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9.5.251\総務課\201505202300\総務課\経理係\上水道事業会計\経営比較分析表\H310117　公営企業に係る経営比較分析表（平成29年度決算）の分析等について\回答\"/>
    </mc:Choice>
  </mc:AlternateContent>
  <workbookProtection workbookAlgorithmName="SHA-512" workbookHashValue="MUk0mWP69fzgb1FKpxCmbfzzZpfEMQ+XdWTw/4zJUobnjug59hKywBOkVp8Tdktzw+0sUtkcpvHrAjX9TL8wgA==" workbookSaltValue="O0n9IjCnVM7MsSaDl+LmA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<sst xmlns="http://schemas.openxmlformats.org/spreadsheetml/2006/main" count="232" uniqueCount="120">
  <si>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</si>
  <si>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</si>
  <si>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</si>
  <si>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</si>
  <si>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</si>
  <si>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</si>
  <si>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</si>
  <si>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</si>
  <si>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</si>
  <si>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</si>
  <si>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</si>
  <si>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</si>
  <si>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</si>
  <si>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</si>
  <si>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</si>
  <si>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</si>
  <si>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</si>
  <si>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</si>
  <si>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</si>
  <si>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</si>
  <si>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</si>
  <si>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</si>
  <si>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</si>
  <si>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</si>
  <si>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</si>
  <si>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</si>
  <si>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</si>
  <si>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</si>
  <si>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</si>
  <si>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</si>
  <si>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</si>
  <si>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</si>
  <si>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</si>
  <si>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</si>
  <si>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</si>
  <si>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</si>
  <si>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</si>
  <si>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</si>
  <si>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</si>
  <si>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</si>
  <si>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</si>
  <si>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</si>
  <si>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</si>
  <si>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</si>
  <si>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</si>
  <si>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</si>
  <si>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</si>
  <si>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</si>
  <si>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</si>
  <si>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</si>
  <si>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</si>
  <si>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</si>
  <si>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</si>
  <si>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</si>
  <si>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</si>
  <si>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</si>
  <si>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</si>
  <si>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</si>
  <si>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</si>
  <si>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</si>
  <si>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</si>
  <si>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</si>
  <si>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</si>
  <si>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</si>
  <si>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</si>
  <si>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</si>
  <si>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</si>
  <si>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</si>
  <si>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</si>
  <si>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</si>
  <si>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</si>
  <si>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</si>
  <si>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</si>
  <si>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</si>
  <si>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</si>
  <si>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</si>
  <si>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</si>
  <si>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</si>
  <si>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</si>
  <si>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</si>
  <si>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</si>
  <si>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</si>
  <si>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</si>
  <si>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</si>
  <si>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</si>
  <si>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</si>
  <si>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</si>
  <si>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</si>
  <si>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</si>
  <si>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</si>
  <si>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</si>
  <si>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</si>
  <si>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</si>
  <si>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</si>
  <si>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</si>
  <si>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</si>
  <si>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</si>
  <si>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</si>
  <si>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</si>
  <si>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</si>
  <si>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</si>
  <si>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</si>
  <si>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</si>
  <si>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</si>
  <si>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</si>
  <si>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</si>
  <si>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</si>
  <si>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</si>
  <si>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</si>
  <si>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</si>
  <si>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</si>
  <si>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</si>
  <si>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</si>
  <si>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</si>
  <si>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</si>
  <si>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</si>
  <si>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</si>
  <si>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①有形固定資産減価償却率・②管路経年化率・③管路更新率
　有形固定資産減価償却率と管路経年化率は年々上昇を続けており、今後も管路の老朽化が進み、耐用年数を経過する施設の増加が見込まれる状況です。施設の長寿命化や更新費用の平準化を考慮しながら計画的な更新に努めます。</t>
    <rPh sb="29" eb="30">
      <t>ユウ</t>
    </rPh>
    <rPh sb="30" eb="31">
      <t>ケイ</t>
    </rPh>
    <rPh sb="31" eb="33">
      <t>コテイ</t>
    </rPh>
    <rPh sb="33" eb="35">
      <t>シサン</t>
    </rPh>
    <rPh sb="35" eb="37">
      <t>ゲンカ</t>
    </rPh>
    <rPh sb="37" eb="39">
      <t>ショウキャク</t>
    </rPh>
    <rPh sb="39" eb="40">
      <t>リツ</t>
    </rPh>
    <rPh sb="41" eb="43">
      <t>カンロ</t>
    </rPh>
    <rPh sb="43" eb="46">
      <t>ケイネンカ</t>
    </rPh>
    <rPh sb="46" eb="47">
      <t>リツ</t>
    </rPh>
    <rPh sb="48" eb="50">
      <t>ネンネン</t>
    </rPh>
    <rPh sb="50" eb="52">
      <t>ジョウショウ</t>
    </rPh>
    <rPh sb="53" eb="54">
      <t>ツヅ</t>
    </rPh>
    <rPh sb="59" eb="61">
      <t>コンゴ</t>
    </rPh>
    <rPh sb="69" eb="70">
      <t>スス</t>
    </rPh>
    <rPh sb="92" eb="94">
      <t>ジョウキョウ</t>
    </rPh>
    <rPh sb="105" eb="108">
      <t>コウシンヒ</t>
    </rPh>
    <rPh sb="108" eb="109">
      <t>ヨウ</t>
    </rPh>
    <rPh sb="110" eb="113">
      <t>ヘイジュンカ</t>
    </rPh>
    <phoneticPr fontId="4"/>
  </si>
  <si>
    <t>①経常収支比率・②累積欠損金比率
　経常収支比率は１００％を上回り、累積欠損金についても解消された状態が続いており、当該指標においては健全な状況が維持されているといえます。
③流動比率・④企業債残高対給水収益比率
　平成２６年度の地方公営企業会計制度改正以降、流動比率は初めて１００％を超えました。しかし、類似団体との比較では悪い数値が続いており、これは当市の地形的な特徴（東西に長く、山坂が多い）により、給水人口の割に浄水場やポンプ所の数が多く、多額の建設費用を要することから、その財源として借り入れた企業債の残高の割合が給水収益に対して高くなっているためです。企業債発行額を償還額以内に抑制することでこの値は徐々に減少していますが、引き続き当該指標の改善に努めます。
⑤料金回収率・⑥給水原価
　料金回収率は１００％を超えており、給水に係る費用が水道料金により賄われています。給水原価については、前述のとおり施設の整備に建設費を要したことから減価償却費及び企業債利息が多額となり、類似団体と比較し高くなっています。今後も、施設等の老朽化に伴う維持管理費用の増加や人口減少に伴う有収水量の減少が見込まれるため、施設の長寿命化を考慮した投資計画の策定により建設改良費の適正化を図り、給水原価の低下に努めます。
⑦施設利用率
　施設利用率は、類似団体との比較で高い水準を維持していますが、今後、節水意識の向上や人口減少等により水需要の減少が見込まれることから、引き続き施設の統合・廃止及び施設規模の見直しについて効率化の検討を行います。
⑧有収率
　有収率は類似団体の平均値を下回っていますが、低下に繋がる配水管等の漏水については計画的に漏水調査を実施しています。有収率の向上は給水原価の低下にも寄与するため、今後も対策を検討し改善に努めます。</t>
    <rPh sb="130" eb="132">
      <t>リュウドウ</t>
    </rPh>
    <rPh sb="132" eb="134">
      <t>ヒリツ</t>
    </rPh>
    <rPh sb="135" eb="136">
      <t>ハジ</t>
    </rPh>
    <rPh sb="143" eb="144">
      <t>コ</t>
    </rPh>
    <rPh sb="168" eb="169">
      <t>ツヅ</t>
    </rPh>
    <rPh sb="282" eb="284">
      <t>キギョウ</t>
    </rPh>
    <rPh sb="284" eb="285">
      <t>サイ</t>
    </rPh>
    <rPh sb="285" eb="287">
      <t>ハッコウ</t>
    </rPh>
    <rPh sb="287" eb="288">
      <t>ガク</t>
    </rPh>
    <rPh sb="289" eb="291">
      <t>ショウカン</t>
    </rPh>
    <rPh sb="291" eb="292">
      <t>ガク</t>
    </rPh>
    <rPh sb="292" eb="294">
      <t>イナイ</t>
    </rPh>
    <rPh sb="295" eb="297">
      <t>ヨクセイ</t>
    </rPh>
    <rPh sb="304" eb="305">
      <t>アタイ</t>
    </rPh>
    <rPh sb="306" eb="308">
      <t>ジョジョ</t>
    </rPh>
    <rPh sb="309" eb="311">
      <t>ゲンショウ</t>
    </rPh>
    <rPh sb="318" eb="319">
      <t>ヒ</t>
    </rPh>
    <rPh sb="320" eb="321">
      <t>ツヅ</t>
    </rPh>
    <rPh sb="361" eb="362">
      <t>コ</t>
    </rPh>
    <rPh sb="370" eb="371">
      <t>カカ</t>
    </rPh>
    <rPh sb="382" eb="383">
      <t>マカナ</t>
    </rPh>
    <rPh sb="406" eb="408">
      <t>シセツ</t>
    </rPh>
    <rPh sb="538" eb="539">
      <t>ハカ</t>
    </rPh>
    <rPh sb="563" eb="565">
      <t>シセツ</t>
    </rPh>
    <rPh sb="565" eb="568">
      <t>リヨウリツ</t>
    </rPh>
    <rPh sb="571" eb="574">
      <t>ドウテイド</t>
    </rPh>
    <rPh sb="576" eb="578">
      <t>ヒカク</t>
    </rPh>
    <rPh sb="579" eb="580">
      <t>タカ</t>
    </rPh>
    <rPh sb="581" eb="583">
      <t>スイジュン</t>
    </rPh>
    <rPh sb="589" eb="591">
      <t>コンゴ</t>
    </rPh>
    <rPh sb="655" eb="658">
      <t>コウリツカ</t>
    </rPh>
    <rPh sb="674" eb="676">
      <t>ルイジ</t>
    </rPh>
    <rPh sb="676" eb="678">
      <t>ダンタイ</t>
    </rPh>
    <rPh sb="679" eb="682">
      <t>ヘイキンチ</t>
    </rPh>
    <rPh sb="683" eb="685">
      <t>シタマワ</t>
    </rPh>
    <rPh sb="750" eb="752">
      <t>チョウサ</t>
    </rPh>
    <rPh sb="754" eb="756">
      <t>コンゴ</t>
    </rPh>
    <rPh sb="757" eb="759">
      <t>タイサク</t>
    </rPh>
    <rPh sb="760" eb="762">
      <t>ケントウ</t>
    </rPh>
    <rPh sb="763" eb="765">
      <t>カイゼン</t>
    </rPh>
    <rPh sb="766" eb="767">
      <t>ツト</t>
    </rPh>
    <phoneticPr fontId="4"/>
  </si>
  <si>
    <t>小樽市の水道事業は、経常収支比率が100％を超え類似団体の平均値も上回り、累積欠損金比率も0％と健全な経営状況が維持されていますが、人口減少に伴う収入の減少、施設の老朽化による維持管理費用の増加など多くの課題があり、今後厳しい経営状況が予想されます。そのような状況下で安定した経営を目指すためにも、経営戦略の策定により水道施設の更新や耐震化を計画的に行い、将来を見据えた事業経営に努めます。</t>
    <rPh sb="0" eb="3">
      <t>オタルシ</t>
    </rPh>
    <rPh sb="4" eb="6">
      <t>スイドウ</t>
    </rPh>
    <rPh sb="6" eb="8">
      <t>ジギョウ</t>
    </rPh>
    <rPh sb="10" eb="12">
      <t>ケイジョウ</t>
    </rPh>
    <rPh sb="12" eb="14">
      <t>シュウシ</t>
    </rPh>
    <rPh sb="14" eb="16">
      <t>ヒリツ</t>
    </rPh>
    <rPh sb="22" eb="23">
      <t>コ</t>
    </rPh>
    <rPh sb="24" eb="26">
      <t>ルイジ</t>
    </rPh>
    <rPh sb="26" eb="28">
      <t>ダンタイ</t>
    </rPh>
    <rPh sb="29" eb="32">
      <t>ヘイキンチ</t>
    </rPh>
    <rPh sb="33" eb="35">
      <t>ウワマワ</t>
    </rPh>
    <rPh sb="37" eb="39">
      <t>ルイセキ</t>
    </rPh>
    <rPh sb="39" eb="42">
      <t>ケッソンキン</t>
    </rPh>
    <rPh sb="42" eb="44">
      <t>ヒリツ</t>
    </rPh>
    <rPh sb="48" eb="50">
      <t>ケンゼン</t>
    </rPh>
    <rPh sb="51" eb="53">
      <t>ケイエイ</t>
    </rPh>
    <rPh sb="53" eb="55">
      <t>ジョウキョウ</t>
    </rPh>
    <rPh sb="56" eb="58">
      <t>イジ</t>
    </rPh>
    <rPh sb="92" eb="94">
      <t>ヒヨウ</t>
    </rPh>
    <rPh sb="99" eb="100">
      <t>オオ</t>
    </rPh>
    <rPh sb="102" eb="103">
      <t>カ</t>
    </rPh>
    <rPh sb="103" eb="104">
      <t>ダイ</t>
    </rPh>
    <rPh sb="108" eb="110">
      <t>コンゴ</t>
    </rPh>
    <rPh sb="159" eb="161">
      <t>スイドウ</t>
    </rPh>
    <rPh sb="161" eb="163">
      <t>シセツ</t>
    </rPh>
    <rPh sb="164" eb="166">
      <t>コウシン</t>
    </rPh>
    <rPh sb="167" eb="170">
      <t>タイシンカ</t>
    </rPh>
    <rPh sb="171" eb="174">
      <t>ケイカクテキ</t>
    </rPh>
    <rPh sb="175" eb="176">
      <t>オコナ</t>
    </rPh>
    <rPh sb="178" eb="180">
      <t>ショウライ</t>
    </rPh>
    <rPh sb="181" eb="183">
      <t>ミス</t>
    </rPh>
    <rPh sb="185" eb="187">
      <t>ジギョウ</t>
    </rPh>
    <rPh sb="187" eb="189">
      <t>ケイエイ</t>
    </rPh>
    <rPh sb="190" eb="19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</si>
</sst>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0.82</c:v>
                </c:pt>
                <c:pt idx="1">
                  <c:v>0.82</c:v>
                </c:pt>
                <c:pt idx="2">
                  <c:v>0.39</c:v>
                </c:pt>
                <c:pt idx="3">
                  <c:v>0.75</c:v>
                </c:pt>
                <c:pt idx="4">
                  <c:v>0.45</c:v>
                </c:pt>
              </c:numCache>
            </c:numRef>
          </c:val>
          <c:extLst xmlns:c16r2="http://schemas.microsoft.com/office/drawing/2015/06/chart">
            <c:ext xmlns:c16="http://schemas.microsoft.com/office/drawing/2014/chart" uri="{C3380CC4-5D6E-409C-BE32-E72D297353CC}">
              <c16:uniqueId val="{00000000-582F-4286-96A2-059F76F3C099}"/>
            </c:ext>
          </c:extLst>
        </c:ser>
        <c:dLbls>
          <c:showLegendKey val="0"/>
          <c:showVal val="0"/>
          <c:showCatName val="0"/>
          <c:showSerName val="0"/>
          <c:showPercent val="0"/>
          <c:showBubbleSize val="0"/>
        </c:dLbls>
        <c:gapWidth val="150"/>
        <c:axId val="236491968"/>
        <c:axId val="23649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582F-4286-96A2-059F76F3C099}"/>
            </c:ext>
          </c:extLst>
        </c:ser>
        <c:dLbls>
          <c:showLegendKey val="0"/>
          <c:showVal val="0"/>
          <c:showCatName val="0"/>
          <c:showSerName val="0"/>
          <c:showPercent val="0"/>
          <c:showBubbleSize val="0"/>
        </c:dLbls>
        <c:marker val="1"/>
        <c:smooth val="0"/>
        <c:axId val="236491968"/>
        <c:axId val="236496960"/>
      </c:lineChart>
      <c:dateAx>
        <c:axId val="236491968"/>
        <c:scaling>
          <c:orientation val="minMax"/>
        </c:scaling>
        <c:delete val="1"/>
        <c:axPos val="b"/>
        <c:numFmt formatCode="ge" sourceLinked="1"/>
        <c:majorTickMark val="none"/>
        <c:minorTickMark val="none"/>
        <c:tickLblPos val="none"/>
        <c:crossAx val="236496960"/>
        <c:crosses val="autoZero"/>
        <c:auto val="1"/>
        <c:lblOffset val="100"/>
        <c:baseTimeUnit val="years"/>
      </c:dateAx>
      <c:valAx>
        <c:axId val="2364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69.34</c:v>
                </c:pt>
                <c:pt idx="1">
                  <c:v>67.63</c:v>
                </c:pt>
                <c:pt idx="2">
                  <c:v>66.16</c:v>
                </c:pt>
                <c:pt idx="3">
                  <c:v>65.61</c:v>
                </c:pt>
                <c:pt idx="4">
                  <c:v>65.239999999999995</c:v>
                </c:pt>
              </c:numCache>
            </c:numRef>
          </c:val>
          <c:extLst xmlns:c16r2="http://schemas.microsoft.com/office/drawing/2015/06/chart">
            <c:ext xmlns:c16="http://schemas.microsoft.com/office/drawing/2014/chart" uri="{C3380CC4-5D6E-409C-BE32-E72D297353CC}">
              <c16:uniqueId val="{00000000-F2A3-4BEE-93C6-A2C71900A83A}"/>
            </c:ext>
          </c:extLst>
        </c:ser>
        <c:dLbls>
          <c:showLegendKey val="0"/>
          <c:showVal val="0"/>
          <c:showCatName val="0"/>
          <c:showSerName val="0"/>
          <c:showPercent val="0"/>
          <c:showBubbleSize val="0"/>
        </c:dLbls>
        <c:gapWidth val="150"/>
        <c:axId val="234931944"/>
        <c:axId val="2349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F2A3-4BEE-93C6-A2C71900A83A}"/>
            </c:ext>
          </c:extLst>
        </c:ser>
        <c:dLbls>
          <c:showLegendKey val="0"/>
          <c:showVal val="0"/>
          <c:showCatName val="0"/>
          <c:showSerName val="0"/>
          <c:showPercent val="0"/>
          <c:showBubbleSize val="0"/>
        </c:dLbls>
        <c:marker val="1"/>
        <c:smooth val="0"/>
        <c:axId val="234931944"/>
        <c:axId val="234931552"/>
      </c:lineChart>
      <c:dateAx>
        <c:axId val="234931944"/>
        <c:scaling>
          <c:orientation val="minMax"/>
        </c:scaling>
        <c:delete val="1"/>
        <c:axPos val="b"/>
        <c:numFmt formatCode="ge" sourceLinked="1"/>
        <c:majorTickMark val="none"/>
        <c:minorTickMark val="none"/>
        <c:tickLblPos val="none"/>
        <c:crossAx val="234931552"/>
        <c:crosses val="autoZero"/>
        <c:auto val="1"/>
        <c:lblOffset val="100"/>
        <c:baseTimeUnit val="years"/>
      </c:dateAx>
      <c:valAx>
        <c:axId val="2349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3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77.97</c:v>
                </c:pt>
                <c:pt idx="1">
                  <c:v>77.8</c:v>
                </c:pt>
                <c:pt idx="2">
                  <c:v>77.83</c:v>
                </c:pt>
                <c:pt idx="3">
                  <c:v>77.88</c:v>
                </c:pt>
                <c:pt idx="4">
                  <c:v>77.87</c:v>
                </c:pt>
              </c:numCache>
            </c:numRef>
          </c:val>
          <c:extLst xmlns:c16r2="http://schemas.microsoft.com/office/drawing/2015/06/chart">
            <c:ext xmlns:c16="http://schemas.microsoft.com/office/drawing/2014/chart" uri="{C3380CC4-5D6E-409C-BE32-E72D297353CC}">
              <c16:uniqueId val="{00000000-6F69-441B-9D9F-06D98361DFBE}"/>
            </c:ext>
          </c:extLst>
        </c:ser>
        <c:dLbls>
          <c:showLegendKey val="0"/>
          <c:showVal val="0"/>
          <c:showCatName val="0"/>
          <c:showSerName val="0"/>
          <c:showPercent val="0"/>
          <c:showBubbleSize val="0"/>
        </c:dLbls>
        <c:gapWidth val="150"/>
        <c:axId val="236964032"/>
        <c:axId val="23696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6F69-441B-9D9F-06D98361DFBE}"/>
            </c:ext>
          </c:extLst>
        </c:ser>
        <c:dLbls>
          <c:showLegendKey val="0"/>
          <c:showVal val="0"/>
          <c:showCatName val="0"/>
          <c:showSerName val="0"/>
          <c:showPercent val="0"/>
          <c:showBubbleSize val="0"/>
        </c:dLbls>
        <c:marker val="1"/>
        <c:smooth val="0"/>
        <c:axId val="236964032"/>
        <c:axId val="236964424"/>
      </c:lineChart>
      <c:dateAx>
        <c:axId val="236964032"/>
        <c:scaling>
          <c:orientation val="minMax"/>
        </c:scaling>
        <c:delete val="1"/>
        <c:axPos val="b"/>
        <c:numFmt formatCode="ge" sourceLinked="1"/>
        <c:majorTickMark val="none"/>
        <c:minorTickMark val="none"/>
        <c:tickLblPos val="none"/>
        <c:crossAx val="236964424"/>
        <c:crosses val="autoZero"/>
        <c:auto val="1"/>
        <c:lblOffset val="100"/>
        <c:baseTimeUnit val="years"/>
      </c:dateAx>
      <c:valAx>
        <c:axId val="23696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118.98</c:v>
                </c:pt>
                <c:pt idx="1">
                  <c:v>120.45</c:v>
                </c:pt>
                <c:pt idx="2">
                  <c:v>117.34</c:v>
                </c:pt>
                <c:pt idx="3">
                  <c:v>120.59</c:v>
                </c:pt>
                <c:pt idx="4">
                  <c:v>121.52</c:v>
                </c:pt>
              </c:numCache>
            </c:numRef>
          </c:val>
          <c:extLst xmlns:c16r2="http://schemas.microsoft.com/office/drawing/2015/06/chart">
            <c:ext xmlns:c16="http://schemas.microsoft.com/office/drawing/2014/chart" uri="{C3380CC4-5D6E-409C-BE32-E72D297353CC}">
              <c16:uniqueId val="{00000000-3606-47AD-898E-D9B39B9DE0E6}"/>
            </c:ext>
          </c:extLst>
        </c:ser>
        <c:dLbls>
          <c:showLegendKey val="0"/>
          <c:showVal val="0"/>
          <c:showCatName val="0"/>
          <c:showSerName val="0"/>
          <c:showPercent val="0"/>
          <c:showBubbleSize val="0"/>
        </c:dLbls>
        <c:gapWidth val="150"/>
        <c:axId val="236543544"/>
        <c:axId val="23654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3606-47AD-898E-D9B39B9DE0E6}"/>
            </c:ext>
          </c:extLst>
        </c:ser>
        <c:dLbls>
          <c:showLegendKey val="0"/>
          <c:showVal val="0"/>
          <c:showCatName val="0"/>
          <c:showSerName val="0"/>
          <c:showPercent val="0"/>
          <c:showBubbleSize val="0"/>
        </c:dLbls>
        <c:marker val="1"/>
        <c:smooth val="0"/>
        <c:axId val="236543544"/>
        <c:axId val="236543928"/>
      </c:lineChart>
      <c:dateAx>
        <c:axId val="236543544"/>
        <c:scaling>
          <c:orientation val="minMax"/>
        </c:scaling>
        <c:delete val="1"/>
        <c:axPos val="b"/>
        <c:numFmt formatCode="ge" sourceLinked="1"/>
        <c:majorTickMark val="none"/>
        <c:minorTickMark val="none"/>
        <c:tickLblPos val="none"/>
        <c:crossAx val="236543928"/>
        <c:crosses val="autoZero"/>
        <c:auto val="1"/>
        <c:lblOffset val="100"/>
        <c:baseTimeUnit val="years"/>
      </c:dateAx>
      <c:valAx>
        <c:axId val="236543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54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40.97</c:v>
                </c:pt>
                <c:pt idx="1">
                  <c:v>44.55</c:v>
                </c:pt>
                <c:pt idx="2">
                  <c:v>45.87</c:v>
                </c:pt>
                <c:pt idx="3">
                  <c:v>46.9</c:v>
                </c:pt>
                <c:pt idx="4">
                  <c:v>47.9</c:v>
                </c:pt>
              </c:numCache>
            </c:numRef>
          </c:val>
          <c:extLst xmlns:c16r2="http://schemas.microsoft.com/office/drawing/2015/06/chart">
            <c:ext xmlns:c16="http://schemas.microsoft.com/office/drawing/2014/chart" uri="{C3380CC4-5D6E-409C-BE32-E72D297353CC}">
              <c16:uniqueId val="{00000000-7CF2-4A65-B5E7-A209D79EA07D}"/>
            </c:ext>
          </c:extLst>
        </c:ser>
        <c:dLbls>
          <c:showLegendKey val="0"/>
          <c:showVal val="0"/>
          <c:showCatName val="0"/>
          <c:showSerName val="0"/>
          <c:showPercent val="0"/>
          <c:showBubbleSize val="0"/>
        </c:dLbls>
        <c:gapWidth val="150"/>
        <c:axId val="236632224"/>
        <c:axId val="2366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7CF2-4A65-B5E7-A209D79EA07D}"/>
            </c:ext>
          </c:extLst>
        </c:ser>
        <c:dLbls>
          <c:showLegendKey val="0"/>
          <c:showVal val="0"/>
          <c:showCatName val="0"/>
          <c:showSerName val="0"/>
          <c:showPercent val="0"/>
          <c:showBubbleSize val="0"/>
        </c:dLbls>
        <c:marker val="1"/>
        <c:smooth val="0"/>
        <c:axId val="236632224"/>
        <c:axId val="236632608"/>
      </c:lineChart>
      <c:dateAx>
        <c:axId val="236632224"/>
        <c:scaling>
          <c:orientation val="minMax"/>
        </c:scaling>
        <c:delete val="1"/>
        <c:axPos val="b"/>
        <c:numFmt formatCode="ge" sourceLinked="1"/>
        <c:majorTickMark val="none"/>
        <c:minorTickMark val="none"/>
        <c:tickLblPos val="none"/>
        <c:crossAx val="236632608"/>
        <c:crosses val="autoZero"/>
        <c:auto val="1"/>
        <c:lblOffset val="100"/>
        <c:baseTimeUnit val="years"/>
      </c:dateAx>
      <c:valAx>
        <c:axId val="2366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17.8</c:v>
                </c:pt>
                <c:pt idx="1">
                  <c:v>20.32</c:v>
                </c:pt>
                <c:pt idx="2">
                  <c:v>21.81</c:v>
                </c:pt>
                <c:pt idx="3">
                  <c:v>22.78</c:v>
                </c:pt>
                <c:pt idx="4">
                  <c:v>23.47</c:v>
                </c:pt>
              </c:numCache>
            </c:numRef>
          </c:val>
          <c:extLst xmlns:c16r2="http://schemas.microsoft.com/office/drawing/2015/06/chart">
            <c:ext xmlns:c16="http://schemas.microsoft.com/office/drawing/2014/chart" uri="{C3380CC4-5D6E-409C-BE32-E72D297353CC}">
              <c16:uniqueId val="{00000000-544F-46A3-8670-42620EC5E7B4}"/>
            </c:ext>
          </c:extLst>
        </c:ser>
        <c:dLbls>
          <c:showLegendKey val="0"/>
          <c:showVal val="0"/>
          <c:showCatName val="0"/>
          <c:showSerName val="0"/>
          <c:showPercent val="0"/>
          <c:showBubbleSize val="0"/>
        </c:dLbls>
        <c:gapWidth val="150"/>
        <c:axId val="234933120"/>
        <c:axId val="23493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544F-46A3-8670-42620EC5E7B4}"/>
            </c:ext>
          </c:extLst>
        </c:ser>
        <c:dLbls>
          <c:showLegendKey val="0"/>
          <c:showVal val="0"/>
          <c:showCatName val="0"/>
          <c:showSerName val="0"/>
          <c:showPercent val="0"/>
          <c:showBubbleSize val="0"/>
        </c:dLbls>
        <c:marker val="1"/>
        <c:smooth val="0"/>
        <c:axId val="234933120"/>
        <c:axId val="234933512"/>
      </c:lineChart>
      <c:dateAx>
        <c:axId val="234933120"/>
        <c:scaling>
          <c:orientation val="minMax"/>
        </c:scaling>
        <c:delete val="1"/>
        <c:axPos val="b"/>
        <c:numFmt formatCode="ge" sourceLinked="1"/>
        <c:majorTickMark val="none"/>
        <c:minorTickMark val="none"/>
        <c:tickLblPos val="none"/>
        <c:crossAx val="234933512"/>
        <c:crosses val="autoZero"/>
        <c:auto val="1"/>
        <c:lblOffset val="100"/>
        <c:baseTimeUnit val="years"/>
      </c:dateAx>
      <c:valAx>
        <c:axId val="23493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7D-4B73-A78D-664A43B1645F}"/>
            </c:ext>
          </c:extLst>
        </c:ser>
        <c:dLbls>
          <c:showLegendKey val="0"/>
          <c:showVal val="0"/>
          <c:showCatName val="0"/>
          <c:showSerName val="0"/>
          <c:showPercent val="0"/>
          <c:showBubbleSize val="0"/>
        </c:dLbls>
        <c:gapWidth val="150"/>
        <c:axId val="236683552"/>
        <c:axId val="23668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C47D-4B73-A78D-664A43B1645F}"/>
            </c:ext>
          </c:extLst>
        </c:ser>
        <c:dLbls>
          <c:showLegendKey val="0"/>
          <c:showVal val="0"/>
          <c:showCatName val="0"/>
          <c:showSerName val="0"/>
          <c:showPercent val="0"/>
          <c:showBubbleSize val="0"/>
        </c:dLbls>
        <c:marker val="1"/>
        <c:smooth val="0"/>
        <c:axId val="236683552"/>
        <c:axId val="236683944"/>
      </c:lineChart>
      <c:dateAx>
        <c:axId val="236683552"/>
        <c:scaling>
          <c:orientation val="minMax"/>
        </c:scaling>
        <c:delete val="1"/>
        <c:axPos val="b"/>
        <c:numFmt formatCode="ge" sourceLinked="1"/>
        <c:majorTickMark val="none"/>
        <c:minorTickMark val="none"/>
        <c:tickLblPos val="none"/>
        <c:crossAx val="236683944"/>
        <c:crosses val="autoZero"/>
        <c:auto val="1"/>
        <c:lblOffset val="100"/>
        <c:baseTimeUnit val="years"/>
      </c:dateAx>
      <c:valAx>
        <c:axId val="236683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6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742.21</c:v>
                </c:pt>
                <c:pt idx="1">
                  <c:v>86.88</c:v>
                </c:pt>
                <c:pt idx="2">
                  <c:v>87.54</c:v>
                </c:pt>
                <c:pt idx="3">
                  <c:v>95.59</c:v>
                </c:pt>
                <c:pt idx="4">
                  <c:v>104.98</c:v>
                </c:pt>
              </c:numCache>
            </c:numRef>
          </c:val>
          <c:extLst xmlns:c16r2="http://schemas.microsoft.com/office/drawing/2015/06/chart">
            <c:ext xmlns:c16="http://schemas.microsoft.com/office/drawing/2014/chart" uri="{C3380CC4-5D6E-409C-BE32-E72D297353CC}">
              <c16:uniqueId val="{00000000-8E7F-4AA2-BBA5-6B48FA28DA66}"/>
            </c:ext>
          </c:extLst>
        </c:ser>
        <c:dLbls>
          <c:showLegendKey val="0"/>
          <c:showVal val="0"/>
          <c:showCatName val="0"/>
          <c:showSerName val="0"/>
          <c:showPercent val="0"/>
          <c:showBubbleSize val="0"/>
        </c:dLbls>
        <c:gapWidth val="150"/>
        <c:axId val="236685120"/>
        <c:axId val="23668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8E7F-4AA2-BBA5-6B48FA28DA66}"/>
            </c:ext>
          </c:extLst>
        </c:ser>
        <c:dLbls>
          <c:showLegendKey val="0"/>
          <c:showVal val="0"/>
          <c:showCatName val="0"/>
          <c:showSerName val="0"/>
          <c:showPercent val="0"/>
          <c:showBubbleSize val="0"/>
        </c:dLbls>
        <c:marker val="1"/>
        <c:smooth val="0"/>
        <c:axId val="236685120"/>
        <c:axId val="236685512"/>
      </c:lineChart>
      <c:dateAx>
        <c:axId val="236685120"/>
        <c:scaling>
          <c:orientation val="minMax"/>
        </c:scaling>
        <c:delete val="1"/>
        <c:axPos val="b"/>
        <c:numFmt formatCode="ge" sourceLinked="1"/>
        <c:majorTickMark val="none"/>
        <c:minorTickMark val="none"/>
        <c:tickLblPos val="none"/>
        <c:crossAx val="236685512"/>
        <c:crosses val="autoZero"/>
        <c:auto val="1"/>
        <c:lblOffset val="100"/>
        <c:baseTimeUnit val="years"/>
      </c:dateAx>
      <c:valAx>
        <c:axId val="236685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6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643.97</c:v>
                </c:pt>
                <c:pt idx="1">
                  <c:v>628.62</c:v>
                </c:pt>
                <c:pt idx="2">
                  <c:v>614.21</c:v>
                </c:pt>
                <c:pt idx="3">
                  <c:v>591.91</c:v>
                </c:pt>
                <c:pt idx="4">
                  <c:v>589.29</c:v>
                </c:pt>
              </c:numCache>
            </c:numRef>
          </c:val>
          <c:extLst xmlns:c16r2="http://schemas.microsoft.com/office/drawing/2015/06/chart">
            <c:ext xmlns:c16="http://schemas.microsoft.com/office/drawing/2014/chart" uri="{C3380CC4-5D6E-409C-BE32-E72D297353CC}">
              <c16:uniqueId val="{00000000-62BD-4A58-926C-95DBB16D9B9B}"/>
            </c:ext>
          </c:extLst>
        </c:ser>
        <c:dLbls>
          <c:showLegendKey val="0"/>
          <c:showVal val="0"/>
          <c:showCatName val="0"/>
          <c:showSerName val="0"/>
          <c:showPercent val="0"/>
          <c:showBubbleSize val="0"/>
        </c:dLbls>
        <c:gapWidth val="150"/>
        <c:axId val="236683160"/>
        <c:axId val="23705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62BD-4A58-926C-95DBB16D9B9B}"/>
            </c:ext>
          </c:extLst>
        </c:ser>
        <c:dLbls>
          <c:showLegendKey val="0"/>
          <c:showVal val="0"/>
          <c:showCatName val="0"/>
          <c:showSerName val="0"/>
          <c:showPercent val="0"/>
          <c:showBubbleSize val="0"/>
        </c:dLbls>
        <c:marker val="1"/>
        <c:smooth val="0"/>
        <c:axId val="236683160"/>
        <c:axId val="237058008"/>
      </c:lineChart>
      <c:dateAx>
        <c:axId val="236683160"/>
        <c:scaling>
          <c:orientation val="minMax"/>
        </c:scaling>
        <c:delete val="1"/>
        <c:axPos val="b"/>
        <c:numFmt formatCode="ge" sourceLinked="1"/>
        <c:majorTickMark val="none"/>
        <c:minorTickMark val="none"/>
        <c:tickLblPos val="none"/>
        <c:crossAx val="237058008"/>
        <c:crosses val="autoZero"/>
        <c:auto val="1"/>
        <c:lblOffset val="100"/>
        <c:baseTimeUnit val="years"/>
      </c:dateAx>
      <c:valAx>
        <c:axId val="237058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68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106.18</c:v>
                </c:pt>
                <c:pt idx="1">
                  <c:v>109.34</c:v>
                </c:pt>
                <c:pt idx="2">
                  <c:v>106.49</c:v>
                </c:pt>
                <c:pt idx="3">
                  <c:v>108.58</c:v>
                </c:pt>
                <c:pt idx="4">
                  <c:v>109.62</c:v>
                </c:pt>
              </c:numCache>
            </c:numRef>
          </c:val>
          <c:extLst xmlns:c16r2="http://schemas.microsoft.com/office/drawing/2015/06/chart">
            <c:ext xmlns:c16="http://schemas.microsoft.com/office/drawing/2014/chart" uri="{C3380CC4-5D6E-409C-BE32-E72D297353CC}">
              <c16:uniqueId val="{00000000-F034-49BF-A47C-5B060096293D}"/>
            </c:ext>
          </c:extLst>
        </c:ser>
        <c:dLbls>
          <c:showLegendKey val="0"/>
          <c:showVal val="0"/>
          <c:showCatName val="0"/>
          <c:showSerName val="0"/>
          <c:showPercent val="0"/>
          <c:showBubbleSize val="0"/>
        </c:dLbls>
        <c:gapWidth val="150"/>
        <c:axId val="237059184"/>
        <c:axId val="23705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F034-49BF-A47C-5B060096293D}"/>
            </c:ext>
          </c:extLst>
        </c:ser>
        <c:dLbls>
          <c:showLegendKey val="0"/>
          <c:showVal val="0"/>
          <c:showCatName val="0"/>
          <c:showSerName val="0"/>
          <c:showPercent val="0"/>
          <c:showBubbleSize val="0"/>
        </c:dLbls>
        <c:marker val="1"/>
        <c:smooth val="0"/>
        <c:axId val="237059184"/>
        <c:axId val="237059576"/>
      </c:lineChart>
      <c:dateAx>
        <c:axId val="237059184"/>
        <c:scaling>
          <c:orientation val="minMax"/>
        </c:scaling>
        <c:delete val="1"/>
        <c:axPos val="b"/>
        <c:numFmt formatCode="ge" sourceLinked="1"/>
        <c:majorTickMark val="none"/>
        <c:minorTickMark val="none"/>
        <c:tickLblPos val="none"/>
        <c:crossAx val="237059576"/>
        <c:crosses val="autoZero"/>
        <c:auto val="1"/>
        <c:lblOffset val="100"/>
        <c:baseTimeUnit val="years"/>
      </c:dateAx>
      <c:valAx>
        <c:axId val="23705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5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180.9</c:v>
                </c:pt>
                <c:pt idx="1">
                  <c:v>176.74</c:v>
                </c:pt>
                <c:pt idx="2">
                  <c:v>182.72</c:v>
                </c:pt>
                <c:pt idx="3">
                  <c:v>179.87</c:v>
                </c:pt>
                <c:pt idx="4">
                  <c:v>178.56</c:v>
                </c:pt>
              </c:numCache>
            </c:numRef>
          </c:val>
          <c:extLst xmlns:c16r2="http://schemas.microsoft.com/office/drawing/2015/06/chart">
            <c:ext xmlns:c16="http://schemas.microsoft.com/office/drawing/2014/chart" uri="{C3380CC4-5D6E-409C-BE32-E72D297353CC}">
              <c16:uniqueId val="{00000000-F671-40AF-BB3E-95DFDE5DDF67}"/>
            </c:ext>
          </c:extLst>
        </c:ser>
        <c:dLbls>
          <c:showLegendKey val="0"/>
          <c:showVal val="0"/>
          <c:showCatName val="0"/>
          <c:showSerName val="0"/>
          <c:showPercent val="0"/>
          <c:showBubbleSize val="0"/>
        </c:dLbls>
        <c:gapWidth val="150"/>
        <c:axId val="237060752"/>
        <c:axId val="23706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F671-40AF-BB3E-95DFDE5DDF67}"/>
            </c:ext>
          </c:extLst>
        </c:ser>
        <c:dLbls>
          <c:showLegendKey val="0"/>
          <c:showVal val="0"/>
          <c:showCatName val="0"/>
          <c:showSerName val="0"/>
          <c:showPercent val="0"/>
          <c:showBubbleSize val="0"/>
        </c:dLbls>
        <c:marker val="1"/>
        <c:smooth val="0"/>
        <c:axId val="237060752"/>
        <c:axId val="237061144"/>
      </c:lineChart>
      <c:dateAx>
        <c:axId val="237060752"/>
        <c:scaling>
          <c:orientation val="minMax"/>
        </c:scaling>
        <c:delete val="1"/>
        <c:axPos val="b"/>
        <c:numFmt formatCode="ge" sourceLinked="1"/>
        <c:majorTickMark val="none"/>
        <c:minorTickMark val="none"/>
        <c:tickLblPos val="none"/>
        <c:crossAx val="237061144"/>
        <c:crosses val="autoZero"/>
        <c:auto val="1"/>
        <c:lblOffset val="100"/>
        <c:baseTimeUnit val="years"/>
      </c:dateAx>
      <c:valAx>
        <c:axId val="23706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6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小樽市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自治体職員</v>
      </c>
      <c r="AE8" s="58"/>
      <c r="AF8" s="58"/>
      <c r="AG8" s="58"/>
      <c r="AH8" s="58"/>
      <c r="AI8" s="58"/>
      <c r="AJ8" s="58"/>
      <c r="AK8" s="4"/>
      <c r="AL8" s="59">
        <f>データ!$R$6</f>
        <v>118948</v>
      </c>
      <c r="AM8" s="59"/>
      <c r="AN8" s="59"/>
      <c r="AO8" s="59"/>
      <c r="AP8" s="59"/>
      <c r="AQ8" s="59"/>
      <c r="AR8" s="59"/>
      <c r="AS8" s="59"/>
      <c r="AT8" s="50">
        <f>データ!$S$6</f>
        <v>243.83</v>
      </c>
      <c r="AU8" s="51"/>
      <c r="AV8" s="51"/>
      <c r="AW8" s="51"/>
      <c r="AX8" s="51"/>
      <c r="AY8" s="51"/>
      <c r="AZ8" s="51"/>
      <c r="BA8" s="51"/>
      <c r="BB8" s="52">
        <f>データ!$T$6</f>
        <v>487.83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53.53</v>
      </c>
      <c r="J10" s="51"/>
      <c r="K10" s="51"/>
      <c r="L10" s="51"/>
      <c r="M10" s="51"/>
      <c r="N10" s="51"/>
      <c r="O10" s="62"/>
      <c r="P10" s="52">
        <f>データ!$P$6</f>
        <v>99.89</v>
      </c>
      <c r="Q10" s="52"/>
      <c r="R10" s="52"/>
      <c r="S10" s="52"/>
      <c r="T10" s="52"/>
      <c r="U10" s="52"/>
      <c r="V10" s="52"/>
      <c r="W10" s="59">
        <f>データ!$Q$6</f>
        <v>3369</v>
      </c>
      <c r="X10" s="59"/>
      <c r="Y10" s="59"/>
      <c r="Z10" s="59"/>
      <c r="AA10" s="59"/>
      <c r="AB10" s="59"/>
      <c r="AC10" s="59"/>
      <c r="AD10" s="2"/>
      <c r="AE10" s="2"/>
      <c r="AF10" s="2"/>
      <c r="AG10" s="2"/>
      <c r="AH10" s="4"/>
      <c r="AI10" s="4"/>
      <c r="AJ10" s="4"/>
      <c r="AK10" s="4"/>
      <c r="AL10" s="59">
        <f>データ!$U$6</f>
        <v>117794</v>
      </c>
      <c r="AM10" s="59"/>
      <c r="AN10" s="59"/>
      <c r="AO10" s="59"/>
      <c r="AP10" s="59"/>
      <c r="AQ10" s="59"/>
      <c r="AR10" s="59"/>
      <c r="AS10" s="59"/>
      <c r="AT10" s="50">
        <f>データ!$V$6</f>
        <v>46.62</v>
      </c>
      <c r="AU10" s="51"/>
      <c r="AV10" s="51"/>
      <c r="AW10" s="51"/>
      <c r="AX10" s="51"/>
      <c r="AY10" s="51"/>
      <c r="AZ10" s="51"/>
      <c r="BA10" s="51"/>
      <c r="BB10" s="52">
        <f>データ!$W$6</f>
        <v>2526.6799999999998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119</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bGdqJJFXgT3NB4LQ41wP/1uOGUsZMsrMVpKYwYGsQvIivDK88CU6B5EJfYUaBECQYcRbtYM82oV0cGie2SKrg==" saltValue="u3kTaoe9/4OhBv8o4u82L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12033</v>
      </c>
      <c r="D6" s="33">
        <f t="shared" si="3"/>
        <v>46</v>
      </c>
      <c r="E6" s="33">
        <f t="shared" si="3"/>
        <v>1</v>
      </c>
      <c r="F6" s="33">
        <f t="shared" si="3"/>
        <v>0</v>
      </c>
      <c r="G6" s="33">
        <f t="shared" si="3"/>
        <v>1</v>
      </c>
      <c r="H6" s="33" t="str">
        <f t="shared" si="3"/>
        <v>北海道　小樽市</v>
      </c>
      <c r="I6" s="33" t="str">
        <f t="shared" si="3"/>
        <v>法適用</v>
      </c>
      <c r="J6" s="33" t="str">
        <f t="shared" si="3"/>
        <v>水道事業</v>
      </c>
      <c r="K6" s="33" t="str">
        <f t="shared" si="3"/>
        <v>末端給水事業</v>
      </c>
      <c r="L6" s="33" t="str">
        <f t="shared" si="3"/>
        <v>A3</v>
      </c>
      <c r="M6" s="33" t="str">
        <f t="shared" si="3"/>
        <v>自治体職員</v>
      </c>
      <c r="N6" s="34" t="str">
        <f t="shared" si="3"/>
        <v>-</v>
      </c>
      <c r="O6" s="34">
        <f t="shared" si="3"/>
        <v>53.53</v>
      </c>
      <c r="P6" s="34">
        <f t="shared" si="3"/>
        <v>99.89</v>
      </c>
      <c r="Q6" s="34">
        <f t="shared" si="3"/>
        <v>3369</v>
      </c>
      <c r="R6" s="34">
        <f t="shared" si="3"/>
        <v>118948</v>
      </c>
      <c r="S6" s="34">
        <f t="shared" si="3"/>
        <v>243.83</v>
      </c>
      <c r="T6" s="34">
        <f t="shared" si="3"/>
        <v>487.83</v>
      </c>
      <c r="U6" s="34">
        <f t="shared" si="3"/>
        <v>117794</v>
      </c>
      <c r="V6" s="34">
        <f t="shared" si="3"/>
        <v>46.62</v>
      </c>
      <c r="W6" s="34">
        <f t="shared" si="3"/>
        <v>2526.6799999999998</v>
      </c>
      <c r="X6" s="35">
        <f>IF(X7="",NA(),X7)</f>
        <v>118.98</v>
      </c>
      <c r="Y6" s="35">
        <f t="shared" ref="Y6:AG6" si="4">IF(Y7="",NA(),Y7)</f>
        <v>120.45</v>
      </c>
      <c r="Z6" s="35">
        <f t="shared" si="4"/>
        <v>117.34</v>
      </c>
      <c r="AA6" s="35">
        <f t="shared" si="4"/>
        <v>120.59</v>
      </c>
      <c r="AB6" s="35">
        <f t="shared" si="4"/>
        <v>121.52</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742.21</v>
      </c>
      <c r="AU6" s="35">
        <f t="shared" ref="AU6:BC6" si="6">IF(AU7="",NA(),AU7)</f>
        <v>86.88</v>
      </c>
      <c r="AV6" s="35">
        <f t="shared" si="6"/>
        <v>87.54</v>
      </c>
      <c r="AW6" s="35">
        <f t="shared" si="6"/>
        <v>95.59</v>
      </c>
      <c r="AX6" s="35">
        <f t="shared" si="6"/>
        <v>104.98</v>
      </c>
      <c r="AY6" s="35">
        <f t="shared" si="6"/>
        <v>648.09</v>
      </c>
      <c r="AZ6" s="35">
        <f t="shared" si="6"/>
        <v>344.19</v>
      </c>
      <c r="BA6" s="35">
        <f t="shared" si="6"/>
        <v>352.05</v>
      </c>
      <c r="BB6" s="35">
        <f t="shared" si="6"/>
        <v>349.04</v>
      </c>
      <c r="BC6" s="35">
        <f t="shared" si="6"/>
        <v>337.49</v>
      </c>
      <c r="BD6" s="34" t="str">
        <f>IF(BD7="","",IF(BD7="-","【-】","【"&amp;SUBSTITUTE(TEXT(BD7,"#,##0.00"),"-","△")&amp;"】"))</f>
        <v>【264.34】</v>
      </c>
      <c r="BE6" s="35">
        <f>IF(BE7="",NA(),BE7)</f>
        <v>643.97</v>
      </c>
      <c r="BF6" s="35">
        <f t="shared" ref="BF6:BN6" si="7">IF(BF7="",NA(),BF7)</f>
        <v>628.62</v>
      </c>
      <c r="BG6" s="35">
        <f t="shared" si="7"/>
        <v>614.21</v>
      </c>
      <c r="BH6" s="35">
        <f t="shared" si="7"/>
        <v>591.91</v>
      </c>
      <c r="BI6" s="35">
        <f t="shared" si="7"/>
        <v>589.29</v>
      </c>
      <c r="BJ6" s="35">
        <f t="shared" si="7"/>
        <v>253.86</v>
      </c>
      <c r="BK6" s="35">
        <f t="shared" si="7"/>
        <v>252.09</v>
      </c>
      <c r="BL6" s="35">
        <f t="shared" si="7"/>
        <v>250.76</v>
      </c>
      <c r="BM6" s="35">
        <f t="shared" si="7"/>
        <v>254.54</v>
      </c>
      <c r="BN6" s="35">
        <f t="shared" si="7"/>
        <v>265.92</v>
      </c>
      <c r="BO6" s="34" t="str">
        <f>IF(BO7="","",IF(BO7="-","【-】","【"&amp;SUBSTITUTE(TEXT(BO7,"#,##0.00"),"-","△")&amp;"】"))</f>
        <v>【274.27】</v>
      </c>
      <c r="BP6" s="35">
        <f>IF(BP7="",NA(),BP7)</f>
        <v>106.18</v>
      </c>
      <c r="BQ6" s="35">
        <f t="shared" ref="BQ6:BY6" si="8">IF(BQ7="",NA(),BQ7)</f>
        <v>109.34</v>
      </c>
      <c r="BR6" s="35">
        <f t="shared" si="8"/>
        <v>106.49</v>
      </c>
      <c r="BS6" s="35">
        <f t="shared" si="8"/>
        <v>108.58</v>
      </c>
      <c r="BT6" s="35">
        <f t="shared" si="8"/>
        <v>109.62</v>
      </c>
      <c r="BU6" s="35">
        <f t="shared" si="8"/>
        <v>100.07</v>
      </c>
      <c r="BV6" s="35">
        <f t="shared" si="8"/>
        <v>106.22</v>
      </c>
      <c r="BW6" s="35">
        <f t="shared" si="8"/>
        <v>106.69</v>
      </c>
      <c r="BX6" s="35">
        <f t="shared" si="8"/>
        <v>106.52</v>
      </c>
      <c r="BY6" s="35">
        <f t="shared" si="8"/>
        <v>105.86</v>
      </c>
      <c r="BZ6" s="34" t="str">
        <f>IF(BZ7="","",IF(BZ7="-","【-】","【"&amp;SUBSTITUTE(TEXT(BZ7,"#,##0.00"),"-","△")&amp;"】"))</f>
        <v>【104.36】</v>
      </c>
      <c r="CA6" s="35">
        <f>IF(CA7="",NA(),CA7)</f>
        <v>180.9</v>
      </c>
      <c r="CB6" s="35">
        <f t="shared" ref="CB6:CJ6" si="9">IF(CB7="",NA(),CB7)</f>
        <v>176.74</v>
      </c>
      <c r="CC6" s="35">
        <f t="shared" si="9"/>
        <v>182.72</v>
      </c>
      <c r="CD6" s="35">
        <f t="shared" si="9"/>
        <v>179.87</v>
      </c>
      <c r="CE6" s="35">
        <f t="shared" si="9"/>
        <v>178.56</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69.34</v>
      </c>
      <c r="CM6" s="35">
        <f t="shared" ref="CM6:CU6" si="10">IF(CM7="",NA(),CM7)</f>
        <v>67.63</v>
      </c>
      <c r="CN6" s="35">
        <f t="shared" si="10"/>
        <v>66.16</v>
      </c>
      <c r="CO6" s="35">
        <f t="shared" si="10"/>
        <v>65.61</v>
      </c>
      <c r="CP6" s="35">
        <f t="shared" si="10"/>
        <v>65.239999999999995</v>
      </c>
      <c r="CQ6" s="35">
        <f t="shared" si="10"/>
        <v>62.45</v>
      </c>
      <c r="CR6" s="35">
        <f t="shared" si="10"/>
        <v>62.12</v>
      </c>
      <c r="CS6" s="35">
        <f t="shared" si="10"/>
        <v>62.26</v>
      </c>
      <c r="CT6" s="35">
        <f t="shared" si="10"/>
        <v>62.1</v>
      </c>
      <c r="CU6" s="35">
        <f t="shared" si="10"/>
        <v>62.38</v>
      </c>
      <c r="CV6" s="34" t="str">
        <f>IF(CV7="","",IF(CV7="-","【-】","【"&amp;SUBSTITUTE(TEXT(CV7,"#,##0.00"),"-","△")&amp;"】"))</f>
        <v>【60.41】</v>
      </c>
      <c r="CW6" s="35">
        <f>IF(CW7="",NA(),CW7)</f>
        <v>77.97</v>
      </c>
      <c r="CX6" s="35">
        <f t="shared" ref="CX6:DF6" si="11">IF(CX7="",NA(),CX7)</f>
        <v>77.8</v>
      </c>
      <c r="CY6" s="35">
        <f t="shared" si="11"/>
        <v>77.83</v>
      </c>
      <c r="CZ6" s="35">
        <f t="shared" si="11"/>
        <v>77.88</v>
      </c>
      <c r="DA6" s="35">
        <f t="shared" si="11"/>
        <v>77.87</v>
      </c>
      <c r="DB6" s="35">
        <f t="shared" si="11"/>
        <v>89.76</v>
      </c>
      <c r="DC6" s="35">
        <f t="shared" si="11"/>
        <v>89.45</v>
      </c>
      <c r="DD6" s="35">
        <f t="shared" si="11"/>
        <v>89.5</v>
      </c>
      <c r="DE6" s="35">
        <f t="shared" si="11"/>
        <v>89.52</v>
      </c>
      <c r="DF6" s="35">
        <f t="shared" si="11"/>
        <v>89.17</v>
      </c>
      <c r="DG6" s="34" t="str">
        <f>IF(DG7="","",IF(DG7="-","【-】","【"&amp;SUBSTITUTE(TEXT(DG7,"#,##0.00"),"-","△")&amp;"】"))</f>
        <v>【89.93】</v>
      </c>
      <c r="DH6" s="35">
        <f>IF(DH7="",NA(),DH7)</f>
        <v>40.97</v>
      </c>
      <c r="DI6" s="35">
        <f t="shared" ref="DI6:DQ6" si="12">IF(DI7="",NA(),DI7)</f>
        <v>44.55</v>
      </c>
      <c r="DJ6" s="35">
        <f t="shared" si="12"/>
        <v>45.87</v>
      </c>
      <c r="DK6" s="35">
        <f t="shared" si="12"/>
        <v>46.9</v>
      </c>
      <c r="DL6" s="35">
        <f t="shared" si="12"/>
        <v>47.9</v>
      </c>
      <c r="DM6" s="35">
        <f t="shared" si="12"/>
        <v>41.12</v>
      </c>
      <c r="DN6" s="35">
        <f t="shared" si="12"/>
        <v>44.91</v>
      </c>
      <c r="DO6" s="35">
        <f t="shared" si="12"/>
        <v>45.89</v>
      </c>
      <c r="DP6" s="35">
        <f t="shared" si="12"/>
        <v>46.58</v>
      </c>
      <c r="DQ6" s="35">
        <f t="shared" si="12"/>
        <v>46.99</v>
      </c>
      <c r="DR6" s="34" t="str">
        <f>IF(DR7="","",IF(DR7="-","【-】","【"&amp;SUBSTITUTE(TEXT(DR7,"#,##0.00"),"-","△")&amp;"】"))</f>
        <v>【48.12】</v>
      </c>
      <c r="DS6" s="35">
        <f>IF(DS7="",NA(),DS7)</f>
        <v>17.8</v>
      </c>
      <c r="DT6" s="35">
        <f t="shared" ref="DT6:EB6" si="13">IF(DT7="",NA(),DT7)</f>
        <v>20.32</v>
      </c>
      <c r="DU6" s="35">
        <f t="shared" si="13"/>
        <v>21.81</v>
      </c>
      <c r="DV6" s="35">
        <f t="shared" si="13"/>
        <v>22.78</v>
      </c>
      <c r="DW6" s="35">
        <f t="shared" si="13"/>
        <v>23.47</v>
      </c>
      <c r="DX6" s="35">
        <f t="shared" si="13"/>
        <v>10.9</v>
      </c>
      <c r="DY6" s="35">
        <f t="shared" si="13"/>
        <v>12.03</v>
      </c>
      <c r="DZ6" s="35">
        <f t="shared" si="13"/>
        <v>13.14</v>
      </c>
      <c r="EA6" s="35">
        <f t="shared" si="13"/>
        <v>14.45</v>
      </c>
      <c r="EB6" s="35">
        <f t="shared" si="13"/>
        <v>15.83</v>
      </c>
      <c r="EC6" s="34" t="str">
        <f>IF(EC7="","",IF(EC7="-","【-】","【"&amp;SUBSTITUTE(TEXT(EC7,"#,##0.00"),"-","△")&amp;"】"))</f>
        <v>【15.89】</v>
      </c>
      <c r="ED6" s="35">
        <f>IF(ED7="",NA(),ED7)</f>
        <v>0.82</v>
      </c>
      <c r="EE6" s="35">
        <f t="shared" ref="EE6:EM6" si="14">IF(EE7="",NA(),EE7)</f>
        <v>0.82</v>
      </c>
      <c r="EF6" s="35">
        <f t="shared" si="14"/>
        <v>0.39</v>
      </c>
      <c r="EG6" s="35">
        <f t="shared" si="14"/>
        <v>0.75</v>
      </c>
      <c r="EH6" s="35">
        <f t="shared" si="14"/>
        <v>0.45</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12033</v>
      </c>
      <c r="D7" s="37">
        <v>46</v>
      </c>
      <c r="E7" s="37">
        <v>1</v>
      </c>
      <c r="F7" s="37">
        <v>0</v>
      </c>
      <c r="G7" s="37">
        <v>1</v>
      </c>
      <c r="H7" s="37" t="s">
        <v>105</v>
      </c>
      <c r="I7" s="37" t="s">
        <v>106</v>
      </c>
      <c r="J7" s="37" t="s">
        <v>107</v>
      </c>
      <c r="K7" s="37" t="s">
        <v>108</v>
      </c>
      <c r="L7" s="37" t="s">
        <v>109</v>
      </c>
      <c r="M7" s="37" t="s">
        <v>110</v>
      </c>
      <c r="N7" s="38" t="s">
        <v>111</v>
      </c>
      <c r="O7" s="38">
        <v>53.53</v>
      </c>
      <c r="P7" s="38">
        <v>99.89</v>
      </c>
      <c r="Q7" s="38">
        <v>3369</v>
      </c>
      <c r="R7" s="38">
        <v>118948</v>
      </c>
      <c r="S7" s="38">
        <v>243.83</v>
      </c>
      <c r="T7" s="38">
        <v>487.83</v>
      </c>
      <c r="U7" s="38">
        <v>117794</v>
      </c>
      <c r="V7" s="38">
        <v>46.62</v>
      </c>
      <c r="W7" s="38">
        <v>2526.6799999999998</v>
      </c>
      <c r="X7" s="38">
        <v>118.98</v>
      </c>
      <c r="Y7" s="38">
        <v>120.45</v>
      </c>
      <c r="Z7" s="38">
        <v>117.34</v>
      </c>
      <c r="AA7" s="38">
        <v>120.59</v>
      </c>
      <c r="AB7" s="38">
        <v>121.52</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742.21</v>
      </c>
      <c r="AU7" s="38">
        <v>86.88</v>
      </c>
      <c r="AV7" s="38">
        <v>87.54</v>
      </c>
      <c r="AW7" s="38">
        <v>95.59</v>
      </c>
      <c r="AX7" s="38">
        <v>104.98</v>
      </c>
      <c r="AY7" s="38">
        <v>648.09</v>
      </c>
      <c r="AZ7" s="38">
        <v>344.19</v>
      </c>
      <c r="BA7" s="38">
        <v>352.05</v>
      </c>
      <c r="BB7" s="38">
        <v>349.04</v>
      </c>
      <c r="BC7" s="38">
        <v>337.49</v>
      </c>
      <c r="BD7" s="38">
        <v>264.33999999999997</v>
      </c>
      <c r="BE7" s="38">
        <v>643.97</v>
      </c>
      <c r="BF7" s="38">
        <v>628.62</v>
      </c>
      <c r="BG7" s="38">
        <v>614.21</v>
      </c>
      <c r="BH7" s="38">
        <v>591.91</v>
      </c>
      <c r="BI7" s="38">
        <v>589.29</v>
      </c>
      <c r="BJ7" s="38">
        <v>253.86</v>
      </c>
      <c r="BK7" s="38">
        <v>252.09</v>
      </c>
      <c r="BL7" s="38">
        <v>250.76</v>
      </c>
      <c r="BM7" s="38">
        <v>254.54</v>
      </c>
      <c r="BN7" s="38">
        <v>265.92</v>
      </c>
      <c r="BO7" s="38">
        <v>274.27</v>
      </c>
      <c r="BP7" s="38">
        <v>106.18</v>
      </c>
      <c r="BQ7" s="38">
        <v>109.34</v>
      </c>
      <c r="BR7" s="38">
        <v>106.49</v>
      </c>
      <c r="BS7" s="38">
        <v>108.58</v>
      </c>
      <c r="BT7" s="38">
        <v>109.62</v>
      </c>
      <c r="BU7" s="38">
        <v>100.07</v>
      </c>
      <c r="BV7" s="38">
        <v>106.22</v>
      </c>
      <c r="BW7" s="38">
        <v>106.69</v>
      </c>
      <c r="BX7" s="38">
        <v>106.52</v>
      </c>
      <c r="BY7" s="38">
        <v>105.86</v>
      </c>
      <c r="BZ7" s="38">
        <v>104.36</v>
      </c>
      <c r="CA7" s="38">
        <v>180.9</v>
      </c>
      <c r="CB7" s="38">
        <v>176.74</v>
      </c>
      <c r="CC7" s="38">
        <v>182.72</v>
      </c>
      <c r="CD7" s="38">
        <v>179.87</v>
      </c>
      <c r="CE7" s="38">
        <v>178.56</v>
      </c>
      <c r="CF7" s="38">
        <v>164.93</v>
      </c>
      <c r="CG7" s="38">
        <v>155.22999999999999</v>
      </c>
      <c r="CH7" s="38">
        <v>154.91999999999999</v>
      </c>
      <c r="CI7" s="38">
        <v>155.80000000000001</v>
      </c>
      <c r="CJ7" s="38">
        <v>158.58000000000001</v>
      </c>
      <c r="CK7" s="38">
        <v>165.71</v>
      </c>
      <c r="CL7" s="38">
        <v>69.34</v>
      </c>
      <c r="CM7" s="38">
        <v>67.63</v>
      </c>
      <c r="CN7" s="38">
        <v>66.16</v>
      </c>
      <c r="CO7" s="38">
        <v>65.61</v>
      </c>
      <c r="CP7" s="38">
        <v>65.239999999999995</v>
      </c>
      <c r="CQ7" s="38">
        <v>62.45</v>
      </c>
      <c r="CR7" s="38">
        <v>62.12</v>
      </c>
      <c r="CS7" s="38">
        <v>62.26</v>
      </c>
      <c r="CT7" s="38">
        <v>62.1</v>
      </c>
      <c r="CU7" s="38">
        <v>62.38</v>
      </c>
      <c r="CV7" s="38">
        <v>60.41</v>
      </c>
      <c r="CW7" s="38">
        <v>77.97</v>
      </c>
      <c r="CX7" s="38">
        <v>77.8</v>
      </c>
      <c r="CY7" s="38">
        <v>77.83</v>
      </c>
      <c r="CZ7" s="38">
        <v>77.88</v>
      </c>
      <c r="DA7" s="38">
        <v>77.87</v>
      </c>
      <c r="DB7" s="38">
        <v>89.76</v>
      </c>
      <c r="DC7" s="38">
        <v>89.45</v>
      </c>
      <c r="DD7" s="38">
        <v>89.5</v>
      </c>
      <c r="DE7" s="38">
        <v>89.52</v>
      </c>
      <c r="DF7" s="38">
        <v>89.17</v>
      </c>
      <c r="DG7" s="38">
        <v>89.93</v>
      </c>
      <c r="DH7" s="38">
        <v>40.97</v>
      </c>
      <c r="DI7" s="38">
        <v>44.55</v>
      </c>
      <c r="DJ7" s="38">
        <v>45.87</v>
      </c>
      <c r="DK7" s="38">
        <v>46.9</v>
      </c>
      <c r="DL7" s="38">
        <v>47.9</v>
      </c>
      <c r="DM7" s="38">
        <v>41.12</v>
      </c>
      <c r="DN7" s="38">
        <v>44.91</v>
      </c>
      <c r="DO7" s="38">
        <v>45.89</v>
      </c>
      <c r="DP7" s="38">
        <v>46.58</v>
      </c>
      <c r="DQ7" s="38">
        <v>46.99</v>
      </c>
      <c r="DR7" s="38">
        <v>48.12</v>
      </c>
      <c r="DS7" s="38">
        <v>17.8</v>
      </c>
      <c r="DT7" s="38">
        <v>20.32</v>
      </c>
      <c r="DU7" s="38">
        <v>21.81</v>
      </c>
      <c r="DV7" s="38">
        <v>22.78</v>
      </c>
      <c r="DW7" s="38">
        <v>23.47</v>
      </c>
      <c r="DX7" s="38">
        <v>10.9</v>
      </c>
      <c r="DY7" s="38">
        <v>12.03</v>
      </c>
      <c r="DZ7" s="38">
        <v>13.14</v>
      </c>
      <c r="EA7" s="38">
        <v>14.45</v>
      </c>
      <c r="EB7" s="38">
        <v>15.83</v>
      </c>
      <c r="EC7" s="38">
        <v>15.89</v>
      </c>
      <c r="ED7" s="38">
        <v>0.82</v>
      </c>
      <c r="EE7" s="38">
        <v>0.82</v>
      </c>
      <c r="EF7" s="38">
        <v>0.39</v>
      </c>
      <c r="EG7" s="38">
        <v>0.75</v>
      </c>
      <c r="EH7" s="38">
        <v>0.45</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荒木貴絵</cp:lastModifiedBy>
  <cp:lastPrinted>2019-01-24T02:31:54Z</cp:lastPrinted>
  <dcterms:created xsi:type="dcterms:W3CDTF">2018-12-03T08:24:23Z</dcterms:created>
  <dcterms:modified xsi:type="dcterms:W3CDTF">2019-01-24T02:36:35Z</dcterms:modified>
  <cp:category/>
</cp:coreProperties>
</file>