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29" windowWidth="11720" windowHeight="6530" activeTab="0"/>
  </bookViews>
  <sheets>
    <sheet name="第１表" sheetId="1" r:id="rId1"/>
  </sheets>
  <definedNames>
    <definedName name="_xlnm.Print_Area" localSheetId="0">'第１表'!$A$1:$T$108</definedName>
  </definedNames>
  <calcPr fullCalcOnLoad="1"/>
</workbook>
</file>

<file path=xl/sharedStrings.xml><?xml version="1.0" encoding="utf-8"?>
<sst xmlns="http://schemas.openxmlformats.org/spreadsheetml/2006/main" count="593" uniqueCount="101">
  <si>
    <t>平成12年</t>
  </si>
  <si>
    <t>構　成　比(％)</t>
  </si>
  <si>
    <t>0 ～14歳</t>
  </si>
  <si>
    <t>15～64歳</t>
  </si>
  <si>
    <t>65歳以上</t>
  </si>
  <si>
    <t>（再掲）65歳以上の単身者</t>
  </si>
  <si>
    <t>家族類型別一般世帯数</t>
  </si>
  <si>
    <t>住宅の所有関係別一般世帯数</t>
  </si>
  <si>
    <t>項　　　　目</t>
  </si>
  <si>
    <t>大正14年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</si>
  <si>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</si>
  <si>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</si>
  <si>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</si>
  <si>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</si>
  <si>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</si>
  <si>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</si>
  <si>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</si>
  <si>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</si>
  <si>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</si>
  <si>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</si>
  <si>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</si>
  <si>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人口総数</t>
  </si>
  <si>
    <t>５年間の増減数</t>
  </si>
  <si>
    <t>増　　 減 　　率　　(％)</t>
  </si>
  <si>
    <t>人口の指数(大正9年=100)</t>
  </si>
  <si>
    <t>全道人口に対する割合(％)</t>
  </si>
  <si>
    <t>面　　　　　　　積 (k㎡)</t>
  </si>
  <si>
    <t>全道面積に対する割合(％)</t>
  </si>
  <si>
    <t>人口密度(人／k㎡当たり)</t>
  </si>
  <si>
    <t>人口集中地区(ＤＩＤ)人口</t>
  </si>
  <si>
    <t>人口集中地区(ＤＩＤ)面積</t>
  </si>
  <si>
    <t>男女別人口</t>
  </si>
  <si>
    <t>男</t>
  </si>
  <si>
    <t>女</t>
  </si>
  <si>
    <t>性比(女100人に対する男)</t>
  </si>
  <si>
    <t>0 ～14歳(A)</t>
  </si>
  <si>
    <t>15～64歳(B)</t>
  </si>
  <si>
    <t>65歳以上(C)</t>
  </si>
  <si>
    <t>男</t>
  </si>
  <si>
    <t>年少人口指数    (A)／(B)</t>
  </si>
  <si>
    <t>老年人口指数    (C)／(B)</t>
  </si>
  <si>
    <t>従属人口指数(A)+(C)／(B)</t>
  </si>
  <si>
    <t>老年化指数      (C)／(A)</t>
  </si>
  <si>
    <t>平均年齢</t>
  </si>
  <si>
    <t>世　　帯　　総　　数  2)</t>
  </si>
  <si>
    <t>　 世　　帯　　人　　員</t>
  </si>
  <si>
    <t xml:space="preserve">  １世帯当たり人員</t>
  </si>
  <si>
    <t xml:space="preserve">世帯人員別一般世帯数  </t>
  </si>
  <si>
    <t>　　15歳以上人口総数　</t>
  </si>
  <si>
    <t>　　　労 働 力 人 口</t>
  </si>
  <si>
    <t xml:space="preserve"> 就　業　者</t>
  </si>
  <si>
    <t xml:space="preserve"> 完全失業者</t>
  </si>
  <si>
    <t xml:space="preserve">        非労働力人口</t>
  </si>
  <si>
    <t>労　 働 　力 　率　(％)</t>
  </si>
  <si>
    <t>第 １ 次 産 業</t>
  </si>
  <si>
    <t>第 ２ 次 産 業</t>
  </si>
  <si>
    <t>第 ３ 次 産 業</t>
  </si>
  <si>
    <t>割　　　　合　　　　(％)</t>
  </si>
  <si>
    <t>従業上の地位別就業者</t>
  </si>
  <si>
    <t>雇 　 用 　 者</t>
  </si>
  <si>
    <t>自　営　業　者</t>
  </si>
  <si>
    <t>家 族 従 業 者</t>
  </si>
  <si>
    <t>　注 　１）年齢不詳があるため、人口総数と一致しない年がある。</t>
  </si>
  <si>
    <t>　　 　２）世帯分類不詳があるため、一般世帯数と施設等の世帯数との計が一致しない年がある。</t>
  </si>
  <si>
    <t>年　齢　別　人　口1)</t>
  </si>
  <si>
    <t>一  般　世　帯　数　    3)</t>
  </si>
  <si>
    <t>施 設 等 の 世 帯 数    3)</t>
  </si>
  <si>
    <t xml:space="preserve"> 　　　夫婦と子供</t>
  </si>
  <si>
    <t>　　　 夫婦のみ</t>
  </si>
  <si>
    <t>　　　 片親と子供</t>
  </si>
  <si>
    <t>　　　 その他の親族世帯</t>
  </si>
  <si>
    <t>　　　 非親族及び単独世帯</t>
  </si>
  <si>
    <t xml:space="preserve">       ４）「労働力状態」、「産業別就業者数」は不詳、分類不能があるため総数と一致しない。</t>
  </si>
  <si>
    <t>産業別就業者数(常住者)  4)</t>
  </si>
  <si>
    <t>労　働　力　状　態     4)</t>
  </si>
  <si>
    <t xml:space="preserve">       １　人　世　帯</t>
  </si>
  <si>
    <t xml:space="preserve">       ７人以上　〃</t>
  </si>
  <si>
    <t xml:space="preserve">       ６　人　　〃</t>
  </si>
  <si>
    <t xml:space="preserve">       ５　人　　〃</t>
  </si>
  <si>
    <t xml:space="preserve">       ４　人　　〃</t>
  </si>
  <si>
    <t xml:space="preserve">       ３　人　　〃</t>
  </si>
  <si>
    <t xml:space="preserve">       ２　人　　〃</t>
  </si>
  <si>
    <t>　　　 持ち家　　</t>
  </si>
  <si>
    <t>　　　 公営借家</t>
  </si>
  <si>
    <t>　　　 民営借家</t>
  </si>
  <si>
    <t>　　　 給与住宅</t>
  </si>
  <si>
    <t>　　　 間借り</t>
  </si>
  <si>
    <t>　 住宅に住む一般世帯数</t>
  </si>
  <si>
    <t>-</t>
  </si>
  <si>
    <t>大正9年</t>
  </si>
  <si>
    <t>昭和5年</t>
  </si>
  <si>
    <t>平成2年</t>
  </si>
  <si>
    <t>平成7年</t>
  </si>
  <si>
    <t xml:space="preserve">         　人口の推移（大正9年～平成17年）－つづき</t>
  </si>
  <si>
    <t>平成17年</t>
  </si>
  <si>
    <t>第１表　人口、世帯数及び経済活動　</t>
  </si>
  <si>
    <t>組 替 人 口(平成17年市域)</t>
  </si>
  <si>
    <t xml:space="preserve">  人口の推移（大正9年～平成17年）</t>
  </si>
  <si>
    <t>　 住宅以外に住む一般世帯数</t>
  </si>
  <si>
    <t xml:space="preserve">       ３）世帯区分は昭和６０年より現在の「一般世帯」「施設等の世帯」に区分されたため、定義が 異なる昭和５５年以前は組み替え可能な年のみ掲載した。</t>
  </si>
  <si>
    <t xml:space="preserve">       　　また、内訳の「世帯人員別」「家族類型別」「住宅の所有関係別」については調査時の「普 通世帯」「準世帯」区分の「普通世帯によるものとした。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</si>
</sst>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0;&quot;△ &quot;0"/>
    <numFmt numFmtId="185" formatCode="0.0;&quot;△ &quot;0.0"/>
    <numFmt numFmtId="186" formatCode="#,##0.0;[Red]\-#,##0.0"/>
    <numFmt numFmtId="187" formatCode="0.0_ "/>
    <numFmt numFmtId="188" formatCode="&quot;- &quot;0&quot; -&quot;"/>
    <numFmt numFmtId="189" formatCode="0_ "/>
    <numFmt numFmtId="190" formatCode="0.00_ "/>
    <numFmt numFmtId="191" formatCode="0.000_ "/>
    <numFmt numFmtId="192" formatCode="0.0000_ "/>
  </numFmts>
  <fonts count="10">
    <font>
      <sz val="11"/>
      <name val="ＭＳ Ｐ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38" fontId="4" fillId="0" borderId="0" xfId="17" applyFont="1" applyFill="1" applyAlignment="1">
      <alignment vertical="center"/>
    </xf>
    <xf numFmtId="176" fontId="4" fillId="0" borderId="0" xfId="17" applyNumberFormat="1" applyFont="1" applyFill="1" applyAlignment="1">
      <alignment vertical="center"/>
    </xf>
    <xf numFmtId="183" fontId="4" fillId="0" borderId="0" xfId="15" applyNumberFormat="1" applyFont="1" applyFill="1" applyAlignment="1">
      <alignment vertical="center"/>
    </xf>
    <xf numFmtId="185" fontId="4" fillId="0" borderId="0" xfId="15" applyNumberFormat="1" applyFont="1" applyFill="1" applyAlignment="1">
      <alignment vertical="center"/>
    </xf>
    <xf numFmtId="186" fontId="4" fillId="0" borderId="0" xfId="17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40" fontId="4" fillId="0" borderId="0" xfId="17" applyNumberFormat="1" applyFont="1" applyFill="1" applyAlignment="1">
      <alignment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4" fillId="0" borderId="6" xfId="0" applyFont="1" applyFill="1" applyBorder="1" applyAlignment="1">
      <alignment horizontal="left" vertical="center" indent="4"/>
    </xf>
    <xf numFmtId="38" fontId="4" fillId="0" borderId="6" xfId="17" applyFont="1" applyFill="1" applyBorder="1" applyAlignment="1">
      <alignment horizontal="left" vertical="center" indent="4"/>
    </xf>
    <xf numFmtId="38" fontId="4" fillId="0" borderId="6" xfId="17" applyFont="1" applyFill="1" applyBorder="1" applyAlignment="1">
      <alignment horizontal="left" vertical="center" indent="3"/>
    </xf>
    <xf numFmtId="0" fontId="4" fillId="0" borderId="6" xfId="0" applyFont="1" applyFill="1" applyBorder="1" applyAlignment="1">
      <alignment horizontal="left" vertical="center" indent="3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indent="1"/>
    </xf>
    <xf numFmtId="38" fontId="4" fillId="0" borderId="6" xfId="17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5"/>
    </xf>
    <xf numFmtId="38" fontId="4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"/>
    </xf>
    <xf numFmtId="38" fontId="4" fillId="0" borderId="0" xfId="17" applyFont="1" applyFill="1" applyBorder="1" applyAlignment="1">
      <alignment horizontal="left" vertical="center" indent="1"/>
    </xf>
    <xf numFmtId="38" fontId="4" fillId="0" borderId="0" xfId="17" applyFont="1" applyFill="1" applyBorder="1" applyAlignment="1">
      <alignment horizontal="left" vertical="center" indent="4"/>
    </xf>
    <xf numFmtId="38" fontId="4" fillId="0" borderId="0" xfId="17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86" fontId="4" fillId="0" borderId="0" xfId="17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0" fontId="4" fillId="0" borderId="0" xfId="17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18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8" fontId="7" fillId="0" borderId="0" xfId="17" applyNumberFormat="1" applyFont="1" applyFill="1" applyAlignment="1">
      <alignment horizontal="center"/>
    </xf>
    <xf numFmtId="38" fontId="4" fillId="0" borderId="0" xfId="17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7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5" customHeight="1"/>
  <cols>
    <col min="1" max="1" width="2.50390625" style="3" customWidth="1"/>
    <col min="2" max="2" width="24.125" style="3" customWidth="1"/>
    <col min="3" max="20" width="7.625" style="3" customWidth="1"/>
    <col min="21" max="21" width="2.50390625" style="3" customWidth="1"/>
    <col min="22" max="22" width="25.875" style="3" customWidth="1"/>
    <col min="23" max="16384" width="9.00390625" style="3" customWidth="1"/>
  </cols>
  <sheetData>
    <row r="1" spans="1:20" ht="18" customHeight="1" thickBot="1">
      <c r="A1" s="1"/>
      <c r="C1" s="2"/>
      <c r="D1" s="2"/>
      <c r="E1" s="2"/>
      <c r="F1" s="2"/>
      <c r="G1" s="2"/>
      <c r="H1" s="2"/>
      <c r="I1" s="30" t="s">
        <v>95</v>
      </c>
      <c r="J1" s="31" t="s">
        <v>97</v>
      </c>
      <c r="K1" s="2"/>
      <c r="L1" s="2"/>
      <c r="M1" s="2"/>
      <c r="N1" s="2"/>
      <c r="O1" s="2"/>
      <c r="P1" s="2"/>
      <c r="Q1" s="2"/>
      <c r="R1" s="2"/>
      <c r="S1" s="2"/>
      <c r="T1" s="37"/>
    </row>
    <row r="2" spans="1:22" ht="15" customHeight="1" thickTop="1">
      <c r="A2" s="36"/>
      <c r="B2" s="4" t="s">
        <v>8</v>
      </c>
      <c r="C2" s="5" t="s">
        <v>89</v>
      </c>
      <c r="D2" s="5" t="s">
        <v>9</v>
      </c>
      <c r="E2" s="5" t="s">
        <v>90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91</v>
      </c>
      <c r="R2" s="6" t="s">
        <v>92</v>
      </c>
      <c r="S2" s="5" t="s">
        <v>0</v>
      </c>
      <c r="T2" s="6" t="s">
        <v>94</v>
      </c>
      <c r="U2" s="24"/>
      <c r="V2" s="39"/>
    </row>
    <row r="3" spans="2:22" ht="15" customHeight="1">
      <c r="B3" s="7" t="s">
        <v>21</v>
      </c>
      <c r="C3" s="8">
        <v>108113</v>
      </c>
      <c r="D3" s="8">
        <v>134469</v>
      </c>
      <c r="E3" s="8">
        <v>144887</v>
      </c>
      <c r="F3" s="8">
        <v>153587</v>
      </c>
      <c r="G3" s="8">
        <v>164282</v>
      </c>
      <c r="H3" s="8">
        <v>164934</v>
      </c>
      <c r="I3" s="8">
        <v>178330</v>
      </c>
      <c r="J3" s="8">
        <v>188448</v>
      </c>
      <c r="K3" s="8">
        <v>198511</v>
      </c>
      <c r="L3" s="8">
        <v>196771</v>
      </c>
      <c r="M3" s="8">
        <v>191856</v>
      </c>
      <c r="N3" s="8">
        <v>184406</v>
      </c>
      <c r="O3" s="8">
        <v>180728</v>
      </c>
      <c r="P3" s="8">
        <v>172486</v>
      </c>
      <c r="Q3" s="8">
        <v>163211</v>
      </c>
      <c r="R3" s="8">
        <v>157022</v>
      </c>
      <c r="S3" s="8">
        <v>150687</v>
      </c>
      <c r="T3" s="51">
        <v>142161</v>
      </c>
      <c r="V3" s="50"/>
    </row>
    <row r="4" spans="2:22" ht="15" customHeight="1">
      <c r="B4" s="9" t="s">
        <v>22</v>
      </c>
      <c r="C4" s="10" t="s">
        <v>88</v>
      </c>
      <c r="D4" s="11">
        <f>D3-C3</f>
        <v>26356</v>
      </c>
      <c r="E4" s="11">
        <f aca="true" t="shared" si="0" ref="E4:T4">E3-D3</f>
        <v>10418</v>
      </c>
      <c r="F4" s="11">
        <f t="shared" si="0"/>
        <v>8700</v>
      </c>
      <c r="G4" s="11">
        <f t="shared" si="0"/>
        <v>10695</v>
      </c>
      <c r="H4" s="11">
        <f t="shared" si="0"/>
        <v>652</v>
      </c>
      <c r="I4" s="11">
        <f t="shared" si="0"/>
        <v>13396</v>
      </c>
      <c r="J4" s="11">
        <f t="shared" si="0"/>
        <v>10118</v>
      </c>
      <c r="K4" s="11">
        <f t="shared" si="0"/>
        <v>10063</v>
      </c>
      <c r="L4" s="12">
        <f t="shared" si="0"/>
        <v>-1740</v>
      </c>
      <c r="M4" s="12">
        <f t="shared" si="0"/>
        <v>-4915</v>
      </c>
      <c r="N4" s="12">
        <f t="shared" si="0"/>
        <v>-7450</v>
      </c>
      <c r="O4" s="12">
        <f t="shared" si="0"/>
        <v>-3678</v>
      </c>
      <c r="P4" s="12">
        <f t="shared" si="0"/>
        <v>-8242</v>
      </c>
      <c r="Q4" s="12">
        <f t="shared" si="0"/>
        <v>-9275</v>
      </c>
      <c r="R4" s="12">
        <f t="shared" si="0"/>
        <v>-6189</v>
      </c>
      <c r="S4" s="12">
        <f t="shared" si="0"/>
        <v>-6335</v>
      </c>
      <c r="T4" s="52">
        <f t="shared" si="0"/>
        <v>-8526</v>
      </c>
      <c r="V4" s="38"/>
    </row>
    <row r="5" spans="2:22" ht="15" customHeight="1">
      <c r="B5" s="9" t="s">
        <v>23</v>
      </c>
      <c r="C5" s="10" t="s">
        <v>88</v>
      </c>
      <c r="D5" s="13">
        <f>(D3-C3)/C3*100</f>
        <v>24.37819688659088</v>
      </c>
      <c r="E5" s="13">
        <f>(E3-D3)/D3*100</f>
        <v>7.74751057864638</v>
      </c>
      <c r="F5" s="13">
        <f aca="true" t="shared" si="1" ref="F5:T5">(F3-E3)/E3*100</f>
        <v>6.004679508858628</v>
      </c>
      <c r="G5" s="13">
        <f t="shared" si="1"/>
        <v>6.963479982029728</v>
      </c>
      <c r="H5" s="13">
        <f t="shared" si="1"/>
        <v>0.3968785381234706</v>
      </c>
      <c r="I5" s="13">
        <f t="shared" si="1"/>
        <v>8.122036693465265</v>
      </c>
      <c r="J5" s="13">
        <f t="shared" si="1"/>
        <v>5.673750911231985</v>
      </c>
      <c r="K5" s="13">
        <f t="shared" si="1"/>
        <v>5.339934623875021</v>
      </c>
      <c r="L5" s="14">
        <f t="shared" si="1"/>
        <v>-0.8765257340903023</v>
      </c>
      <c r="M5" s="14">
        <f t="shared" si="1"/>
        <v>-2.4978274237565494</v>
      </c>
      <c r="N5" s="14">
        <f t="shared" si="1"/>
        <v>-3.8831206738387123</v>
      </c>
      <c r="O5" s="14">
        <f t="shared" si="1"/>
        <v>-1.9945121091504616</v>
      </c>
      <c r="P5" s="14">
        <f t="shared" si="1"/>
        <v>-4.560444424770926</v>
      </c>
      <c r="Q5" s="14">
        <f t="shared" si="1"/>
        <v>-5.377248008534026</v>
      </c>
      <c r="R5" s="14">
        <f t="shared" si="1"/>
        <v>-3.792023821923767</v>
      </c>
      <c r="S5" s="14">
        <f t="shared" si="1"/>
        <v>-4.034466507877877</v>
      </c>
      <c r="T5" s="53">
        <f t="shared" si="1"/>
        <v>-5.658085966274463</v>
      </c>
      <c r="V5" s="38"/>
    </row>
    <row r="6" spans="2:22" ht="15" customHeight="1">
      <c r="B6" s="9" t="s">
        <v>24</v>
      </c>
      <c r="C6" s="15">
        <v>100</v>
      </c>
      <c r="D6" s="16">
        <f>D3/$C$3*100</f>
        <v>124.37819688659089</v>
      </c>
      <c r="E6" s="16">
        <f aca="true" t="shared" si="2" ref="E6:R6">E3/$C$3*100</f>
        <v>134.01441084790912</v>
      </c>
      <c r="F6" s="16">
        <f t="shared" si="2"/>
        <v>142.06154671501113</v>
      </c>
      <c r="G6" s="16">
        <f t="shared" si="2"/>
        <v>151.95397408267274</v>
      </c>
      <c r="H6" s="16">
        <f t="shared" si="2"/>
        <v>152.55704679363257</v>
      </c>
      <c r="I6" s="16">
        <f t="shared" si="2"/>
        <v>164.9477861126784</v>
      </c>
      <c r="J6" s="16">
        <f t="shared" si="2"/>
        <v>174.30651263030347</v>
      </c>
      <c r="K6" s="16">
        <f t="shared" si="2"/>
        <v>183.61436644991812</v>
      </c>
      <c r="L6" s="16">
        <f t="shared" si="2"/>
        <v>182.00493927649774</v>
      </c>
      <c r="M6" s="16">
        <f t="shared" si="2"/>
        <v>177.4587699906579</v>
      </c>
      <c r="N6" s="16">
        <f t="shared" si="2"/>
        <v>170.56783180561078</v>
      </c>
      <c r="O6" s="16">
        <f t="shared" si="2"/>
        <v>167.1658357459325</v>
      </c>
      <c r="P6" s="16">
        <f t="shared" si="2"/>
        <v>159.54233070953538</v>
      </c>
      <c r="Q6" s="16">
        <f t="shared" si="2"/>
        <v>150.96334390868813</v>
      </c>
      <c r="R6" s="16">
        <f t="shared" si="2"/>
        <v>145.23877794529798</v>
      </c>
      <c r="S6" s="16">
        <f>S3/$C$3*100</f>
        <v>139.37916809264382</v>
      </c>
      <c r="T6" s="54">
        <f>T3/$C$3*100</f>
        <v>131.49297494288385</v>
      </c>
      <c r="V6" s="38"/>
    </row>
    <row r="7" spans="2:22" ht="15" customHeight="1">
      <c r="B7" s="9" t="s">
        <v>25</v>
      </c>
      <c r="C7" s="3">
        <v>4.6</v>
      </c>
      <c r="D7" s="3">
        <v>5.4</v>
      </c>
      <c r="E7" s="3">
        <v>5.2</v>
      </c>
      <c r="F7" s="16">
        <v>5</v>
      </c>
      <c r="G7" s="16">
        <v>5</v>
      </c>
      <c r="H7" s="3">
        <v>4.3</v>
      </c>
      <c r="I7" s="3">
        <v>4.2</v>
      </c>
      <c r="J7" s="3">
        <v>3.9</v>
      </c>
      <c r="K7" s="3">
        <v>3.9</v>
      </c>
      <c r="L7" s="3">
        <v>3.8</v>
      </c>
      <c r="M7" s="3">
        <v>3.7</v>
      </c>
      <c r="N7" s="3">
        <v>3.5</v>
      </c>
      <c r="O7" s="3">
        <v>3.2</v>
      </c>
      <c r="P7" s="16">
        <v>3</v>
      </c>
      <c r="Q7" s="3">
        <v>2.9</v>
      </c>
      <c r="R7" s="3">
        <v>2.8</v>
      </c>
      <c r="S7" s="3">
        <v>2.7</v>
      </c>
      <c r="T7" s="24">
        <v>2.5</v>
      </c>
      <c r="V7" s="38"/>
    </row>
    <row r="8" spans="2:22" ht="15" customHeight="1">
      <c r="B8" s="9" t="s">
        <v>26</v>
      </c>
      <c r="C8" s="3">
        <v>56.75</v>
      </c>
      <c r="D8" s="3">
        <v>56.75</v>
      </c>
      <c r="E8" s="3">
        <v>56.75</v>
      </c>
      <c r="F8" s="3">
        <v>56.75</v>
      </c>
      <c r="G8" s="3">
        <v>181.66</v>
      </c>
      <c r="H8" s="3">
        <v>181.66</v>
      </c>
      <c r="I8" s="3">
        <v>181.66</v>
      </c>
      <c r="J8" s="3">
        <v>181.67</v>
      </c>
      <c r="K8" s="3">
        <v>234.88</v>
      </c>
      <c r="L8" s="3">
        <v>234.92</v>
      </c>
      <c r="M8" s="3">
        <v>234.94</v>
      </c>
      <c r="N8" s="3">
        <v>244.21</v>
      </c>
      <c r="O8" s="3">
        <v>244.63</v>
      </c>
      <c r="P8" s="3">
        <v>244.64</v>
      </c>
      <c r="Q8" s="3">
        <v>242.99</v>
      </c>
      <c r="R8" s="17">
        <v>243</v>
      </c>
      <c r="S8" s="17">
        <v>243.13</v>
      </c>
      <c r="T8" s="55">
        <v>243.14</v>
      </c>
      <c r="V8" s="38"/>
    </row>
    <row r="9" spans="2:22" ht="15" customHeight="1">
      <c r="B9" s="9" t="s">
        <v>27</v>
      </c>
      <c r="C9" s="3">
        <v>0.06</v>
      </c>
      <c r="D9" s="3">
        <v>0.06</v>
      </c>
      <c r="E9" s="3">
        <v>0.06</v>
      </c>
      <c r="F9" s="3">
        <v>0.06</v>
      </c>
      <c r="G9" s="17">
        <v>0.2</v>
      </c>
      <c r="H9" s="3">
        <v>0.22</v>
      </c>
      <c r="I9" s="3">
        <v>0.22</v>
      </c>
      <c r="J9" s="3">
        <v>0.22</v>
      </c>
      <c r="K9" s="3">
        <v>0.28</v>
      </c>
      <c r="L9" s="3">
        <v>0.28</v>
      </c>
      <c r="M9" s="3">
        <v>0.28</v>
      </c>
      <c r="N9" s="3">
        <v>0.29</v>
      </c>
      <c r="O9" s="3">
        <v>0.29</v>
      </c>
      <c r="P9" s="3">
        <v>0.29</v>
      </c>
      <c r="Q9" s="3">
        <v>0.29</v>
      </c>
      <c r="R9" s="3">
        <v>0.29</v>
      </c>
      <c r="S9" s="3">
        <v>0.29</v>
      </c>
      <c r="T9" s="24">
        <v>0.29</v>
      </c>
      <c r="V9" s="38"/>
    </row>
    <row r="10" spans="2:22" ht="15" customHeight="1">
      <c r="B10" s="9" t="s">
        <v>96</v>
      </c>
      <c r="C10" s="11">
        <v>124723</v>
      </c>
      <c r="D10" s="11">
        <v>152990</v>
      </c>
      <c r="E10" s="11">
        <v>165202</v>
      </c>
      <c r="F10" s="11">
        <v>174358</v>
      </c>
      <c r="G10" s="11">
        <v>169967</v>
      </c>
      <c r="H10" s="11">
        <v>172850</v>
      </c>
      <c r="I10" s="11">
        <v>186445</v>
      </c>
      <c r="J10" s="11">
        <v>196778</v>
      </c>
      <c r="K10" s="11">
        <v>198455</v>
      </c>
      <c r="L10" s="11">
        <v>196716</v>
      </c>
      <c r="M10" s="11">
        <v>191802</v>
      </c>
      <c r="N10" s="11">
        <v>184406</v>
      </c>
      <c r="O10" s="11">
        <v>180728</v>
      </c>
      <c r="P10" s="11">
        <v>172486</v>
      </c>
      <c r="Q10" s="11">
        <v>163211</v>
      </c>
      <c r="R10" s="11">
        <v>157022</v>
      </c>
      <c r="S10" s="11">
        <v>150687</v>
      </c>
      <c r="T10" s="42">
        <v>142161</v>
      </c>
      <c r="V10" s="38"/>
    </row>
    <row r="11" spans="2:22" ht="15" customHeight="1">
      <c r="B11" s="9" t="s">
        <v>28</v>
      </c>
      <c r="C11" s="15">
        <f aca="true" t="shared" si="3" ref="C11:R11">C3/C8</f>
        <v>1905.0748898678414</v>
      </c>
      <c r="D11" s="15">
        <f t="shared" si="3"/>
        <v>2369.4977973568284</v>
      </c>
      <c r="E11" s="15">
        <f t="shared" si="3"/>
        <v>2553.074889867841</v>
      </c>
      <c r="F11" s="15">
        <f t="shared" si="3"/>
        <v>2706.3788546255505</v>
      </c>
      <c r="G11" s="15">
        <f t="shared" si="3"/>
        <v>904.3377738632611</v>
      </c>
      <c r="H11" s="15">
        <f t="shared" si="3"/>
        <v>907.9268963998679</v>
      </c>
      <c r="I11" s="15">
        <f t="shared" si="3"/>
        <v>981.6690520753056</v>
      </c>
      <c r="J11" s="15">
        <f t="shared" si="3"/>
        <v>1037.309407166841</v>
      </c>
      <c r="K11" s="15">
        <f t="shared" si="3"/>
        <v>845.1592302452316</v>
      </c>
      <c r="L11" s="15">
        <f t="shared" si="3"/>
        <v>837.6085475906692</v>
      </c>
      <c r="M11" s="15">
        <f t="shared" si="3"/>
        <v>816.61700859794</v>
      </c>
      <c r="N11" s="15">
        <f t="shared" si="3"/>
        <v>755.1124032594897</v>
      </c>
      <c r="O11" s="15">
        <f t="shared" si="3"/>
        <v>738.7810162285901</v>
      </c>
      <c r="P11" s="15">
        <f t="shared" si="3"/>
        <v>705.0604970569</v>
      </c>
      <c r="Q11" s="15">
        <f t="shared" si="3"/>
        <v>671.6778468249722</v>
      </c>
      <c r="R11" s="15">
        <f t="shared" si="3"/>
        <v>646.1810699588477</v>
      </c>
      <c r="S11" s="15">
        <f>S3/S8</f>
        <v>619.7795418089088</v>
      </c>
      <c r="T11" s="56">
        <f>T3/T8</f>
        <v>584.6878341696142</v>
      </c>
      <c r="V11" s="38"/>
    </row>
    <row r="12" spans="2:22" ht="15" customHeight="1">
      <c r="B12" s="9" t="s">
        <v>29</v>
      </c>
      <c r="C12" s="10" t="s">
        <v>88</v>
      </c>
      <c r="D12" s="10" t="s">
        <v>88</v>
      </c>
      <c r="E12" s="10" t="s">
        <v>88</v>
      </c>
      <c r="F12" s="10" t="s">
        <v>88</v>
      </c>
      <c r="G12" s="10" t="s">
        <v>88</v>
      </c>
      <c r="H12" s="10" t="s">
        <v>88</v>
      </c>
      <c r="I12" s="10" t="s">
        <v>88</v>
      </c>
      <c r="J12" s="10" t="s">
        <v>88</v>
      </c>
      <c r="K12" s="11">
        <v>161921</v>
      </c>
      <c r="L12" s="11">
        <v>157223</v>
      </c>
      <c r="M12" s="11">
        <v>155662</v>
      </c>
      <c r="N12" s="11">
        <v>148825</v>
      </c>
      <c r="O12" s="11">
        <v>150376</v>
      </c>
      <c r="P12" s="11">
        <v>142636</v>
      </c>
      <c r="Q12" s="11">
        <v>138592</v>
      </c>
      <c r="R12" s="11">
        <v>137417</v>
      </c>
      <c r="S12" s="11">
        <v>131246</v>
      </c>
      <c r="T12" s="42">
        <v>122971</v>
      </c>
      <c r="V12" s="38"/>
    </row>
    <row r="13" spans="2:22" ht="15" customHeight="1">
      <c r="B13" s="9" t="s">
        <v>30</v>
      </c>
      <c r="C13" s="10" t="s">
        <v>88</v>
      </c>
      <c r="D13" s="10" t="s">
        <v>88</v>
      </c>
      <c r="E13" s="10" t="s">
        <v>88</v>
      </c>
      <c r="F13" s="10" t="s">
        <v>88</v>
      </c>
      <c r="G13" s="10" t="s">
        <v>88</v>
      </c>
      <c r="H13" s="10" t="s">
        <v>88</v>
      </c>
      <c r="I13" s="10" t="s">
        <v>88</v>
      </c>
      <c r="J13" s="10" t="s">
        <v>88</v>
      </c>
      <c r="K13" s="3">
        <v>12.6</v>
      </c>
      <c r="L13" s="3">
        <v>13.8</v>
      </c>
      <c r="M13" s="3">
        <v>16.7</v>
      </c>
      <c r="N13" s="3">
        <v>18.6</v>
      </c>
      <c r="O13" s="3">
        <v>22.1</v>
      </c>
      <c r="P13" s="3">
        <v>22.2</v>
      </c>
      <c r="Q13" s="3">
        <v>24.2</v>
      </c>
      <c r="R13" s="3">
        <v>24.5</v>
      </c>
      <c r="S13" s="3">
        <v>24.3</v>
      </c>
      <c r="T13" s="56">
        <v>24</v>
      </c>
      <c r="V13" s="38"/>
    </row>
    <row r="14" spans="2:22" ht="15" customHeight="1">
      <c r="B14" s="9" t="s">
        <v>31</v>
      </c>
      <c r="T14" s="24"/>
      <c r="V14" s="38"/>
    </row>
    <row r="15" spans="2:22" ht="15" customHeight="1">
      <c r="B15" s="18" t="s">
        <v>32</v>
      </c>
      <c r="C15" s="11">
        <v>56406</v>
      </c>
      <c r="D15" s="11">
        <v>70420</v>
      </c>
      <c r="E15" s="11">
        <v>75167</v>
      </c>
      <c r="F15" s="11">
        <v>78354</v>
      </c>
      <c r="G15" s="11">
        <v>82435</v>
      </c>
      <c r="H15" s="11">
        <v>80684</v>
      </c>
      <c r="I15" s="11">
        <v>87163</v>
      </c>
      <c r="J15" s="11">
        <v>92754</v>
      </c>
      <c r="K15" s="11">
        <v>96807</v>
      </c>
      <c r="L15" s="11">
        <v>94477</v>
      </c>
      <c r="M15" s="11">
        <v>91134</v>
      </c>
      <c r="N15" s="11">
        <v>86738</v>
      </c>
      <c r="O15" s="11">
        <v>84981</v>
      </c>
      <c r="P15" s="11">
        <v>80170</v>
      </c>
      <c r="Q15" s="11">
        <v>75453</v>
      </c>
      <c r="R15" s="11">
        <v>71914</v>
      </c>
      <c r="S15" s="11">
        <v>68687</v>
      </c>
      <c r="T15" s="42">
        <v>64436</v>
      </c>
      <c r="V15" s="39"/>
    </row>
    <row r="16" spans="2:22" ht="15" customHeight="1">
      <c r="B16" s="18" t="s">
        <v>33</v>
      </c>
      <c r="C16" s="11">
        <f aca="true" t="shared" si="4" ref="C16:T16">C3-C15</f>
        <v>51707</v>
      </c>
      <c r="D16" s="11">
        <f t="shared" si="4"/>
        <v>64049</v>
      </c>
      <c r="E16" s="11">
        <f t="shared" si="4"/>
        <v>69720</v>
      </c>
      <c r="F16" s="11">
        <f t="shared" si="4"/>
        <v>75233</v>
      </c>
      <c r="G16" s="11">
        <f t="shared" si="4"/>
        <v>81847</v>
      </c>
      <c r="H16" s="11">
        <f t="shared" si="4"/>
        <v>84250</v>
      </c>
      <c r="I16" s="11">
        <f t="shared" si="4"/>
        <v>91167</v>
      </c>
      <c r="J16" s="11">
        <f t="shared" si="4"/>
        <v>95694</v>
      </c>
      <c r="K16" s="11">
        <f t="shared" si="4"/>
        <v>101704</v>
      </c>
      <c r="L16" s="11">
        <f t="shared" si="4"/>
        <v>102294</v>
      </c>
      <c r="M16" s="11">
        <f t="shared" si="4"/>
        <v>100722</v>
      </c>
      <c r="N16" s="11">
        <f t="shared" si="4"/>
        <v>97668</v>
      </c>
      <c r="O16" s="11">
        <f t="shared" si="4"/>
        <v>95747</v>
      </c>
      <c r="P16" s="11">
        <f t="shared" si="4"/>
        <v>92316</v>
      </c>
      <c r="Q16" s="11">
        <f t="shared" si="4"/>
        <v>87758</v>
      </c>
      <c r="R16" s="11">
        <f t="shared" si="4"/>
        <v>85108</v>
      </c>
      <c r="S16" s="11">
        <f t="shared" si="4"/>
        <v>82000</v>
      </c>
      <c r="T16" s="42">
        <f t="shared" si="4"/>
        <v>77725</v>
      </c>
      <c r="V16" s="39"/>
    </row>
    <row r="17" spans="2:22" ht="15" customHeight="1">
      <c r="B17" s="9" t="s">
        <v>34</v>
      </c>
      <c r="C17" s="16">
        <f aca="true" t="shared" si="5" ref="C17:T17">C15/C16*100</f>
        <v>109.08774440597986</v>
      </c>
      <c r="D17" s="16">
        <f t="shared" si="5"/>
        <v>109.94707177317366</v>
      </c>
      <c r="E17" s="16">
        <f t="shared" si="5"/>
        <v>107.81267928858291</v>
      </c>
      <c r="F17" s="16">
        <f t="shared" si="5"/>
        <v>104.14844549599245</v>
      </c>
      <c r="G17" s="16">
        <f t="shared" si="5"/>
        <v>100.71841362542304</v>
      </c>
      <c r="H17" s="16">
        <f t="shared" si="5"/>
        <v>95.7673590504451</v>
      </c>
      <c r="I17" s="16">
        <f t="shared" si="5"/>
        <v>95.60805993396734</v>
      </c>
      <c r="J17" s="16">
        <f t="shared" si="5"/>
        <v>96.92770706627375</v>
      </c>
      <c r="K17" s="16">
        <f t="shared" si="5"/>
        <v>95.18504680248564</v>
      </c>
      <c r="L17" s="16">
        <f t="shared" si="5"/>
        <v>92.35830058458951</v>
      </c>
      <c r="M17" s="16">
        <f t="shared" si="5"/>
        <v>90.48072913564067</v>
      </c>
      <c r="N17" s="16">
        <f t="shared" si="5"/>
        <v>88.80902649793177</v>
      </c>
      <c r="O17" s="16">
        <f t="shared" si="5"/>
        <v>88.75578347102258</v>
      </c>
      <c r="P17" s="16">
        <f t="shared" si="5"/>
        <v>86.84301746176178</v>
      </c>
      <c r="Q17" s="16">
        <f t="shared" si="5"/>
        <v>85.97848629184803</v>
      </c>
      <c r="R17" s="16">
        <f t="shared" si="5"/>
        <v>84.49734455045355</v>
      </c>
      <c r="S17" s="16">
        <f t="shared" si="5"/>
        <v>83.76463414634146</v>
      </c>
      <c r="T17" s="54">
        <f t="shared" si="5"/>
        <v>82.90254100997106</v>
      </c>
      <c r="V17" s="38"/>
    </row>
    <row r="18" spans="2:22" ht="15" customHeight="1">
      <c r="B18" s="9" t="s">
        <v>64</v>
      </c>
      <c r="T18" s="24"/>
      <c r="V18" s="38"/>
    </row>
    <row r="19" spans="2:22" ht="15" customHeight="1">
      <c r="B19" s="26" t="s">
        <v>35</v>
      </c>
      <c r="C19" s="10" t="s">
        <v>88</v>
      </c>
      <c r="D19" s="11">
        <v>48802</v>
      </c>
      <c r="E19" s="11">
        <v>52345</v>
      </c>
      <c r="F19" s="11">
        <v>55992</v>
      </c>
      <c r="G19" s="10" t="s">
        <v>88</v>
      </c>
      <c r="H19" s="11">
        <v>55184</v>
      </c>
      <c r="I19" s="11">
        <v>61227</v>
      </c>
      <c r="J19" s="11">
        <v>60870</v>
      </c>
      <c r="K19" s="11">
        <v>57100</v>
      </c>
      <c r="L19" s="11">
        <v>46740</v>
      </c>
      <c r="M19" s="11">
        <v>41208</v>
      </c>
      <c r="N19" s="11">
        <v>40411</v>
      </c>
      <c r="O19" s="11">
        <v>37726</v>
      </c>
      <c r="P19" s="11">
        <v>32675</v>
      </c>
      <c r="Q19" s="11">
        <v>25242</v>
      </c>
      <c r="R19" s="11">
        <v>20352</v>
      </c>
      <c r="S19" s="11">
        <v>17398</v>
      </c>
      <c r="T19" s="42">
        <v>15082</v>
      </c>
      <c r="V19" s="40"/>
    </row>
    <row r="20" spans="2:22" ht="15" customHeight="1">
      <c r="B20" s="26" t="s">
        <v>36</v>
      </c>
      <c r="C20" s="10" t="s">
        <v>88</v>
      </c>
      <c r="D20" s="11">
        <v>82212</v>
      </c>
      <c r="E20" s="11">
        <v>88721</v>
      </c>
      <c r="F20" s="11">
        <v>93023</v>
      </c>
      <c r="G20" s="10" t="s">
        <v>88</v>
      </c>
      <c r="H20" s="11">
        <v>103087</v>
      </c>
      <c r="I20" s="11">
        <v>109604</v>
      </c>
      <c r="J20" s="11">
        <v>118842</v>
      </c>
      <c r="K20" s="11">
        <v>131067</v>
      </c>
      <c r="L20" s="11">
        <v>137929</v>
      </c>
      <c r="M20" s="11">
        <v>136245</v>
      </c>
      <c r="N20" s="11">
        <v>127028</v>
      </c>
      <c r="O20" s="11">
        <v>123488</v>
      </c>
      <c r="P20" s="11">
        <v>117821</v>
      </c>
      <c r="Q20" s="11">
        <v>112165</v>
      </c>
      <c r="R20" s="11">
        <v>106146</v>
      </c>
      <c r="S20" s="11">
        <v>98035</v>
      </c>
      <c r="T20" s="42">
        <v>88088</v>
      </c>
      <c r="V20" s="40"/>
    </row>
    <row r="21" spans="2:22" ht="15" customHeight="1">
      <c r="B21" s="26" t="s">
        <v>37</v>
      </c>
      <c r="C21" s="10" t="s">
        <v>88</v>
      </c>
      <c r="D21" s="11">
        <v>3455</v>
      </c>
      <c r="E21" s="11">
        <v>3821</v>
      </c>
      <c r="F21" s="11">
        <v>4572</v>
      </c>
      <c r="G21" s="10" t="s">
        <v>88</v>
      </c>
      <c r="H21" s="11">
        <v>6639</v>
      </c>
      <c r="I21" s="11">
        <v>7493</v>
      </c>
      <c r="J21" s="11">
        <v>8732</v>
      </c>
      <c r="K21" s="11">
        <v>10344</v>
      </c>
      <c r="L21" s="11">
        <v>12102</v>
      </c>
      <c r="M21" s="11">
        <v>14403</v>
      </c>
      <c r="N21" s="11">
        <v>16945</v>
      </c>
      <c r="O21" s="11">
        <v>19514</v>
      </c>
      <c r="P21" s="11">
        <v>21988</v>
      </c>
      <c r="Q21" s="11">
        <v>25804</v>
      </c>
      <c r="R21" s="11">
        <v>30524</v>
      </c>
      <c r="S21" s="11">
        <v>35253</v>
      </c>
      <c r="T21" s="42">
        <v>38984</v>
      </c>
      <c r="V21" s="40"/>
    </row>
    <row r="22" spans="2:22" ht="15" customHeight="1">
      <c r="B22" s="19" t="s">
        <v>5</v>
      </c>
      <c r="C22" s="10" t="s">
        <v>88</v>
      </c>
      <c r="D22" s="10" t="s">
        <v>88</v>
      </c>
      <c r="E22" s="10" t="s">
        <v>88</v>
      </c>
      <c r="F22" s="10" t="s">
        <v>88</v>
      </c>
      <c r="G22" s="10" t="s">
        <v>88</v>
      </c>
      <c r="H22" s="10" t="s">
        <v>88</v>
      </c>
      <c r="I22" s="10" t="s">
        <v>88</v>
      </c>
      <c r="J22" s="10" t="s">
        <v>88</v>
      </c>
      <c r="K22" s="10" t="s">
        <v>88</v>
      </c>
      <c r="L22" s="10" t="s">
        <v>88</v>
      </c>
      <c r="M22" s="10" t="s">
        <v>88</v>
      </c>
      <c r="N22" s="10" t="s">
        <v>88</v>
      </c>
      <c r="O22" s="11">
        <f aca="true" t="shared" si="6" ref="O22:T22">SUM(O23:O24)</f>
        <v>2223</v>
      </c>
      <c r="P22" s="11">
        <f t="shared" si="6"/>
        <v>2944</v>
      </c>
      <c r="Q22" s="11">
        <f t="shared" si="6"/>
        <v>4221</v>
      </c>
      <c r="R22" s="11">
        <f t="shared" si="6"/>
        <v>5533</v>
      </c>
      <c r="S22" s="11">
        <f t="shared" si="6"/>
        <v>7067</v>
      </c>
      <c r="T22" s="42">
        <f t="shared" si="6"/>
        <v>8288</v>
      </c>
      <c r="V22" s="24"/>
    </row>
    <row r="23" spans="2:22" ht="15" customHeight="1">
      <c r="B23" s="18" t="s">
        <v>38</v>
      </c>
      <c r="C23" s="10" t="s">
        <v>88</v>
      </c>
      <c r="D23" s="10" t="s">
        <v>88</v>
      </c>
      <c r="E23" s="10" t="s">
        <v>88</v>
      </c>
      <c r="F23" s="10" t="s">
        <v>88</v>
      </c>
      <c r="G23" s="10" t="s">
        <v>88</v>
      </c>
      <c r="H23" s="10" t="s">
        <v>88</v>
      </c>
      <c r="I23" s="10" t="s">
        <v>88</v>
      </c>
      <c r="J23" s="10" t="s">
        <v>88</v>
      </c>
      <c r="K23" s="10" t="s">
        <v>88</v>
      </c>
      <c r="L23" s="10" t="s">
        <v>88</v>
      </c>
      <c r="M23" s="10" t="s">
        <v>88</v>
      </c>
      <c r="N23" s="10" t="s">
        <v>88</v>
      </c>
      <c r="O23" s="11">
        <v>498</v>
      </c>
      <c r="P23" s="11">
        <v>574</v>
      </c>
      <c r="Q23" s="11">
        <v>778</v>
      </c>
      <c r="R23" s="11">
        <v>1062</v>
      </c>
      <c r="S23" s="11">
        <v>1420</v>
      </c>
      <c r="T23" s="42">
        <v>1747</v>
      </c>
      <c r="V23" s="39"/>
    </row>
    <row r="24" spans="2:22" ht="15" customHeight="1">
      <c r="B24" s="18" t="s">
        <v>33</v>
      </c>
      <c r="C24" s="10" t="s">
        <v>88</v>
      </c>
      <c r="D24" s="10" t="s">
        <v>88</v>
      </c>
      <c r="E24" s="10" t="s">
        <v>88</v>
      </c>
      <c r="F24" s="10" t="s">
        <v>88</v>
      </c>
      <c r="G24" s="10" t="s">
        <v>88</v>
      </c>
      <c r="H24" s="10" t="s">
        <v>88</v>
      </c>
      <c r="I24" s="10" t="s">
        <v>88</v>
      </c>
      <c r="J24" s="10" t="s">
        <v>88</v>
      </c>
      <c r="K24" s="10" t="s">
        <v>88</v>
      </c>
      <c r="L24" s="10" t="s">
        <v>88</v>
      </c>
      <c r="M24" s="10" t="s">
        <v>88</v>
      </c>
      <c r="N24" s="10" t="s">
        <v>88</v>
      </c>
      <c r="O24" s="11">
        <v>1725</v>
      </c>
      <c r="P24" s="11">
        <v>2370</v>
      </c>
      <c r="Q24" s="11">
        <v>3443</v>
      </c>
      <c r="R24" s="11">
        <v>4471</v>
      </c>
      <c r="S24" s="11">
        <v>5647</v>
      </c>
      <c r="T24" s="42">
        <v>6541</v>
      </c>
      <c r="V24" s="39"/>
    </row>
    <row r="25" spans="2:22" ht="15" customHeight="1">
      <c r="B25" s="19" t="s">
        <v>1</v>
      </c>
      <c r="C25" s="10"/>
      <c r="G25" s="10"/>
      <c r="T25" s="24"/>
      <c r="V25" s="24"/>
    </row>
    <row r="26" spans="2:22" ht="15" customHeight="1">
      <c r="B26" s="26" t="s">
        <v>2</v>
      </c>
      <c r="C26" s="10" t="s">
        <v>88</v>
      </c>
      <c r="D26" s="16">
        <f>D19/D3*100</f>
        <v>36.29237965627766</v>
      </c>
      <c r="E26" s="16">
        <f aca="true" t="shared" si="7" ref="E26:R26">E19/E3*100</f>
        <v>36.12815504496608</v>
      </c>
      <c r="F26" s="16">
        <f t="shared" si="7"/>
        <v>36.456210486564615</v>
      </c>
      <c r="G26" s="10" t="s">
        <v>88</v>
      </c>
      <c r="H26" s="16">
        <f t="shared" si="7"/>
        <v>33.45823177755951</v>
      </c>
      <c r="I26" s="16">
        <f t="shared" si="7"/>
        <v>34.33353894465317</v>
      </c>
      <c r="J26" s="16">
        <f t="shared" si="7"/>
        <v>32.30068772287316</v>
      </c>
      <c r="K26" s="16">
        <f t="shared" si="7"/>
        <v>28.76414908997486</v>
      </c>
      <c r="L26" s="16">
        <f t="shared" si="7"/>
        <v>23.75350026172556</v>
      </c>
      <c r="M26" s="16">
        <f t="shared" si="7"/>
        <v>21.478608956717537</v>
      </c>
      <c r="N26" s="16">
        <f t="shared" si="7"/>
        <v>21.914145960543582</v>
      </c>
      <c r="O26" s="16">
        <f t="shared" si="7"/>
        <v>20.874463281837897</v>
      </c>
      <c r="P26" s="16">
        <f t="shared" si="7"/>
        <v>18.94356643437728</v>
      </c>
      <c r="Q26" s="16">
        <f t="shared" si="7"/>
        <v>15.465869334787483</v>
      </c>
      <c r="R26" s="16">
        <f t="shared" si="7"/>
        <v>12.961241099973254</v>
      </c>
      <c r="S26" s="16">
        <f>S19/S3*100</f>
        <v>11.54578696237897</v>
      </c>
      <c r="T26" s="54">
        <f>T19/T3*100</f>
        <v>10.609098135212893</v>
      </c>
      <c r="V26" s="40"/>
    </row>
    <row r="27" spans="2:22" ht="15" customHeight="1">
      <c r="B27" s="26" t="s">
        <v>3</v>
      </c>
      <c r="C27" s="10" t="s">
        <v>88</v>
      </c>
      <c r="D27" s="16">
        <f>D20/D3*100</f>
        <v>61.13825491377195</v>
      </c>
      <c r="E27" s="16">
        <f aca="true" t="shared" si="8" ref="E27:R27">E20/E3*100</f>
        <v>61.23461732246509</v>
      </c>
      <c r="F27" s="16">
        <f t="shared" si="8"/>
        <v>60.56697506950458</v>
      </c>
      <c r="G27" s="10" t="s">
        <v>88</v>
      </c>
      <c r="H27" s="16">
        <f t="shared" si="8"/>
        <v>62.50197048516376</v>
      </c>
      <c r="I27" s="16">
        <f t="shared" si="8"/>
        <v>61.46133572590142</v>
      </c>
      <c r="J27" s="16">
        <f t="shared" si="8"/>
        <v>63.063550687722866</v>
      </c>
      <c r="K27" s="16">
        <f t="shared" si="8"/>
        <v>66.02505654598487</v>
      </c>
      <c r="L27" s="16">
        <f t="shared" si="8"/>
        <v>70.0962032006749</v>
      </c>
      <c r="M27" s="16">
        <f t="shared" si="8"/>
        <v>71.01419814861146</v>
      </c>
      <c r="N27" s="16">
        <f t="shared" si="8"/>
        <v>68.8849603592074</v>
      </c>
      <c r="O27" s="16">
        <f t="shared" si="8"/>
        <v>68.328095259174</v>
      </c>
      <c r="P27" s="16">
        <f t="shared" si="8"/>
        <v>68.30757278851617</v>
      </c>
      <c r="Q27" s="16">
        <f t="shared" si="8"/>
        <v>68.72392179448688</v>
      </c>
      <c r="R27" s="16">
        <f t="shared" si="8"/>
        <v>67.59944466380507</v>
      </c>
      <c r="S27" s="16">
        <f>S20/S3*100</f>
        <v>65.05869783060251</v>
      </c>
      <c r="T27" s="54">
        <f>T20/T3*100</f>
        <v>61.963548371212916</v>
      </c>
      <c r="V27" s="40"/>
    </row>
    <row r="28" spans="2:22" ht="15" customHeight="1">
      <c r="B28" s="26" t="s">
        <v>4</v>
      </c>
      <c r="C28" s="10" t="s">
        <v>88</v>
      </c>
      <c r="D28" s="16">
        <f>D21/D3*100</f>
        <v>2.5693654299503974</v>
      </c>
      <c r="E28" s="16">
        <f aca="true" t="shared" si="9" ref="E28:R28">E21/E3*100</f>
        <v>2.6372276325688295</v>
      </c>
      <c r="F28" s="16">
        <f t="shared" si="9"/>
        <v>2.9768144439308015</v>
      </c>
      <c r="G28" s="10" t="s">
        <v>88</v>
      </c>
      <c r="H28" s="16">
        <f t="shared" si="9"/>
        <v>4.025246462221252</v>
      </c>
      <c r="I28" s="16">
        <f t="shared" si="9"/>
        <v>4.201760780575338</v>
      </c>
      <c r="J28" s="16">
        <f t="shared" si="9"/>
        <v>4.633638987943624</v>
      </c>
      <c r="K28" s="16">
        <f t="shared" si="9"/>
        <v>5.21079436404028</v>
      </c>
      <c r="L28" s="16">
        <f t="shared" si="9"/>
        <v>6.150296537599545</v>
      </c>
      <c r="M28" s="16">
        <f t="shared" si="9"/>
        <v>7.507192894671003</v>
      </c>
      <c r="N28" s="16">
        <f t="shared" si="9"/>
        <v>9.188963482750019</v>
      </c>
      <c r="O28" s="16">
        <f t="shared" si="9"/>
        <v>10.797441458988093</v>
      </c>
      <c r="P28" s="16">
        <f t="shared" si="9"/>
        <v>12.747701262711175</v>
      </c>
      <c r="Q28" s="16">
        <f t="shared" si="9"/>
        <v>15.810208870725626</v>
      </c>
      <c r="R28" s="16">
        <f t="shared" si="9"/>
        <v>19.439314236221676</v>
      </c>
      <c r="S28" s="16">
        <f>S21/S3*100</f>
        <v>23.394851579764676</v>
      </c>
      <c r="T28" s="54">
        <f>T21/T3*100</f>
        <v>27.422429498948375</v>
      </c>
      <c r="V28" s="40"/>
    </row>
    <row r="29" spans="2:22" ht="15" customHeight="1">
      <c r="B29" s="19" t="s">
        <v>39</v>
      </c>
      <c r="C29" s="10" t="s">
        <v>88</v>
      </c>
      <c r="D29" s="16">
        <f>D19/D20*100</f>
        <v>59.361163820366855</v>
      </c>
      <c r="E29" s="16">
        <f aca="true" t="shared" si="10" ref="E29:R29">E19/E20*100</f>
        <v>58.99956041974279</v>
      </c>
      <c r="F29" s="16">
        <f t="shared" si="10"/>
        <v>60.1915655268052</v>
      </c>
      <c r="G29" s="10" t="s">
        <v>88</v>
      </c>
      <c r="H29" s="16">
        <f t="shared" si="10"/>
        <v>53.531483116202814</v>
      </c>
      <c r="I29" s="16">
        <f t="shared" si="10"/>
        <v>55.86201233531622</v>
      </c>
      <c r="J29" s="16">
        <f t="shared" si="10"/>
        <v>51.21926591609027</v>
      </c>
      <c r="K29" s="16">
        <f t="shared" si="10"/>
        <v>43.56550466555274</v>
      </c>
      <c r="L29" s="16">
        <f t="shared" si="10"/>
        <v>33.886999833247536</v>
      </c>
      <c r="M29" s="16">
        <f t="shared" si="10"/>
        <v>30.245513596829245</v>
      </c>
      <c r="N29" s="16">
        <f t="shared" si="10"/>
        <v>31.812671222092764</v>
      </c>
      <c r="O29" s="16">
        <f t="shared" si="10"/>
        <v>30.55033687483804</v>
      </c>
      <c r="P29" s="16">
        <f t="shared" si="10"/>
        <v>27.732747133363322</v>
      </c>
      <c r="Q29" s="16">
        <f t="shared" si="10"/>
        <v>22.50434627557616</v>
      </c>
      <c r="R29" s="16">
        <f t="shared" si="10"/>
        <v>19.17359109151546</v>
      </c>
      <c r="S29" s="16">
        <f>S19/S20*100</f>
        <v>17.74672310909369</v>
      </c>
      <c r="T29" s="54">
        <f>T19/T20*100</f>
        <v>17.121514848787577</v>
      </c>
      <c r="V29" s="24"/>
    </row>
    <row r="30" spans="2:22" ht="15" customHeight="1">
      <c r="B30" s="19" t="s">
        <v>40</v>
      </c>
      <c r="C30" s="10" t="s">
        <v>88</v>
      </c>
      <c r="D30" s="16">
        <f>D21/D20*100</f>
        <v>4.20254950615482</v>
      </c>
      <c r="E30" s="16">
        <f aca="true" t="shared" si="11" ref="E30:R30">E21/E20*100</f>
        <v>4.306759391801265</v>
      </c>
      <c r="F30" s="16">
        <f t="shared" si="11"/>
        <v>4.914913516012169</v>
      </c>
      <c r="G30" s="10" t="s">
        <v>88</v>
      </c>
      <c r="H30" s="16">
        <f t="shared" si="11"/>
        <v>6.440191294731634</v>
      </c>
      <c r="I30" s="16">
        <f t="shared" si="11"/>
        <v>6.836429327396811</v>
      </c>
      <c r="J30" s="16">
        <f t="shared" si="11"/>
        <v>7.34757072415476</v>
      </c>
      <c r="K30" s="16">
        <f t="shared" si="11"/>
        <v>7.89214676463183</v>
      </c>
      <c r="L30" s="16">
        <f t="shared" si="11"/>
        <v>8.77407941767141</v>
      </c>
      <c r="M30" s="16">
        <f t="shared" si="11"/>
        <v>10.571397115490477</v>
      </c>
      <c r="N30" s="16">
        <f t="shared" si="11"/>
        <v>13.339578675567592</v>
      </c>
      <c r="O30" s="16">
        <f t="shared" si="11"/>
        <v>15.802345167141747</v>
      </c>
      <c r="P30" s="16">
        <f t="shared" si="11"/>
        <v>18.662207925582027</v>
      </c>
      <c r="Q30" s="16">
        <f t="shared" si="11"/>
        <v>23.005393839432976</v>
      </c>
      <c r="R30" s="16">
        <f t="shared" si="11"/>
        <v>28.756618242797654</v>
      </c>
      <c r="S30" s="16">
        <f>S21/S20*100</f>
        <v>35.95960626306931</v>
      </c>
      <c r="T30" s="54">
        <f>T21/T20*100</f>
        <v>44.255744255744254</v>
      </c>
      <c r="V30" s="24"/>
    </row>
    <row r="31" spans="2:22" ht="15" customHeight="1">
      <c r="B31" s="19" t="s">
        <v>41</v>
      </c>
      <c r="C31" s="10" t="s">
        <v>88</v>
      </c>
      <c r="D31" s="16">
        <f>(D19+D21)/D20*100</f>
        <v>63.56371332652168</v>
      </c>
      <c r="E31" s="16">
        <f aca="true" t="shared" si="12" ref="E31:R31">(E19+E21)/E20*100</f>
        <v>63.30631981154406</v>
      </c>
      <c r="F31" s="16">
        <f t="shared" si="12"/>
        <v>65.10647904281737</v>
      </c>
      <c r="G31" s="10" t="s">
        <v>88</v>
      </c>
      <c r="H31" s="16">
        <f t="shared" si="12"/>
        <v>59.97167441093445</v>
      </c>
      <c r="I31" s="16">
        <f t="shared" si="12"/>
        <v>62.698441662713044</v>
      </c>
      <c r="J31" s="16">
        <f t="shared" si="12"/>
        <v>58.566836640245036</v>
      </c>
      <c r="K31" s="16">
        <f t="shared" si="12"/>
        <v>51.45765143018456</v>
      </c>
      <c r="L31" s="16">
        <f t="shared" si="12"/>
        <v>42.661079250918945</v>
      </c>
      <c r="M31" s="16">
        <f t="shared" si="12"/>
        <v>40.81691071231972</v>
      </c>
      <c r="N31" s="16">
        <f t="shared" si="12"/>
        <v>45.152249897660354</v>
      </c>
      <c r="O31" s="16">
        <f t="shared" si="12"/>
        <v>46.35268204197979</v>
      </c>
      <c r="P31" s="16">
        <f t="shared" si="12"/>
        <v>46.39495505894535</v>
      </c>
      <c r="Q31" s="16">
        <f t="shared" si="12"/>
        <v>45.50974011500914</v>
      </c>
      <c r="R31" s="16">
        <f t="shared" si="12"/>
        <v>47.93020933431312</v>
      </c>
      <c r="S31" s="16">
        <f>(S19+S21)/S20*100</f>
        <v>53.706329372163</v>
      </c>
      <c r="T31" s="54">
        <f>(T19+T21)/T20*100</f>
        <v>61.37725910453183</v>
      </c>
      <c r="V31" s="24"/>
    </row>
    <row r="32" spans="2:22" ht="15" customHeight="1">
      <c r="B32" s="19" t="s">
        <v>42</v>
      </c>
      <c r="C32" s="10" t="s">
        <v>88</v>
      </c>
      <c r="D32" s="16">
        <f>D21/D19*100</f>
        <v>7.079627884103111</v>
      </c>
      <c r="E32" s="16">
        <f aca="true" t="shared" si="13" ref="E32:R32">E21/E19*100</f>
        <v>7.299646575604164</v>
      </c>
      <c r="F32" s="16">
        <f t="shared" si="13"/>
        <v>8.165452207458209</v>
      </c>
      <c r="G32" s="10" t="s">
        <v>88</v>
      </c>
      <c r="H32" s="16">
        <f t="shared" si="13"/>
        <v>12.030661061177153</v>
      </c>
      <c r="I32" s="16">
        <f t="shared" si="13"/>
        <v>12.23806490600552</v>
      </c>
      <c r="J32" s="16">
        <f t="shared" si="13"/>
        <v>14.345326104813537</v>
      </c>
      <c r="K32" s="16">
        <f t="shared" si="13"/>
        <v>18.115586690017512</v>
      </c>
      <c r="L32" s="16">
        <f t="shared" si="13"/>
        <v>25.89216944801027</v>
      </c>
      <c r="M32" s="16">
        <f t="shared" si="13"/>
        <v>34.951951077460684</v>
      </c>
      <c r="N32" s="16">
        <f t="shared" si="13"/>
        <v>41.93165227289599</v>
      </c>
      <c r="O32" s="16">
        <f t="shared" si="13"/>
        <v>51.72560038169962</v>
      </c>
      <c r="P32" s="16">
        <f t="shared" si="13"/>
        <v>67.29303749043612</v>
      </c>
      <c r="Q32" s="16">
        <f t="shared" si="13"/>
        <v>102.22644798351953</v>
      </c>
      <c r="R32" s="16">
        <f t="shared" si="13"/>
        <v>149.98034591194968</v>
      </c>
      <c r="S32" s="16">
        <f>S21/S19*100</f>
        <v>202.62673870559834</v>
      </c>
      <c r="T32" s="54">
        <f>T21/T19*100</f>
        <v>258.4803076515051</v>
      </c>
      <c r="V32" s="24"/>
    </row>
    <row r="33" spans="2:22" ht="15" customHeight="1">
      <c r="B33" s="9" t="s">
        <v>43</v>
      </c>
      <c r="C33" s="10" t="s">
        <v>88</v>
      </c>
      <c r="D33" s="10" t="s">
        <v>88</v>
      </c>
      <c r="E33" s="10" t="s">
        <v>88</v>
      </c>
      <c r="F33" s="10" t="s">
        <v>88</v>
      </c>
      <c r="G33" s="10" t="s">
        <v>88</v>
      </c>
      <c r="H33" s="10" t="s">
        <v>88</v>
      </c>
      <c r="I33" s="10" t="s">
        <v>88</v>
      </c>
      <c r="J33" s="10" t="s">
        <v>88</v>
      </c>
      <c r="K33" s="10" t="s">
        <v>88</v>
      </c>
      <c r="L33" s="10" t="s">
        <v>88</v>
      </c>
      <c r="M33" s="3">
        <v>32.7</v>
      </c>
      <c r="N33" s="3">
        <v>34.4</v>
      </c>
      <c r="O33" s="3">
        <v>36.1</v>
      </c>
      <c r="P33" s="3">
        <v>38.3</v>
      </c>
      <c r="Q33" s="3">
        <v>40.8</v>
      </c>
      <c r="R33" s="3">
        <v>43.2</v>
      </c>
      <c r="S33" s="3">
        <v>45.5</v>
      </c>
      <c r="T33" s="24">
        <v>48.1</v>
      </c>
      <c r="V33" s="38"/>
    </row>
    <row r="34" spans="2:22" ht="15" customHeight="1">
      <c r="B34" s="18" t="s">
        <v>38</v>
      </c>
      <c r="C34" s="10" t="s">
        <v>88</v>
      </c>
      <c r="D34" s="10" t="s">
        <v>88</v>
      </c>
      <c r="E34" s="10" t="s">
        <v>88</v>
      </c>
      <c r="F34" s="10" t="s">
        <v>88</v>
      </c>
      <c r="G34" s="10" t="s">
        <v>88</v>
      </c>
      <c r="H34" s="10" t="s">
        <v>88</v>
      </c>
      <c r="I34" s="10" t="s">
        <v>88</v>
      </c>
      <c r="J34" s="10" t="s">
        <v>88</v>
      </c>
      <c r="K34" s="10" t="s">
        <v>88</v>
      </c>
      <c r="L34" s="10" t="s">
        <v>88</v>
      </c>
      <c r="M34" s="10" t="s">
        <v>88</v>
      </c>
      <c r="N34" s="10" t="s">
        <v>88</v>
      </c>
      <c r="O34" s="10" t="s">
        <v>88</v>
      </c>
      <c r="P34" s="3">
        <v>36.9</v>
      </c>
      <c r="Q34" s="3">
        <v>39.3</v>
      </c>
      <c r="R34" s="3">
        <v>41.6</v>
      </c>
      <c r="S34" s="3">
        <v>43.7</v>
      </c>
      <c r="T34" s="56">
        <v>46</v>
      </c>
      <c r="V34" s="39"/>
    </row>
    <row r="35" spans="2:22" ht="15" customHeight="1">
      <c r="B35" s="18" t="s">
        <v>33</v>
      </c>
      <c r="C35" s="10" t="s">
        <v>88</v>
      </c>
      <c r="D35" s="10" t="s">
        <v>88</v>
      </c>
      <c r="E35" s="10" t="s">
        <v>88</v>
      </c>
      <c r="F35" s="10" t="s">
        <v>88</v>
      </c>
      <c r="G35" s="10" t="s">
        <v>88</v>
      </c>
      <c r="H35" s="10" t="s">
        <v>88</v>
      </c>
      <c r="I35" s="10" t="s">
        <v>88</v>
      </c>
      <c r="J35" s="10" t="s">
        <v>88</v>
      </c>
      <c r="K35" s="10" t="s">
        <v>88</v>
      </c>
      <c r="L35" s="10" t="s">
        <v>88</v>
      </c>
      <c r="M35" s="10" t="s">
        <v>88</v>
      </c>
      <c r="N35" s="10" t="s">
        <v>88</v>
      </c>
      <c r="O35" s="10" t="s">
        <v>88</v>
      </c>
      <c r="P35" s="3">
        <v>39.5</v>
      </c>
      <c r="Q35" s="3">
        <v>42.2</v>
      </c>
      <c r="R35" s="3">
        <v>44.6</v>
      </c>
      <c r="S35" s="3">
        <v>47.1</v>
      </c>
      <c r="T35" s="24">
        <v>49.9</v>
      </c>
      <c r="V35" s="39"/>
    </row>
    <row r="36" spans="2:22" ht="15" customHeight="1">
      <c r="B36" s="9" t="s">
        <v>44</v>
      </c>
      <c r="C36" s="11">
        <v>21276</v>
      </c>
      <c r="D36" s="11">
        <v>26556</v>
      </c>
      <c r="E36" s="11">
        <v>27949</v>
      </c>
      <c r="F36" s="11">
        <v>29223</v>
      </c>
      <c r="G36" s="11">
        <v>32386</v>
      </c>
      <c r="H36" s="11">
        <v>35410</v>
      </c>
      <c r="I36" s="11">
        <v>36918</v>
      </c>
      <c r="J36" s="11">
        <v>38803</v>
      </c>
      <c r="K36" s="20">
        <v>45384</v>
      </c>
      <c r="L36" s="20">
        <v>49851</v>
      </c>
      <c r="M36" s="20">
        <v>53632</v>
      </c>
      <c r="N36" s="20">
        <v>56758</v>
      </c>
      <c r="O36" s="20">
        <v>59287</v>
      </c>
      <c r="P36" s="20">
        <v>58763</v>
      </c>
      <c r="Q36" s="20">
        <v>58932</v>
      </c>
      <c r="R36" s="20">
        <v>60416</v>
      </c>
      <c r="S36" s="20">
        <v>61471</v>
      </c>
      <c r="T36" s="57">
        <v>60400</v>
      </c>
      <c r="V36" s="38"/>
    </row>
    <row r="37" spans="2:22" ht="15" customHeight="1">
      <c r="B37" s="59" t="s">
        <v>65</v>
      </c>
      <c r="C37" s="10" t="s">
        <v>88</v>
      </c>
      <c r="D37" s="10" t="s">
        <v>88</v>
      </c>
      <c r="E37" s="10" t="s">
        <v>88</v>
      </c>
      <c r="F37" s="10" t="s">
        <v>88</v>
      </c>
      <c r="G37" s="10" t="s">
        <v>88</v>
      </c>
      <c r="H37" s="10" t="s">
        <v>88</v>
      </c>
      <c r="I37" s="10" t="s">
        <v>88</v>
      </c>
      <c r="J37" s="10" t="s">
        <v>88</v>
      </c>
      <c r="K37" s="11">
        <v>45319</v>
      </c>
      <c r="L37" s="10" t="s">
        <v>88</v>
      </c>
      <c r="M37" s="11">
        <v>53516</v>
      </c>
      <c r="N37" s="11">
        <v>56559</v>
      </c>
      <c r="O37" s="11">
        <v>58996</v>
      </c>
      <c r="P37" s="11">
        <v>58616</v>
      </c>
      <c r="Q37" s="11">
        <v>58820</v>
      </c>
      <c r="R37" s="11">
        <v>60313</v>
      </c>
      <c r="S37" s="11">
        <v>61371</v>
      </c>
      <c r="T37" s="42">
        <v>60284</v>
      </c>
      <c r="V37" s="24"/>
    </row>
    <row r="38" spans="2:22" ht="15" customHeight="1">
      <c r="B38" s="9" t="s">
        <v>45</v>
      </c>
      <c r="C38" s="10" t="s">
        <v>88</v>
      </c>
      <c r="D38" s="10" t="s">
        <v>88</v>
      </c>
      <c r="E38" s="10" t="s">
        <v>88</v>
      </c>
      <c r="F38" s="10" t="s">
        <v>88</v>
      </c>
      <c r="G38" s="10" t="s">
        <v>88</v>
      </c>
      <c r="H38" s="10" t="s">
        <v>88</v>
      </c>
      <c r="I38" s="10" t="s">
        <v>88</v>
      </c>
      <c r="J38" s="10" t="s">
        <v>88</v>
      </c>
      <c r="K38" s="11">
        <v>196088</v>
      </c>
      <c r="L38" s="10" t="s">
        <v>88</v>
      </c>
      <c r="M38" s="11">
        <v>188050</v>
      </c>
      <c r="N38" s="11">
        <v>180181</v>
      </c>
      <c r="O38" s="11">
        <v>176709</v>
      </c>
      <c r="P38" s="11">
        <v>168492</v>
      </c>
      <c r="Q38" s="11">
        <v>159331</v>
      </c>
      <c r="R38" s="11">
        <v>153404</v>
      </c>
      <c r="S38" s="11">
        <v>146840</v>
      </c>
      <c r="T38" s="42">
        <v>137709</v>
      </c>
      <c r="V38" s="38"/>
    </row>
    <row r="39" spans="2:22" ht="15" customHeight="1">
      <c r="B39" s="9" t="s">
        <v>46</v>
      </c>
      <c r="C39" s="10" t="s">
        <v>88</v>
      </c>
      <c r="D39" s="10" t="s">
        <v>88</v>
      </c>
      <c r="E39" s="10" t="s">
        <v>88</v>
      </c>
      <c r="F39" s="10" t="s">
        <v>88</v>
      </c>
      <c r="G39" s="10" t="s">
        <v>88</v>
      </c>
      <c r="H39" s="10" t="s">
        <v>88</v>
      </c>
      <c r="I39" s="10" t="s">
        <v>88</v>
      </c>
      <c r="J39" s="10" t="s">
        <v>88</v>
      </c>
      <c r="K39" s="21">
        <f>K38/K37</f>
        <v>4.326838632803018</v>
      </c>
      <c r="L39" s="10" t="s">
        <v>88</v>
      </c>
      <c r="M39" s="21">
        <f aca="true" t="shared" si="14" ref="M39:T39">M38/M37</f>
        <v>3.513902384333657</v>
      </c>
      <c r="N39" s="21">
        <f t="shared" si="14"/>
        <v>3.1857175692639546</v>
      </c>
      <c r="O39" s="21">
        <f t="shared" si="14"/>
        <v>2.9952708658214116</v>
      </c>
      <c r="P39" s="21">
        <f t="shared" si="14"/>
        <v>2.8745052545380103</v>
      </c>
      <c r="Q39" s="21">
        <f t="shared" si="14"/>
        <v>2.7087895273716422</v>
      </c>
      <c r="R39" s="21">
        <f t="shared" si="14"/>
        <v>2.5434649246431116</v>
      </c>
      <c r="S39" s="21">
        <f t="shared" si="14"/>
        <v>2.3926610288246892</v>
      </c>
      <c r="T39" s="58">
        <f t="shared" si="14"/>
        <v>2.2843374693119234</v>
      </c>
      <c r="V39" s="38"/>
    </row>
    <row r="40" spans="2:22" ht="15" customHeight="1">
      <c r="B40" s="59" t="s">
        <v>66</v>
      </c>
      <c r="C40" s="10" t="s">
        <v>88</v>
      </c>
      <c r="D40" s="10" t="s">
        <v>88</v>
      </c>
      <c r="E40" s="10" t="s">
        <v>88</v>
      </c>
      <c r="F40" s="10" t="s">
        <v>88</v>
      </c>
      <c r="G40" s="10" t="s">
        <v>88</v>
      </c>
      <c r="H40" s="10" t="s">
        <v>88</v>
      </c>
      <c r="I40" s="10" t="s">
        <v>88</v>
      </c>
      <c r="J40" s="10" t="s">
        <v>88</v>
      </c>
      <c r="K40" s="3">
        <v>65</v>
      </c>
      <c r="L40" s="10" t="s">
        <v>88</v>
      </c>
      <c r="M40" s="3">
        <v>116</v>
      </c>
      <c r="N40" s="3">
        <v>182</v>
      </c>
      <c r="O40" s="3">
        <v>291</v>
      </c>
      <c r="P40" s="3">
        <v>145</v>
      </c>
      <c r="Q40" s="3">
        <v>112</v>
      </c>
      <c r="R40" s="3">
        <v>103</v>
      </c>
      <c r="S40" s="3">
        <v>99</v>
      </c>
      <c r="T40" s="24">
        <v>115</v>
      </c>
      <c r="V40" s="24"/>
    </row>
    <row r="41" spans="2:22" s="11" customFormat="1" ht="15" customHeight="1">
      <c r="B41" s="22" t="s">
        <v>45</v>
      </c>
      <c r="C41" s="10" t="s">
        <v>88</v>
      </c>
      <c r="D41" s="10" t="s">
        <v>88</v>
      </c>
      <c r="E41" s="10" t="s">
        <v>88</v>
      </c>
      <c r="F41" s="10" t="s">
        <v>88</v>
      </c>
      <c r="G41" s="10" t="s">
        <v>88</v>
      </c>
      <c r="H41" s="10" t="s">
        <v>88</v>
      </c>
      <c r="I41" s="10" t="s">
        <v>88</v>
      </c>
      <c r="J41" s="10" t="s">
        <v>88</v>
      </c>
      <c r="K41" s="11">
        <v>2423</v>
      </c>
      <c r="L41" s="10" t="s">
        <v>88</v>
      </c>
      <c r="M41" s="11">
        <v>3806</v>
      </c>
      <c r="N41" s="11">
        <v>4203</v>
      </c>
      <c r="O41" s="11">
        <v>4019</v>
      </c>
      <c r="P41" s="11">
        <v>3992</v>
      </c>
      <c r="Q41" s="11">
        <v>3880</v>
      </c>
      <c r="R41" s="11">
        <v>3618</v>
      </c>
      <c r="S41" s="11">
        <v>3846</v>
      </c>
      <c r="T41" s="42">
        <v>4445</v>
      </c>
      <c r="V41" s="41"/>
    </row>
    <row r="42" spans="2:22" ht="15" customHeight="1">
      <c r="B42" s="19" t="s">
        <v>47</v>
      </c>
      <c r="C42" s="10" t="s">
        <v>88</v>
      </c>
      <c r="D42" s="10" t="s">
        <v>88</v>
      </c>
      <c r="E42" s="10" t="s">
        <v>88</v>
      </c>
      <c r="F42" s="10" t="s">
        <v>88</v>
      </c>
      <c r="G42" s="10" t="s">
        <v>88</v>
      </c>
      <c r="H42" s="10" t="s">
        <v>88</v>
      </c>
      <c r="I42" s="20">
        <f aca="true" t="shared" si="15" ref="I42:R42">SUM(I43:I49)</f>
        <v>36603</v>
      </c>
      <c r="J42" s="20">
        <f t="shared" si="15"/>
        <v>37432</v>
      </c>
      <c r="K42" s="20">
        <f t="shared" si="15"/>
        <v>43084</v>
      </c>
      <c r="L42" s="20">
        <f t="shared" si="15"/>
        <v>47989</v>
      </c>
      <c r="M42" s="20">
        <f t="shared" si="15"/>
        <v>51240</v>
      </c>
      <c r="N42" s="20">
        <f t="shared" si="15"/>
        <v>54703</v>
      </c>
      <c r="O42" s="20">
        <f t="shared" si="15"/>
        <v>58996</v>
      </c>
      <c r="P42" s="20">
        <f t="shared" si="15"/>
        <v>58616</v>
      </c>
      <c r="Q42" s="20">
        <f t="shared" si="15"/>
        <v>58820</v>
      </c>
      <c r="R42" s="20">
        <f t="shared" si="15"/>
        <v>60313</v>
      </c>
      <c r="S42" s="20">
        <f>SUM(S43:S49)</f>
        <v>61371</v>
      </c>
      <c r="T42" s="57">
        <f>SUM(T43:T49)</f>
        <v>60284</v>
      </c>
      <c r="V42" s="24"/>
    </row>
    <row r="43" spans="2:22" s="11" customFormat="1" ht="15" customHeight="1">
      <c r="B43" s="23" t="s">
        <v>75</v>
      </c>
      <c r="C43" s="10" t="s">
        <v>88</v>
      </c>
      <c r="D43" s="10" t="s">
        <v>88</v>
      </c>
      <c r="E43" s="10" t="s">
        <v>88</v>
      </c>
      <c r="F43" s="10" t="s">
        <v>88</v>
      </c>
      <c r="G43" s="10" t="s">
        <v>88</v>
      </c>
      <c r="H43" s="10" t="s">
        <v>88</v>
      </c>
      <c r="I43" s="11">
        <v>1671</v>
      </c>
      <c r="J43" s="11">
        <v>837</v>
      </c>
      <c r="K43" s="11">
        <v>1757</v>
      </c>
      <c r="L43" s="11">
        <v>3004</v>
      </c>
      <c r="M43" s="11">
        <v>4196</v>
      </c>
      <c r="N43" s="11">
        <v>6353</v>
      </c>
      <c r="O43" s="11">
        <v>10748</v>
      </c>
      <c r="P43" s="11">
        <v>11696</v>
      </c>
      <c r="Q43" s="11">
        <v>13363</v>
      </c>
      <c r="R43" s="11">
        <v>15538</v>
      </c>
      <c r="S43" s="11">
        <v>17794</v>
      </c>
      <c r="T43" s="42">
        <v>18749</v>
      </c>
      <c r="V43" s="42"/>
    </row>
    <row r="44" spans="2:22" ht="15" customHeight="1">
      <c r="B44" s="19" t="s">
        <v>81</v>
      </c>
      <c r="C44" s="10" t="s">
        <v>88</v>
      </c>
      <c r="D44" s="10" t="s">
        <v>88</v>
      </c>
      <c r="E44" s="10" t="s">
        <v>88</v>
      </c>
      <c r="F44" s="10" t="s">
        <v>88</v>
      </c>
      <c r="G44" s="10" t="s">
        <v>88</v>
      </c>
      <c r="H44" s="10" t="s">
        <v>88</v>
      </c>
      <c r="I44" s="11">
        <v>4185</v>
      </c>
      <c r="J44" s="11">
        <v>4326</v>
      </c>
      <c r="K44" s="11">
        <v>6047</v>
      </c>
      <c r="L44" s="11">
        <v>7614</v>
      </c>
      <c r="M44" s="11">
        <v>9516</v>
      </c>
      <c r="N44" s="11">
        <v>11917</v>
      </c>
      <c r="O44" s="11">
        <v>13532</v>
      </c>
      <c r="P44" s="11">
        <v>14990</v>
      </c>
      <c r="Q44" s="11">
        <v>16586</v>
      </c>
      <c r="R44" s="11">
        <v>18390</v>
      </c>
      <c r="S44" s="11">
        <v>19595</v>
      </c>
      <c r="T44" s="42">
        <v>20109</v>
      </c>
      <c r="V44" s="24"/>
    </row>
    <row r="45" spans="2:22" ht="15" customHeight="1">
      <c r="B45" s="19" t="s">
        <v>80</v>
      </c>
      <c r="C45" s="10" t="s">
        <v>88</v>
      </c>
      <c r="D45" s="10" t="s">
        <v>88</v>
      </c>
      <c r="E45" s="10" t="s">
        <v>88</v>
      </c>
      <c r="F45" s="10" t="s">
        <v>88</v>
      </c>
      <c r="G45" s="10" t="s">
        <v>88</v>
      </c>
      <c r="H45" s="10" t="s">
        <v>88</v>
      </c>
      <c r="I45" s="11">
        <v>6074</v>
      </c>
      <c r="J45" s="11">
        <v>6162</v>
      </c>
      <c r="K45" s="11">
        <v>7760</v>
      </c>
      <c r="L45" s="11">
        <v>9724</v>
      </c>
      <c r="M45" s="11">
        <v>11530</v>
      </c>
      <c r="N45" s="11">
        <v>12834</v>
      </c>
      <c r="O45" s="11">
        <v>12189</v>
      </c>
      <c r="P45" s="11">
        <v>11728</v>
      </c>
      <c r="Q45" s="11">
        <v>11601</v>
      </c>
      <c r="R45" s="11">
        <v>11585</v>
      </c>
      <c r="S45" s="11">
        <v>11497</v>
      </c>
      <c r="T45" s="42">
        <v>11031</v>
      </c>
      <c r="V45" s="24"/>
    </row>
    <row r="46" spans="2:22" ht="15" customHeight="1">
      <c r="B46" s="19" t="s">
        <v>79</v>
      </c>
      <c r="C46" s="10" t="s">
        <v>88</v>
      </c>
      <c r="D46" s="10" t="s">
        <v>88</v>
      </c>
      <c r="E46" s="10" t="s">
        <v>88</v>
      </c>
      <c r="F46" s="10" t="s">
        <v>88</v>
      </c>
      <c r="G46" s="10" t="s">
        <v>88</v>
      </c>
      <c r="H46" s="10" t="s">
        <v>88</v>
      </c>
      <c r="I46" s="11">
        <v>6331</v>
      </c>
      <c r="J46" s="11">
        <v>6700</v>
      </c>
      <c r="K46" s="11">
        <v>8263</v>
      </c>
      <c r="L46" s="11">
        <v>11148</v>
      </c>
      <c r="M46" s="11">
        <v>13522</v>
      </c>
      <c r="N46" s="11">
        <v>14189</v>
      </c>
      <c r="O46" s="11">
        <v>14102</v>
      </c>
      <c r="P46" s="11">
        <v>12438</v>
      </c>
      <c r="Q46" s="11">
        <v>11020</v>
      </c>
      <c r="R46" s="11">
        <v>9673</v>
      </c>
      <c r="S46" s="11">
        <v>8527</v>
      </c>
      <c r="T46" s="42">
        <v>7346</v>
      </c>
      <c r="V46" s="24"/>
    </row>
    <row r="47" spans="2:22" ht="15" customHeight="1">
      <c r="B47" s="19" t="s">
        <v>78</v>
      </c>
      <c r="C47" s="10" t="s">
        <v>88</v>
      </c>
      <c r="D47" s="10" t="s">
        <v>88</v>
      </c>
      <c r="E47" s="10" t="s">
        <v>88</v>
      </c>
      <c r="F47" s="10" t="s">
        <v>88</v>
      </c>
      <c r="G47" s="10" t="s">
        <v>88</v>
      </c>
      <c r="H47" s="10" t="s">
        <v>88</v>
      </c>
      <c r="I47" s="11">
        <v>5529</v>
      </c>
      <c r="J47" s="11">
        <v>6170</v>
      </c>
      <c r="K47" s="11">
        <v>7349</v>
      </c>
      <c r="L47" s="11">
        <v>7946</v>
      </c>
      <c r="M47" s="11">
        <v>7273</v>
      </c>
      <c r="N47" s="11">
        <v>5999</v>
      </c>
      <c r="O47" s="11">
        <v>5646</v>
      </c>
      <c r="P47" s="11">
        <v>5497</v>
      </c>
      <c r="Q47" s="11">
        <v>4256</v>
      </c>
      <c r="R47" s="11">
        <v>3589</v>
      </c>
      <c r="S47" s="11">
        <v>2857</v>
      </c>
      <c r="T47" s="42">
        <v>2273</v>
      </c>
      <c r="V47" s="24"/>
    </row>
    <row r="48" spans="2:22" ht="15" customHeight="1">
      <c r="B48" s="19" t="s">
        <v>77</v>
      </c>
      <c r="C48" s="10" t="s">
        <v>88</v>
      </c>
      <c r="D48" s="10" t="s">
        <v>88</v>
      </c>
      <c r="E48" s="10" t="s">
        <v>88</v>
      </c>
      <c r="F48" s="10" t="s">
        <v>88</v>
      </c>
      <c r="G48" s="10" t="s">
        <v>88</v>
      </c>
      <c r="H48" s="10" t="s">
        <v>88</v>
      </c>
      <c r="I48" s="11">
        <v>4556</v>
      </c>
      <c r="J48" s="11">
        <v>5059</v>
      </c>
      <c r="K48" s="11">
        <v>5386</v>
      </c>
      <c r="L48" s="11">
        <v>4820</v>
      </c>
      <c r="M48" s="11">
        <v>3541</v>
      </c>
      <c r="N48" s="11">
        <v>2321</v>
      </c>
      <c r="O48" s="11">
        <v>2002</v>
      </c>
      <c r="P48" s="11">
        <v>1648</v>
      </c>
      <c r="Q48" s="11">
        <v>1457</v>
      </c>
      <c r="R48" s="11">
        <v>1157</v>
      </c>
      <c r="S48" s="11">
        <v>819</v>
      </c>
      <c r="T48" s="42">
        <v>584</v>
      </c>
      <c r="V48" s="24"/>
    </row>
    <row r="49" spans="2:22" ht="15" customHeight="1">
      <c r="B49" s="19" t="s">
        <v>76</v>
      </c>
      <c r="C49" s="10" t="s">
        <v>88</v>
      </c>
      <c r="D49" s="10" t="s">
        <v>88</v>
      </c>
      <c r="E49" s="10" t="s">
        <v>88</v>
      </c>
      <c r="F49" s="10" t="s">
        <v>88</v>
      </c>
      <c r="G49" s="10" t="s">
        <v>88</v>
      </c>
      <c r="H49" s="10" t="s">
        <v>88</v>
      </c>
      <c r="I49" s="11">
        <v>8257</v>
      </c>
      <c r="J49" s="11">
        <v>8178</v>
      </c>
      <c r="K49" s="11">
        <v>6522</v>
      </c>
      <c r="L49" s="11">
        <v>3733</v>
      </c>
      <c r="M49" s="11">
        <v>1662</v>
      </c>
      <c r="N49" s="11">
        <v>1090</v>
      </c>
      <c r="O49" s="11">
        <v>777</v>
      </c>
      <c r="P49" s="11">
        <v>619</v>
      </c>
      <c r="Q49" s="11">
        <v>537</v>
      </c>
      <c r="R49" s="11">
        <v>381</v>
      </c>
      <c r="S49" s="11">
        <v>282</v>
      </c>
      <c r="T49" s="42">
        <v>192</v>
      </c>
      <c r="V49" s="24"/>
    </row>
    <row r="50" spans="2:22" ht="15" customHeight="1">
      <c r="B50" s="19"/>
      <c r="C50" s="10"/>
      <c r="D50" s="10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2"/>
      <c r="V50" s="24"/>
    </row>
    <row r="51" spans="2:22" ht="70.5" customHeight="1">
      <c r="B51" s="24"/>
      <c r="C51" s="10"/>
      <c r="D51" s="10"/>
      <c r="E51" s="10"/>
      <c r="F51" s="10"/>
      <c r="G51" s="10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2"/>
      <c r="V51" s="24"/>
    </row>
    <row r="52" spans="1:22" s="35" customFormat="1" ht="12" customHeight="1">
      <c r="A52" s="60"/>
      <c r="B52" s="60"/>
      <c r="C52" s="60"/>
      <c r="D52" s="60"/>
      <c r="E52" s="60"/>
      <c r="F52" s="60"/>
      <c r="G52" s="60"/>
      <c r="H52" s="60"/>
      <c r="I52" s="60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43"/>
      <c r="V52" s="43"/>
    </row>
    <row r="53" spans="2:22" ht="18" customHeight="1" thickBot="1">
      <c r="B53" s="1"/>
      <c r="C53" s="2"/>
      <c r="D53" s="2"/>
      <c r="E53" s="2"/>
      <c r="F53" s="2"/>
      <c r="G53" s="2"/>
      <c r="H53" s="2"/>
      <c r="I53" s="30" t="s">
        <v>95</v>
      </c>
      <c r="J53" s="31" t="s">
        <v>93</v>
      </c>
      <c r="K53" s="2"/>
      <c r="L53" s="2"/>
      <c r="M53" s="2"/>
      <c r="N53" s="2"/>
      <c r="O53" s="2"/>
      <c r="P53" s="2"/>
      <c r="Q53" s="2"/>
      <c r="R53" s="2"/>
      <c r="S53" s="2"/>
      <c r="T53" s="37"/>
      <c r="V53" s="24"/>
    </row>
    <row r="54" spans="1:22" ht="15" customHeight="1" thickTop="1">
      <c r="A54" s="36"/>
      <c r="B54" s="4" t="s">
        <v>8</v>
      </c>
      <c r="C54" s="5" t="s">
        <v>89</v>
      </c>
      <c r="D54" s="5" t="s">
        <v>9</v>
      </c>
      <c r="E54" s="5" t="s">
        <v>90</v>
      </c>
      <c r="F54" s="5" t="s">
        <v>10</v>
      </c>
      <c r="G54" s="5" t="s">
        <v>11</v>
      </c>
      <c r="H54" s="5" t="s">
        <v>12</v>
      </c>
      <c r="I54" s="5" t="s">
        <v>13</v>
      </c>
      <c r="J54" s="5" t="s">
        <v>14</v>
      </c>
      <c r="K54" s="5" t="s">
        <v>15</v>
      </c>
      <c r="L54" s="5" t="s">
        <v>16</v>
      </c>
      <c r="M54" s="5" t="s">
        <v>17</v>
      </c>
      <c r="N54" s="5" t="s">
        <v>18</v>
      </c>
      <c r="O54" s="5" t="s">
        <v>19</v>
      </c>
      <c r="P54" s="5" t="s">
        <v>20</v>
      </c>
      <c r="Q54" s="5" t="s">
        <v>91</v>
      </c>
      <c r="R54" s="6" t="s">
        <v>92</v>
      </c>
      <c r="S54" s="5" t="s">
        <v>0</v>
      </c>
      <c r="T54" s="6" t="s">
        <v>94</v>
      </c>
      <c r="U54" s="24"/>
      <c r="V54" s="39"/>
    </row>
    <row r="55" spans="2:22" ht="15" customHeight="1">
      <c r="B55" s="19" t="s">
        <v>6</v>
      </c>
      <c r="C55" s="10" t="s">
        <v>88</v>
      </c>
      <c r="D55" s="10" t="s">
        <v>88</v>
      </c>
      <c r="E55" s="10" t="s">
        <v>88</v>
      </c>
      <c r="F55" s="10" t="s">
        <v>88</v>
      </c>
      <c r="G55" s="10" t="s">
        <v>88</v>
      </c>
      <c r="H55" s="10" t="s">
        <v>88</v>
      </c>
      <c r="I55" s="10" t="s">
        <v>88</v>
      </c>
      <c r="J55" s="10" t="s">
        <v>88</v>
      </c>
      <c r="K55" s="10" t="s">
        <v>88</v>
      </c>
      <c r="L55" s="10" t="s">
        <v>88</v>
      </c>
      <c r="M55" s="11">
        <f aca="true" t="shared" si="16" ref="M55:S55">SUM(M56:M60)</f>
        <v>51240</v>
      </c>
      <c r="N55" s="11">
        <f t="shared" si="16"/>
        <v>54703</v>
      </c>
      <c r="O55" s="11">
        <f t="shared" si="16"/>
        <v>56647</v>
      </c>
      <c r="P55" s="11">
        <f t="shared" si="16"/>
        <v>58616</v>
      </c>
      <c r="Q55" s="11">
        <f t="shared" si="16"/>
        <v>58820</v>
      </c>
      <c r="R55" s="11">
        <f t="shared" si="16"/>
        <v>60313</v>
      </c>
      <c r="S55" s="11">
        <f t="shared" si="16"/>
        <v>61371</v>
      </c>
      <c r="T55" s="42">
        <f>SUM(T56:T60)</f>
        <v>60284</v>
      </c>
      <c r="V55" s="24"/>
    </row>
    <row r="56" spans="2:22" ht="15" customHeight="1">
      <c r="B56" s="19" t="s">
        <v>68</v>
      </c>
      <c r="C56" s="10" t="s">
        <v>88</v>
      </c>
      <c r="D56" s="10" t="s">
        <v>88</v>
      </c>
      <c r="E56" s="10" t="s">
        <v>88</v>
      </c>
      <c r="F56" s="10" t="s">
        <v>88</v>
      </c>
      <c r="G56" s="10" t="s">
        <v>88</v>
      </c>
      <c r="H56" s="10" t="s">
        <v>88</v>
      </c>
      <c r="I56" s="10" t="s">
        <v>88</v>
      </c>
      <c r="J56" s="10" t="s">
        <v>88</v>
      </c>
      <c r="K56" s="10" t="s">
        <v>88</v>
      </c>
      <c r="L56" s="10" t="s">
        <v>88</v>
      </c>
      <c r="M56" s="11">
        <v>6527</v>
      </c>
      <c r="N56" s="11">
        <v>8654</v>
      </c>
      <c r="O56" s="11">
        <v>10050</v>
      </c>
      <c r="P56" s="11">
        <v>11243</v>
      </c>
      <c r="Q56" s="11">
        <v>12516</v>
      </c>
      <c r="R56" s="11">
        <v>13951</v>
      </c>
      <c r="S56" s="11">
        <v>14815</v>
      </c>
      <c r="T56" s="42">
        <v>14849</v>
      </c>
      <c r="V56" s="24"/>
    </row>
    <row r="57" spans="2:22" ht="15" customHeight="1">
      <c r="B57" s="19" t="s">
        <v>67</v>
      </c>
      <c r="C57" s="10" t="s">
        <v>88</v>
      </c>
      <c r="D57" s="10" t="s">
        <v>88</v>
      </c>
      <c r="E57" s="10" t="s">
        <v>88</v>
      </c>
      <c r="F57" s="10" t="s">
        <v>88</v>
      </c>
      <c r="G57" s="10" t="s">
        <v>88</v>
      </c>
      <c r="H57" s="10" t="s">
        <v>88</v>
      </c>
      <c r="I57" s="10" t="s">
        <v>88</v>
      </c>
      <c r="J57" s="10" t="s">
        <v>88</v>
      </c>
      <c r="K57" s="10" t="s">
        <v>88</v>
      </c>
      <c r="L57" s="10" t="s">
        <v>88</v>
      </c>
      <c r="M57" s="11">
        <v>25103</v>
      </c>
      <c r="N57" s="11">
        <v>25538</v>
      </c>
      <c r="O57" s="11">
        <v>24641</v>
      </c>
      <c r="P57" s="11">
        <v>22158</v>
      </c>
      <c r="Q57" s="11">
        <v>20235</v>
      </c>
      <c r="R57" s="11">
        <v>18494</v>
      </c>
      <c r="S57" s="11">
        <v>16895</v>
      </c>
      <c r="T57" s="42">
        <v>15117</v>
      </c>
      <c r="V57" s="24"/>
    </row>
    <row r="58" spans="2:22" ht="15" customHeight="1">
      <c r="B58" s="19" t="s">
        <v>69</v>
      </c>
      <c r="C58" s="10" t="s">
        <v>88</v>
      </c>
      <c r="D58" s="10" t="s">
        <v>88</v>
      </c>
      <c r="E58" s="10" t="s">
        <v>88</v>
      </c>
      <c r="F58" s="10" t="s">
        <v>88</v>
      </c>
      <c r="G58" s="10" t="s">
        <v>88</v>
      </c>
      <c r="H58" s="10" t="s">
        <v>88</v>
      </c>
      <c r="I58" s="10" t="s">
        <v>88</v>
      </c>
      <c r="J58" s="10" t="s">
        <v>88</v>
      </c>
      <c r="K58" s="10" t="s">
        <v>88</v>
      </c>
      <c r="L58" s="10" t="s">
        <v>88</v>
      </c>
      <c r="M58" s="11">
        <v>4810</v>
      </c>
      <c r="N58" s="11">
        <v>4458</v>
      </c>
      <c r="O58" s="11">
        <v>4705</v>
      </c>
      <c r="P58" s="11">
        <v>5228</v>
      </c>
      <c r="Q58" s="11">
        <v>5564</v>
      </c>
      <c r="R58" s="11">
        <v>5687</v>
      </c>
      <c r="S58" s="11">
        <v>5957</v>
      </c>
      <c r="T58" s="42">
        <v>6482</v>
      </c>
      <c r="V58" s="24"/>
    </row>
    <row r="59" spans="2:22" ht="15" customHeight="1">
      <c r="B59" s="19" t="s">
        <v>70</v>
      </c>
      <c r="C59" s="10" t="s">
        <v>88</v>
      </c>
      <c r="D59" s="10" t="s">
        <v>88</v>
      </c>
      <c r="E59" s="10" t="s">
        <v>88</v>
      </c>
      <c r="F59" s="10" t="s">
        <v>88</v>
      </c>
      <c r="G59" s="10" t="s">
        <v>88</v>
      </c>
      <c r="H59" s="10" t="s">
        <v>88</v>
      </c>
      <c r="I59" s="10" t="s">
        <v>88</v>
      </c>
      <c r="J59" s="10" t="s">
        <v>88</v>
      </c>
      <c r="K59" s="10" t="s">
        <v>88</v>
      </c>
      <c r="L59" s="10" t="s">
        <v>88</v>
      </c>
      <c r="M59" s="11">
        <v>10425</v>
      </c>
      <c r="N59" s="11">
        <v>9578</v>
      </c>
      <c r="O59" s="11">
        <v>8776</v>
      </c>
      <c r="P59" s="11">
        <v>8202</v>
      </c>
      <c r="Q59" s="11">
        <v>7105</v>
      </c>
      <c r="R59" s="11">
        <v>6501</v>
      </c>
      <c r="S59" s="11">
        <v>5730</v>
      </c>
      <c r="T59" s="42">
        <v>4865</v>
      </c>
      <c r="V59" s="24"/>
    </row>
    <row r="60" spans="2:22" ht="15" customHeight="1">
      <c r="B60" s="19" t="s">
        <v>71</v>
      </c>
      <c r="C60" s="10" t="s">
        <v>88</v>
      </c>
      <c r="D60" s="10" t="s">
        <v>88</v>
      </c>
      <c r="E60" s="10" t="s">
        <v>88</v>
      </c>
      <c r="F60" s="10" t="s">
        <v>88</v>
      </c>
      <c r="G60" s="10" t="s">
        <v>88</v>
      </c>
      <c r="H60" s="10" t="s">
        <v>88</v>
      </c>
      <c r="I60" s="10" t="s">
        <v>88</v>
      </c>
      <c r="J60" s="10" t="s">
        <v>88</v>
      </c>
      <c r="K60" s="10" t="s">
        <v>88</v>
      </c>
      <c r="L60" s="10" t="s">
        <v>88</v>
      </c>
      <c r="M60" s="11">
        <v>4375</v>
      </c>
      <c r="N60" s="11">
        <v>6475</v>
      </c>
      <c r="O60" s="11">
        <v>8475</v>
      </c>
      <c r="P60" s="11">
        <v>11785</v>
      </c>
      <c r="Q60" s="11">
        <v>13400</v>
      </c>
      <c r="R60" s="11">
        <v>15680</v>
      </c>
      <c r="S60" s="11">
        <v>17974</v>
      </c>
      <c r="T60" s="42">
        <v>18971</v>
      </c>
      <c r="V60" s="24"/>
    </row>
    <row r="61" spans="2:22" ht="15" customHeight="1">
      <c r="B61" s="19" t="s">
        <v>7</v>
      </c>
      <c r="C61" s="10" t="s">
        <v>88</v>
      </c>
      <c r="D61" s="10" t="s">
        <v>88</v>
      </c>
      <c r="E61" s="10" t="s">
        <v>88</v>
      </c>
      <c r="F61" s="10" t="s">
        <v>88</v>
      </c>
      <c r="G61" s="10" t="s">
        <v>88</v>
      </c>
      <c r="H61" s="10" t="s">
        <v>88</v>
      </c>
      <c r="I61" s="11">
        <f aca="true" t="shared" si="17" ref="I61:P61">I62+I68</f>
        <v>36603</v>
      </c>
      <c r="J61" s="11">
        <f t="shared" si="17"/>
        <v>37432</v>
      </c>
      <c r="K61" s="11">
        <f t="shared" si="17"/>
        <v>43084</v>
      </c>
      <c r="L61" s="11">
        <f t="shared" si="17"/>
        <v>47989</v>
      </c>
      <c r="M61" s="11">
        <f t="shared" si="17"/>
        <v>51240</v>
      </c>
      <c r="N61" s="11">
        <f t="shared" si="17"/>
        <v>54703</v>
      </c>
      <c r="O61" s="11">
        <f t="shared" si="17"/>
        <v>56647</v>
      </c>
      <c r="P61" s="11">
        <f t="shared" si="17"/>
        <v>58616</v>
      </c>
      <c r="Q61" s="11">
        <f>Q62+Q68</f>
        <v>58820</v>
      </c>
      <c r="R61" s="11">
        <f>R62+R68</f>
        <v>60313</v>
      </c>
      <c r="S61" s="11">
        <f>S62+S68</f>
        <v>61371</v>
      </c>
      <c r="T61" s="42">
        <f>T62+T68</f>
        <v>60284</v>
      </c>
      <c r="V61" s="24"/>
    </row>
    <row r="62" spans="2:22" ht="15" customHeight="1">
      <c r="B62" s="19" t="s">
        <v>87</v>
      </c>
      <c r="C62" s="10" t="s">
        <v>88</v>
      </c>
      <c r="D62" s="10" t="s">
        <v>88</v>
      </c>
      <c r="E62" s="10" t="s">
        <v>88</v>
      </c>
      <c r="F62" s="10" t="s">
        <v>88</v>
      </c>
      <c r="G62" s="10" t="s">
        <v>88</v>
      </c>
      <c r="H62" s="10" t="s">
        <v>88</v>
      </c>
      <c r="I62" s="11">
        <v>36110</v>
      </c>
      <c r="J62" s="11">
        <v>37274</v>
      </c>
      <c r="K62" s="11">
        <v>43047</v>
      </c>
      <c r="L62" s="11">
        <v>47515</v>
      </c>
      <c r="M62" s="11">
        <v>51043</v>
      </c>
      <c r="N62" s="11">
        <v>54598</v>
      </c>
      <c r="O62" s="11">
        <v>56535</v>
      </c>
      <c r="P62" s="11">
        <v>57630</v>
      </c>
      <c r="Q62" s="11">
        <f>SUM(Q63:Q67)</f>
        <v>58049</v>
      </c>
      <c r="R62" s="11">
        <f>SUM(R63:R67)</f>
        <v>59687</v>
      </c>
      <c r="S62" s="11">
        <f>SUM(S63:S67)</f>
        <v>60850</v>
      </c>
      <c r="T62" s="42">
        <f>SUM(T63:T67)</f>
        <v>59919</v>
      </c>
      <c r="V62" s="24"/>
    </row>
    <row r="63" spans="2:22" ht="15" customHeight="1">
      <c r="B63" s="19" t="s">
        <v>82</v>
      </c>
      <c r="C63" s="10" t="s">
        <v>88</v>
      </c>
      <c r="D63" s="10" t="s">
        <v>88</v>
      </c>
      <c r="E63" s="10" t="s">
        <v>88</v>
      </c>
      <c r="F63" s="10" t="s">
        <v>88</v>
      </c>
      <c r="G63" s="10" t="s">
        <v>88</v>
      </c>
      <c r="H63" s="10" t="s">
        <v>88</v>
      </c>
      <c r="I63" s="11">
        <v>13116</v>
      </c>
      <c r="J63" s="11">
        <v>16417</v>
      </c>
      <c r="K63" s="11">
        <v>19862</v>
      </c>
      <c r="L63" s="11">
        <v>21855</v>
      </c>
      <c r="M63" s="11">
        <v>24874</v>
      </c>
      <c r="N63" s="11">
        <v>27574</v>
      </c>
      <c r="O63" s="11">
        <v>30623</v>
      </c>
      <c r="P63" s="11">
        <v>32977</v>
      </c>
      <c r="Q63" s="11">
        <v>34880</v>
      </c>
      <c r="R63" s="11">
        <v>36831</v>
      </c>
      <c r="S63" s="11">
        <v>37977</v>
      </c>
      <c r="T63" s="42">
        <v>37791</v>
      </c>
      <c r="V63" s="24"/>
    </row>
    <row r="64" spans="2:22" ht="15" customHeight="1">
      <c r="B64" s="19" t="s">
        <v>83</v>
      </c>
      <c r="C64" s="10" t="s">
        <v>88</v>
      </c>
      <c r="D64" s="10" t="s">
        <v>88</v>
      </c>
      <c r="E64" s="10" t="s">
        <v>88</v>
      </c>
      <c r="F64" s="10" t="s">
        <v>88</v>
      </c>
      <c r="G64" s="10" t="s">
        <v>88</v>
      </c>
      <c r="H64" s="10" t="s">
        <v>88</v>
      </c>
      <c r="I64" s="63">
        <v>13623</v>
      </c>
      <c r="J64" s="63">
        <v>12965</v>
      </c>
      <c r="K64" s="63">
        <v>15708</v>
      </c>
      <c r="L64" s="63">
        <v>18630</v>
      </c>
      <c r="M64" s="11">
        <v>2955</v>
      </c>
      <c r="N64" s="11">
        <v>3759</v>
      </c>
      <c r="O64" s="11">
        <v>4314</v>
      </c>
      <c r="P64" s="11">
        <v>4646</v>
      </c>
      <c r="Q64" s="11">
        <v>4417</v>
      </c>
      <c r="R64" s="11">
        <v>4253</v>
      </c>
      <c r="S64" s="11">
        <v>4386</v>
      </c>
      <c r="T64" s="42">
        <v>4214</v>
      </c>
      <c r="V64" s="24"/>
    </row>
    <row r="65" spans="2:22" ht="15" customHeight="1">
      <c r="B65" s="19" t="s">
        <v>84</v>
      </c>
      <c r="C65" s="10" t="s">
        <v>88</v>
      </c>
      <c r="D65" s="10" t="s">
        <v>88</v>
      </c>
      <c r="E65" s="10" t="s">
        <v>88</v>
      </c>
      <c r="F65" s="10" t="s">
        <v>88</v>
      </c>
      <c r="G65" s="10" t="s">
        <v>88</v>
      </c>
      <c r="H65" s="10" t="s">
        <v>88</v>
      </c>
      <c r="I65" s="63"/>
      <c r="J65" s="63"/>
      <c r="K65" s="63"/>
      <c r="L65" s="63"/>
      <c r="M65" s="11">
        <v>16849</v>
      </c>
      <c r="N65" s="11">
        <v>17744</v>
      </c>
      <c r="O65" s="11">
        <v>16567</v>
      </c>
      <c r="P65" s="11">
        <v>15419</v>
      </c>
      <c r="Q65" s="11">
        <v>15042</v>
      </c>
      <c r="R65" s="11">
        <v>15190</v>
      </c>
      <c r="S65" s="11">
        <v>14902</v>
      </c>
      <c r="T65" s="42">
        <v>14232</v>
      </c>
      <c r="V65" s="24"/>
    </row>
    <row r="66" spans="2:22" ht="15" customHeight="1">
      <c r="B66" s="19" t="s">
        <v>85</v>
      </c>
      <c r="C66" s="10" t="s">
        <v>88</v>
      </c>
      <c r="D66" s="10" t="s">
        <v>88</v>
      </c>
      <c r="E66" s="10" t="s">
        <v>88</v>
      </c>
      <c r="F66" s="10" t="s">
        <v>88</v>
      </c>
      <c r="G66" s="10" t="s">
        <v>88</v>
      </c>
      <c r="H66" s="10" t="s">
        <v>88</v>
      </c>
      <c r="I66" s="11">
        <v>2582</v>
      </c>
      <c r="J66" s="11">
        <v>3154</v>
      </c>
      <c r="K66" s="11">
        <v>3960</v>
      </c>
      <c r="L66" s="11">
        <v>4375</v>
      </c>
      <c r="M66" s="11">
        <v>4226</v>
      </c>
      <c r="N66" s="11">
        <v>4099</v>
      </c>
      <c r="O66" s="11">
        <v>3901</v>
      </c>
      <c r="P66" s="11">
        <v>3178</v>
      </c>
      <c r="Q66" s="11">
        <v>2517</v>
      </c>
      <c r="R66" s="11">
        <v>2193</v>
      </c>
      <c r="S66" s="11">
        <v>2103</v>
      </c>
      <c r="T66" s="42">
        <v>1463</v>
      </c>
      <c r="V66" s="24"/>
    </row>
    <row r="67" spans="2:22" ht="15" customHeight="1">
      <c r="B67" s="19" t="s">
        <v>86</v>
      </c>
      <c r="C67" s="10" t="s">
        <v>88</v>
      </c>
      <c r="D67" s="10" t="s">
        <v>88</v>
      </c>
      <c r="E67" s="10" t="s">
        <v>88</v>
      </c>
      <c r="F67" s="10" t="s">
        <v>88</v>
      </c>
      <c r="G67" s="10" t="s">
        <v>88</v>
      </c>
      <c r="H67" s="10" t="s">
        <v>88</v>
      </c>
      <c r="I67" s="11">
        <v>6789</v>
      </c>
      <c r="J67" s="11">
        <v>4738</v>
      </c>
      <c r="K67" s="11">
        <v>3517</v>
      </c>
      <c r="L67" s="11">
        <v>2655</v>
      </c>
      <c r="M67" s="11">
        <v>2139</v>
      </c>
      <c r="N67" s="11">
        <v>1422</v>
      </c>
      <c r="O67" s="11">
        <v>1130</v>
      </c>
      <c r="P67" s="11">
        <v>1410</v>
      </c>
      <c r="Q67" s="11">
        <v>1193</v>
      </c>
      <c r="R67" s="11">
        <v>1220</v>
      </c>
      <c r="S67" s="11">
        <v>1482</v>
      </c>
      <c r="T67" s="42">
        <v>2219</v>
      </c>
      <c r="V67" s="24"/>
    </row>
    <row r="68" spans="2:22" ht="15" customHeight="1">
      <c r="B68" s="19" t="s">
        <v>98</v>
      </c>
      <c r="C68" s="10" t="s">
        <v>88</v>
      </c>
      <c r="D68" s="10" t="s">
        <v>88</v>
      </c>
      <c r="E68" s="10" t="s">
        <v>88</v>
      </c>
      <c r="F68" s="10" t="s">
        <v>88</v>
      </c>
      <c r="G68" s="10" t="s">
        <v>88</v>
      </c>
      <c r="H68" s="10" t="s">
        <v>88</v>
      </c>
      <c r="I68" s="11">
        <v>493</v>
      </c>
      <c r="J68" s="11">
        <v>158</v>
      </c>
      <c r="K68" s="11">
        <v>37</v>
      </c>
      <c r="L68" s="11">
        <v>474</v>
      </c>
      <c r="M68" s="11">
        <v>197</v>
      </c>
      <c r="N68" s="11">
        <v>105</v>
      </c>
      <c r="O68" s="11">
        <v>112</v>
      </c>
      <c r="P68" s="11">
        <v>986</v>
      </c>
      <c r="Q68" s="11">
        <v>771</v>
      </c>
      <c r="R68" s="11">
        <v>626</v>
      </c>
      <c r="S68" s="11">
        <v>521</v>
      </c>
      <c r="T68" s="42">
        <v>365</v>
      </c>
      <c r="V68" s="24"/>
    </row>
    <row r="69" spans="2:22" ht="15" customHeight="1">
      <c r="B69" s="19" t="s">
        <v>74</v>
      </c>
      <c r="C69" s="25"/>
      <c r="D69" s="25"/>
      <c r="E69" s="25"/>
      <c r="F69" s="25"/>
      <c r="G69" s="25"/>
      <c r="H69" s="25"/>
      <c r="T69" s="24"/>
      <c r="V69" s="24"/>
    </row>
    <row r="70" spans="2:22" ht="15" customHeight="1">
      <c r="B70" s="19" t="s">
        <v>48</v>
      </c>
      <c r="C70" s="10" t="s">
        <v>88</v>
      </c>
      <c r="D70" s="10" t="s">
        <v>88</v>
      </c>
      <c r="E70" s="10" t="s">
        <v>88</v>
      </c>
      <c r="F70" s="10" t="s">
        <v>88</v>
      </c>
      <c r="G70" s="10" t="s">
        <v>88</v>
      </c>
      <c r="H70" s="11">
        <f>SUM(H71,H74)</f>
        <v>130582</v>
      </c>
      <c r="I70" s="11">
        <f>SUM(I71,I74)</f>
        <v>120621</v>
      </c>
      <c r="J70" s="11">
        <f>SUM(J71,J74)</f>
        <v>127574</v>
      </c>
      <c r="K70" s="11">
        <v>141411</v>
      </c>
      <c r="L70" s="11">
        <v>150031</v>
      </c>
      <c r="M70" s="11">
        <v>150648</v>
      </c>
      <c r="N70" s="11">
        <f>SUM(N71,N74)</f>
        <v>143973</v>
      </c>
      <c r="O70" s="11">
        <v>143002</v>
      </c>
      <c r="P70" s="11">
        <v>139809</v>
      </c>
      <c r="Q70" s="11">
        <v>137969</v>
      </c>
      <c r="R70" s="11">
        <v>136670</v>
      </c>
      <c r="S70" s="11">
        <v>133288</v>
      </c>
      <c r="T70" s="42">
        <v>127072</v>
      </c>
      <c r="V70" s="24"/>
    </row>
    <row r="71" spans="2:22" ht="15" customHeight="1">
      <c r="B71" s="19" t="s">
        <v>49</v>
      </c>
      <c r="C71" s="10" t="s">
        <v>88</v>
      </c>
      <c r="D71" s="10" t="s">
        <v>88</v>
      </c>
      <c r="E71" s="10" t="s">
        <v>88</v>
      </c>
      <c r="F71" s="10" t="s">
        <v>88</v>
      </c>
      <c r="G71" s="10" t="s">
        <v>88</v>
      </c>
      <c r="H71" s="11">
        <f>SUM(H72:H73)</f>
        <v>55607</v>
      </c>
      <c r="I71" s="11">
        <f aca="true" t="shared" si="18" ref="I71:Q71">SUM(I72:I73)</f>
        <v>63475</v>
      </c>
      <c r="J71" s="11">
        <f t="shared" si="18"/>
        <v>71210</v>
      </c>
      <c r="K71" s="11">
        <f t="shared" si="18"/>
        <v>80564</v>
      </c>
      <c r="L71" s="11">
        <f t="shared" si="18"/>
        <v>88511</v>
      </c>
      <c r="M71" s="11">
        <f t="shared" si="18"/>
        <v>91791</v>
      </c>
      <c r="N71" s="11">
        <f t="shared" si="18"/>
        <v>84785</v>
      </c>
      <c r="O71" s="11">
        <f t="shared" si="18"/>
        <v>82785</v>
      </c>
      <c r="P71" s="11">
        <f t="shared" si="18"/>
        <v>79009</v>
      </c>
      <c r="Q71" s="11">
        <f t="shared" si="18"/>
        <v>76783</v>
      </c>
      <c r="R71" s="11">
        <v>76882</v>
      </c>
      <c r="S71" s="11">
        <v>73168</v>
      </c>
      <c r="T71" s="42">
        <v>67415</v>
      </c>
      <c r="V71" s="24"/>
    </row>
    <row r="72" spans="2:22" ht="15" customHeight="1">
      <c r="B72" s="26" t="s">
        <v>50</v>
      </c>
      <c r="C72" s="10" t="s">
        <v>88</v>
      </c>
      <c r="D72" s="10" t="s">
        <v>88</v>
      </c>
      <c r="E72" s="10" t="s">
        <v>88</v>
      </c>
      <c r="F72" s="10" t="s">
        <v>88</v>
      </c>
      <c r="G72" s="10" t="s">
        <v>88</v>
      </c>
      <c r="H72" s="11">
        <v>53380</v>
      </c>
      <c r="I72" s="11">
        <v>61121</v>
      </c>
      <c r="J72" s="11">
        <v>68959</v>
      </c>
      <c r="K72" s="11">
        <v>79386</v>
      </c>
      <c r="L72" s="11">
        <v>86937</v>
      </c>
      <c r="M72" s="11">
        <v>89880</v>
      </c>
      <c r="N72" s="11">
        <v>82367</v>
      </c>
      <c r="O72" s="11">
        <v>79486</v>
      </c>
      <c r="P72" s="11">
        <v>74296</v>
      </c>
      <c r="Q72" s="11">
        <v>73270</v>
      </c>
      <c r="R72" s="11">
        <v>72631</v>
      </c>
      <c r="S72" s="11">
        <v>68553</v>
      </c>
      <c r="T72" s="42">
        <v>62284</v>
      </c>
      <c r="V72" s="44"/>
    </row>
    <row r="73" spans="2:22" ht="15" customHeight="1">
      <c r="B73" s="26" t="s">
        <v>51</v>
      </c>
      <c r="C73" s="10" t="s">
        <v>88</v>
      </c>
      <c r="D73" s="10" t="s">
        <v>88</v>
      </c>
      <c r="E73" s="10" t="s">
        <v>88</v>
      </c>
      <c r="F73" s="10" t="s">
        <v>88</v>
      </c>
      <c r="G73" s="10" t="s">
        <v>88</v>
      </c>
      <c r="H73" s="11">
        <v>2227</v>
      </c>
      <c r="I73" s="11">
        <v>2354</v>
      </c>
      <c r="J73" s="11">
        <v>2251</v>
      </c>
      <c r="K73" s="11">
        <v>1178</v>
      </c>
      <c r="L73" s="11">
        <v>1574</v>
      </c>
      <c r="M73" s="11">
        <v>1911</v>
      </c>
      <c r="N73" s="11">
        <v>2418</v>
      </c>
      <c r="O73" s="11">
        <v>3299</v>
      </c>
      <c r="P73" s="11">
        <v>4713</v>
      </c>
      <c r="Q73" s="11">
        <v>3513</v>
      </c>
      <c r="R73" s="11">
        <v>4251</v>
      </c>
      <c r="S73" s="11">
        <v>4615</v>
      </c>
      <c r="T73" s="42">
        <v>5131</v>
      </c>
      <c r="V73" s="44"/>
    </row>
    <row r="74" spans="2:22" ht="15" customHeight="1">
      <c r="B74" s="19" t="s">
        <v>52</v>
      </c>
      <c r="C74" s="10" t="s">
        <v>88</v>
      </c>
      <c r="D74" s="10" t="s">
        <v>88</v>
      </c>
      <c r="E74" s="10" t="s">
        <v>88</v>
      </c>
      <c r="F74" s="10" t="s">
        <v>88</v>
      </c>
      <c r="G74" s="10" t="s">
        <v>88</v>
      </c>
      <c r="H74" s="11">
        <v>74975</v>
      </c>
      <c r="I74" s="11">
        <v>57146</v>
      </c>
      <c r="J74" s="11">
        <v>56364</v>
      </c>
      <c r="K74" s="11">
        <v>60825</v>
      </c>
      <c r="L74" s="11">
        <v>61498</v>
      </c>
      <c r="M74" s="11">
        <v>58852</v>
      </c>
      <c r="N74" s="11">
        <v>59188</v>
      </c>
      <c r="O74" s="11">
        <v>60159</v>
      </c>
      <c r="P74" s="11">
        <v>60721</v>
      </c>
      <c r="Q74" s="11">
        <v>61083</v>
      </c>
      <c r="R74" s="11">
        <v>59683</v>
      </c>
      <c r="S74" s="11">
        <v>59930</v>
      </c>
      <c r="T74" s="42">
        <v>58813</v>
      </c>
      <c r="V74" s="24"/>
    </row>
    <row r="75" spans="2:22" ht="15" customHeight="1">
      <c r="B75" s="33" t="s">
        <v>38</v>
      </c>
      <c r="C75" s="10" t="s">
        <v>88</v>
      </c>
      <c r="D75" s="10" t="s">
        <v>88</v>
      </c>
      <c r="E75" s="10" t="s">
        <v>88</v>
      </c>
      <c r="F75" s="10" t="s">
        <v>88</v>
      </c>
      <c r="G75" s="10" t="s">
        <v>88</v>
      </c>
      <c r="H75" s="11">
        <f>SUM(H76,H79)</f>
        <v>63341</v>
      </c>
      <c r="I75" s="11">
        <f>SUM(I76,I79)</f>
        <v>58098</v>
      </c>
      <c r="J75" s="11">
        <f>SUM(J76,J79)</f>
        <v>61885</v>
      </c>
      <c r="K75" s="11">
        <v>67767</v>
      </c>
      <c r="L75" s="11">
        <v>70578</v>
      </c>
      <c r="M75" s="11">
        <v>70090</v>
      </c>
      <c r="N75" s="11">
        <f>SUM(N76,N79)</f>
        <v>65970</v>
      </c>
      <c r="O75" s="11">
        <v>65752</v>
      </c>
      <c r="P75" s="11">
        <v>63460</v>
      </c>
      <c r="Q75" s="11">
        <v>62490</v>
      </c>
      <c r="R75" s="11">
        <v>61489</v>
      </c>
      <c r="S75" s="11">
        <v>59873</v>
      </c>
      <c r="T75" s="42">
        <v>56818</v>
      </c>
      <c r="V75" s="45"/>
    </row>
    <row r="76" spans="2:22" ht="15" customHeight="1">
      <c r="B76" s="19" t="s">
        <v>49</v>
      </c>
      <c r="C76" s="10" t="s">
        <v>88</v>
      </c>
      <c r="D76" s="10" t="s">
        <v>88</v>
      </c>
      <c r="E76" s="10" t="s">
        <v>88</v>
      </c>
      <c r="F76" s="10" t="s">
        <v>88</v>
      </c>
      <c r="G76" s="10" t="s">
        <v>88</v>
      </c>
      <c r="H76" s="11">
        <f>SUM(H77:H78)</f>
        <v>42519</v>
      </c>
      <c r="I76" s="11">
        <f aca="true" t="shared" si="19" ref="I76:Q76">SUM(I77:I78)</f>
        <v>45266</v>
      </c>
      <c r="J76" s="11">
        <f t="shared" si="19"/>
        <v>49823</v>
      </c>
      <c r="K76" s="11">
        <f t="shared" si="19"/>
        <v>54431</v>
      </c>
      <c r="L76" s="11">
        <f t="shared" si="19"/>
        <v>56347</v>
      </c>
      <c r="M76" s="11">
        <f t="shared" si="19"/>
        <v>56867</v>
      </c>
      <c r="N76" s="11">
        <f t="shared" si="19"/>
        <v>53041</v>
      </c>
      <c r="O76" s="11">
        <f t="shared" si="19"/>
        <v>51383</v>
      </c>
      <c r="P76" s="11">
        <f t="shared" si="19"/>
        <v>47495</v>
      </c>
      <c r="Q76" s="11">
        <f t="shared" si="19"/>
        <v>44844</v>
      </c>
      <c r="R76" s="11">
        <v>44426</v>
      </c>
      <c r="S76" s="11">
        <v>41185</v>
      </c>
      <c r="T76" s="42">
        <v>37624</v>
      </c>
      <c r="V76" s="24"/>
    </row>
    <row r="77" spans="2:22" ht="15" customHeight="1">
      <c r="B77" s="26" t="s">
        <v>50</v>
      </c>
      <c r="C77" s="10" t="s">
        <v>88</v>
      </c>
      <c r="D77" s="10" t="s">
        <v>88</v>
      </c>
      <c r="E77" s="10" t="s">
        <v>88</v>
      </c>
      <c r="F77" s="10" t="s">
        <v>88</v>
      </c>
      <c r="G77" s="10" t="s">
        <v>88</v>
      </c>
      <c r="H77" s="11">
        <v>40842</v>
      </c>
      <c r="I77" s="11">
        <v>43572</v>
      </c>
      <c r="J77" s="11">
        <v>48274</v>
      </c>
      <c r="K77" s="11">
        <v>53629</v>
      </c>
      <c r="L77" s="11">
        <v>55301</v>
      </c>
      <c r="M77" s="11">
        <v>55680</v>
      </c>
      <c r="N77" s="11">
        <v>51398</v>
      </c>
      <c r="O77" s="11">
        <v>49159</v>
      </c>
      <c r="P77" s="11">
        <v>44346</v>
      </c>
      <c r="Q77" s="11">
        <v>42504</v>
      </c>
      <c r="R77" s="11">
        <v>41699</v>
      </c>
      <c r="S77" s="11">
        <v>38215</v>
      </c>
      <c r="T77" s="42">
        <v>34291</v>
      </c>
      <c r="V77" s="44"/>
    </row>
    <row r="78" spans="2:22" ht="15" customHeight="1">
      <c r="B78" s="26" t="s">
        <v>51</v>
      </c>
      <c r="C78" s="10" t="s">
        <v>88</v>
      </c>
      <c r="D78" s="10" t="s">
        <v>88</v>
      </c>
      <c r="E78" s="10" t="s">
        <v>88</v>
      </c>
      <c r="F78" s="10" t="s">
        <v>88</v>
      </c>
      <c r="G78" s="10" t="s">
        <v>88</v>
      </c>
      <c r="H78" s="11">
        <v>1677</v>
      </c>
      <c r="I78" s="11">
        <v>1694</v>
      </c>
      <c r="J78" s="11">
        <v>1549</v>
      </c>
      <c r="K78" s="11">
        <v>802</v>
      </c>
      <c r="L78" s="11">
        <v>1046</v>
      </c>
      <c r="M78" s="11">
        <v>1187</v>
      </c>
      <c r="N78" s="11">
        <v>1643</v>
      </c>
      <c r="O78" s="11">
        <v>2224</v>
      </c>
      <c r="P78" s="11">
        <v>3149</v>
      </c>
      <c r="Q78" s="11">
        <v>2340</v>
      </c>
      <c r="R78" s="11">
        <v>2727</v>
      </c>
      <c r="S78" s="11">
        <v>2970</v>
      </c>
      <c r="T78" s="42">
        <v>3333</v>
      </c>
      <c r="V78" s="44"/>
    </row>
    <row r="79" spans="2:22" ht="15" customHeight="1">
      <c r="B79" s="19" t="s">
        <v>52</v>
      </c>
      <c r="C79" s="10" t="s">
        <v>88</v>
      </c>
      <c r="D79" s="10" t="s">
        <v>88</v>
      </c>
      <c r="E79" s="10" t="s">
        <v>88</v>
      </c>
      <c r="F79" s="10" t="s">
        <v>88</v>
      </c>
      <c r="G79" s="10" t="s">
        <v>88</v>
      </c>
      <c r="H79" s="11">
        <v>20822</v>
      </c>
      <c r="I79" s="11">
        <v>12832</v>
      </c>
      <c r="J79" s="11">
        <v>12062</v>
      </c>
      <c r="K79" s="11">
        <v>13329</v>
      </c>
      <c r="L79" s="11">
        <v>14223</v>
      </c>
      <c r="M79" s="11">
        <v>13222</v>
      </c>
      <c r="N79" s="11">
        <v>12929</v>
      </c>
      <c r="O79" s="11">
        <v>14354</v>
      </c>
      <c r="P79" s="11">
        <v>15941</v>
      </c>
      <c r="Q79" s="11">
        <v>17602</v>
      </c>
      <c r="R79" s="11">
        <v>17037</v>
      </c>
      <c r="S79" s="11">
        <v>18564</v>
      </c>
      <c r="T79" s="42">
        <v>18672</v>
      </c>
      <c r="V79" s="24"/>
    </row>
    <row r="80" spans="2:22" s="11" customFormat="1" ht="15" customHeight="1">
      <c r="B80" s="34" t="s">
        <v>33</v>
      </c>
      <c r="C80" s="10" t="s">
        <v>88</v>
      </c>
      <c r="D80" s="10" t="s">
        <v>88</v>
      </c>
      <c r="E80" s="10" t="s">
        <v>88</v>
      </c>
      <c r="F80" s="10" t="s">
        <v>88</v>
      </c>
      <c r="G80" s="10" t="s">
        <v>88</v>
      </c>
      <c r="H80" s="11">
        <v>67241</v>
      </c>
      <c r="I80" s="11">
        <v>62523</v>
      </c>
      <c r="J80" s="11">
        <v>65689</v>
      </c>
      <c r="K80" s="11">
        <v>73644</v>
      </c>
      <c r="L80" s="11">
        <v>79453</v>
      </c>
      <c r="M80" s="11">
        <v>80558</v>
      </c>
      <c r="N80" s="11">
        <v>78003</v>
      </c>
      <c r="O80" s="11">
        <v>77250</v>
      </c>
      <c r="P80" s="11">
        <v>76349</v>
      </c>
      <c r="Q80" s="11">
        <v>75479</v>
      </c>
      <c r="R80" s="11">
        <v>75181</v>
      </c>
      <c r="S80" s="11">
        <v>73415</v>
      </c>
      <c r="T80" s="42">
        <v>70254</v>
      </c>
      <c r="V80" s="46"/>
    </row>
    <row r="81" spans="2:22" s="11" customFormat="1" ht="15" customHeight="1">
      <c r="B81" s="23" t="s">
        <v>49</v>
      </c>
      <c r="C81" s="10" t="s">
        <v>88</v>
      </c>
      <c r="D81" s="10" t="s">
        <v>88</v>
      </c>
      <c r="E81" s="10" t="s">
        <v>88</v>
      </c>
      <c r="F81" s="10" t="s">
        <v>88</v>
      </c>
      <c r="G81" s="10" t="s">
        <v>88</v>
      </c>
      <c r="H81" s="11">
        <v>13088</v>
      </c>
      <c r="I81" s="11">
        <v>18209</v>
      </c>
      <c r="J81" s="11">
        <v>21387</v>
      </c>
      <c r="K81" s="11">
        <v>26133</v>
      </c>
      <c r="L81" s="11">
        <v>32164</v>
      </c>
      <c r="M81" s="11">
        <v>34924</v>
      </c>
      <c r="N81" s="11">
        <v>31744</v>
      </c>
      <c r="O81" s="11">
        <v>31402</v>
      </c>
      <c r="P81" s="11">
        <v>31514</v>
      </c>
      <c r="Q81" s="11">
        <v>31939</v>
      </c>
      <c r="R81" s="11">
        <v>32456</v>
      </c>
      <c r="S81" s="11">
        <v>31983</v>
      </c>
      <c r="T81" s="42">
        <v>29791</v>
      </c>
      <c r="V81" s="42"/>
    </row>
    <row r="82" spans="2:22" s="11" customFormat="1" ht="15" customHeight="1">
      <c r="B82" s="27" t="s">
        <v>50</v>
      </c>
      <c r="C82" s="10" t="s">
        <v>88</v>
      </c>
      <c r="D82" s="10" t="s">
        <v>88</v>
      </c>
      <c r="E82" s="10" t="s">
        <v>88</v>
      </c>
      <c r="F82" s="10" t="s">
        <v>88</v>
      </c>
      <c r="G82" s="10" t="s">
        <v>88</v>
      </c>
      <c r="H82" s="11">
        <v>12538</v>
      </c>
      <c r="I82" s="11">
        <v>17549</v>
      </c>
      <c r="J82" s="11">
        <v>20685</v>
      </c>
      <c r="K82" s="11">
        <v>25757</v>
      </c>
      <c r="L82" s="11">
        <v>31636</v>
      </c>
      <c r="M82" s="11">
        <v>34200</v>
      </c>
      <c r="N82" s="11">
        <v>30696</v>
      </c>
      <c r="O82" s="11">
        <v>30327</v>
      </c>
      <c r="P82" s="11">
        <v>29950</v>
      </c>
      <c r="Q82" s="11">
        <v>30766</v>
      </c>
      <c r="R82" s="11">
        <v>30932</v>
      </c>
      <c r="S82" s="11">
        <v>30338</v>
      </c>
      <c r="T82" s="42">
        <v>27993</v>
      </c>
      <c r="V82" s="47"/>
    </row>
    <row r="83" spans="2:22" s="11" customFormat="1" ht="15" customHeight="1">
      <c r="B83" s="27" t="s">
        <v>51</v>
      </c>
      <c r="C83" s="10" t="s">
        <v>88</v>
      </c>
      <c r="D83" s="10" t="s">
        <v>88</v>
      </c>
      <c r="E83" s="10" t="s">
        <v>88</v>
      </c>
      <c r="F83" s="10" t="s">
        <v>88</v>
      </c>
      <c r="G83" s="10" t="s">
        <v>88</v>
      </c>
      <c r="H83" s="11">
        <v>550</v>
      </c>
      <c r="I83" s="11">
        <v>660</v>
      </c>
      <c r="J83" s="11">
        <v>702</v>
      </c>
      <c r="K83" s="11">
        <v>376</v>
      </c>
      <c r="L83" s="11">
        <v>528</v>
      </c>
      <c r="M83" s="11">
        <v>724</v>
      </c>
      <c r="N83" s="11">
        <v>775</v>
      </c>
      <c r="O83" s="11">
        <v>1075</v>
      </c>
      <c r="P83" s="11">
        <v>1564</v>
      </c>
      <c r="Q83" s="11">
        <v>1173</v>
      </c>
      <c r="R83" s="11">
        <v>1524</v>
      </c>
      <c r="S83" s="11">
        <v>1645</v>
      </c>
      <c r="T83" s="42">
        <v>1798</v>
      </c>
      <c r="V83" s="47"/>
    </row>
    <row r="84" spans="2:22" s="11" customFormat="1" ht="15" customHeight="1">
      <c r="B84" s="23" t="s">
        <v>52</v>
      </c>
      <c r="C84" s="10" t="s">
        <v>88</v>
      </c>
      <c r="D84" s="10" t="s">
        <v>88</v>
      </c>
      <c r="E84" s="10" t="s">
        <v>88</v>
      </c>
      <c r="F84" s="10" t="s">
        <v>88</v>
      </c>
      <c r="G84" s="10" t="s">
        <v>88</v>
      </c>
      <c r="H84" s="11">
        <v>54153</v>
      </c>
      <c r="I84" s="11">
        <v>44314</v>
      </c>
      <c r="J84" s="11">
        <v>44302</v>
      </c>
      <c r="K84" s="11">
        <v>47496</v>
      </c>
      <c r="L84" s="11">
        <v>47275</v>
      </c>
      <c r="M84" s="11">
        <v>45630</v>
      </c>
      <c r="N84" s="11">
        <v>46259</v>
      </c>
      <c r="O84" s="11">
        <v>45805</v>
      </c>
      <c r="P84" s="11">
        <v>44780</v>
      </c>
      <c r="Q84" s="11">
        <v>43481</v>
      </c>
      <c r="R84" s="11">
        <v>42646</v>
      </c>
      <c r="S84" s="11">
        <v>41366</v>
      </c>
      <c r="T84" s="42">
        <v>40141</v>
      </c>
      <c r="V84" s="42"/>
    </row>
    <row r="85" spans="2:22" ht="15" customHeight="1">
      <c r="B85" s="19" t="s">
        <v>53</v>
      </c>
      <c r="C85" s="10" t="s">
        <v>88</v>
      </c>
      <c r="D85" s="10" t="s">
        <v>88</v>
      </c>
      <c r="E85" s="10" t="s">
        <v>88</v>
      </c>
      <c r="F85" s="10" t="s">
        <v>88</v>
      </c>
      <c r="G85" s="10" t="s">
        <v>88</v>
      </c>
      <c r="H85" s="3">
        <v>42.6</v>
      </c>
      <c r="I85" s="3">
        <v>52.6</v>
      </c>
      <c r="J85" s="3">
        <v>55.8</v>
      </c>
      <c r="K85" s="16">
        <v>57</v>
      </c>
      <c r="L85" s="16">
        <v>59</v>
      </c>
      <c r="M85" s="3">
        <v>60.9</v>
      </c>
      <c r="N85" s="3">
        <v>58.9</v>
      </c>
      <c r="O85" s="3">
        <v>57.9</v>
      </c>
      <c r="P85" s="3">
        <v>56.5</v>
      </c>
      <c r="Q85" s="3">
        <v>55.7</v>
      </c>
      <c r="R85" s="16">
        <f>R71/R70*100</f>
        <v>56.25374990853882</v>
      </c>
      <c r="S85" s="16">
        <f>S71/S70*100</f>
        <v>54.89466418582318</v>
      </c>
      <c r="T85" s="54">
        <f>T71/T70*100</f>
        <v>53.052600100730295</v>
      </c>
      <c r="V85" s="24"/>
    </row>
    <row r="86" spans="2:22" ht="15" customHeight="1">
      <c r="B86" s="18" t="s">
        <v>38</v>
      </c>
      <c r="C86" s="10" t="s">
        <v>88</v>
      </c>
      <c r="D86" s="10" t="s">
        <v>88</v>
      </c>
      <c r="E86" s="10" t="s">
        <v>88</v>
      </c>
      <c r="F86" s="10" t="s">
        <v>88</v>
      </c>
      <c r="G86" s="10" t="s">
        <v>88</v>
      </c>
      <c r="H86" s="3">
        <v>67.1</v>
      </c>
      <c r="I86" s="3">
        <v>77.9</v>
      </c>
      <c r="J86" s="3">
        <v>80.5</v>
      </c>
      <c r="K86" s="3">
        <v>80.3</v>
      </c>
      <c r="L86" s="3">
        <v>79.8</v>
      </c>
      <c r="M86" s="3">
        <v>81.1</v>
      </c>
      <c r="N86" s="3">
        <v>80.4</v>
      </c>
      <c r="O86" s="3">
        <v>78.1</v>
      </c>
      <c r="P86" s="3">
        <v>74.8</v>
      </c>
      <c r="Q86" s="3">
        <v>71.8</v>
      </c>
      <c r="R86" s="16">
        <f>R76/R75*100</f>
        <v>72.25032119566102</v>
      </c>
      <c r="S86" s="16">
        <f>S76/S75*100</f>
        <v>68.7872663805054</v>
      </c>
      <c r="T86" s="54">
        <f>T76/T75*100</f>
        <v>66.21845189904609</v>
      </c>
      <c r="V86" s="39"/>
    </row>
    <row r="87" spans="2:22" ht="15" customHeight="1">
      <c r="B87" s="18" t="s">
        <v>33</v>
      </c>
      <c r="C87" s="10" t="s">
        <v>88</v>
      </c>
      <c r="D87" s="10" t="s">
        <v>88</v>
      </c>
      <c r="E87" s="10" t="s">
        <v>88</v>
      </c>
      <c r="F87" s="10" t="s">
        <v>88</v>
      </c>
      <c r="G87" s="10" t="s">
        <v>88</v>
      </c>
      <c r="H87" s="3">
        <v>19.5</v>
      </c>
      <c r="I87" s="3">
        <v>29.1</v>
      </c>
      <c r="J87" s="3">
        <v>32.6</v>
      </c>
      <c r="K87" s="3">
        <v>35.5</v>
      </c>
      <c r="L87" s="3">
        <v>40.5</v>
      </c>
      <c r="M87" s="3">
        <v>43.4</v>
      </c>
      <c r="N87" s="3">
        <v>40.7</v>
      </c>
      <c r="O87" s="3">
        <v>40.6</v>
      </c>
      <c r="P87" s="3">
        <v>41.3</v>
      </c>
      <c r="Q87" s="3">
        <v>42.3</v>
      </c>
      <c r="R87" s="16">
        <f>R81/R80*100</f>
        <v>43.17048190367247</v>
      </c>
      <c r="S87" s="16">
        <f>S81/S80*100</f>
        <v>43.56466662126268</v>
      </c>
      <c r="T87" s="54">
        <f>T81/T80*100</f>
        <v>42.4047029350642</v>
      </c>
      <c r="V87" s="39"/>
    </row>
    <row r="88" spans="2:22" s="11" customFormat="1" ht="15" customHeight="1">
      <c r="B88" s="23" t="s">
        <v>73</v>
      </c>
      <c r="C88" s="10" t="s">
        <v>88</v>
      </c>
      <c r="D88" s="10" t="s">
        <v>88</v>
      </c>
      <c r="E88" s="10" t="s">
        <v>88</v>
      </c>
      <c r="F88" s="10" t="s">
        <v>88</v>
      </c>
      <c r="G88" s="10" t="s">
        <v>88</v>
      </c>
      <c r="H88" s="11">
        <v>53380</v>
      </c>
      <c r="I88" s="11">
        <v>61121</v>
      </c>
      <c r="J88" s="11">
        <v>68959</v>
      </c>
      <c r="K88" s="11">
        <v>79386</v>
      </c>
      <c r="L88" s="11">
        <v>86937</v>
      </c>
      <c r="M88" s="11">
        <v>89880</v>
      </c>
      <c r="N88" s="11">
        <v>82367</v>
      </c>
      <c r="O88" s="11">
        <v>79486</v>
      </c>
      <c r="P88" s="11">
        <v>74296</v>
      </c>
      <c r="Q88" s="11">
        <v>73270</v>
      </c>
      <c r="R88" s="11">
        <v>72631</v>
      </c>
      <c r="S88" s="11">
        <v>68553</v>
      </c>
      <c r="T88" s="42">
        <v>62284</v>
      </c>
      <c r="V88" s="42"/>
    </row>
    <row r="89" spans="2:22" s="11" customFormat="1" ht="15" customHeight="1">
      <c r="B89" s="28" t="s">
        <v>54</v>
      </c>
      <c r="C89" s="10" t="s">
        <v>88</v>
      </c>
      <c r="D89" s="10" t="s">
        <v>88</v>
      </c>
      <c r="E89" s="10" t="s">
        <v>88</v>
      </c>
      <c r="F89" s="10" t="s">
        <v>88</v>
      </c>
      <c r="G89" s="10" t="s">
        <v>88</v>
      </c>
      <c r="H89" s="11">
        <v>4064</v>
      </c>
      <c r="I89" s="11">
        <v>4582</v>
      </c>
      <c r="J89" s="11">
        <v>4035</v>
      </c>
      <c r="K89" s="11">
        <v>5019</v>
      </c>
      <c r="L89" s="11">
        <v>4419</v>
      </c>
      <c r="M89" s="11">
        <v>3598</v>
      </c>
      <c r="N89" s="11">
        <v>2695</v>
      </c>
      <c r="O89" s="11">
        <v>2352</v>
      </c>
      <c r="P89" s="11">
        <v>1880</v>
      </c>
      <c r="Q89" s="11">
        <v>1480</v>
      </c>
      <c r="R89" s="11">
        <v>1295</v>
      </c>
      <c r="S89" s="11">
        <v>1042</v>
      </c>
      <c r="T89" s="42">
        <v>871</v>
      </c>
      <c r="V89" s="48"/>
    </row>
    <row r="90" spans="2:22" s="11" customFormat="1" ht="15" customHeight="1">
      <c r="B90" s="28" t="s">
        <v>55</v>
      </c>
      <c r="C90" s="10" t="s">
        <v>88</v>
      </c>
      <c r="D90" s="10" t="s">
        <v>88</v>
      </c>
      <c r="E90" s="10" t="s">
        <v>88</v>
      </c>
      <c r="F90" s="10" t="s">
        <v>88</v>
      </c>
      <c r="G90" s="10" t="s">
        <v>88</v>
      </c>
      <c r="H90" s="11">
        <v>16578</v>
      </c>
      <c r="I90" s="11">
        <v>17530</v>
      </c>
      <c r="J90" s="11">
        <v>18244</v>
      </c>
      <c r="K90" s="11">
        <v>23695</v>
      </c>
      <c r="L90" s="11">
        <v>26702</v>
      </c>
      <c r="M90" s="11">
        <v>27177</v>
      </c>
      <c r="N90" s="11">
        <v>22696</v>
      </c>
      <c r="O90" s="11">
        <v>21007</v>
      </c>
      <c r="P90" s="11">
        <v>18378</v>
      </c>
      <c r="Q90" s="11">
        <v>19233</v>
      </c>
      <c r="R90" s="11">
        <v>17429</v>
      </c>
      <c r="S90" s="11">
        <v>15176</v>
      </c>
      <c r="T90" s="42">
        <v>11730</v>
      </c>
      <c r="V90" s="48"/>
    </row>
    <row r="91" spans="2:23" s="11" customFormat="1" ht="15" customHeight="1">
      <c r="B91" s="28" t="s">
        <v>56</v>
      </c>
      <c r="C91" s="10" t="s">
        <v>88</v>
      </c>
      <c r="D91" s="10" t="s">
        <v>88</v>
      </c>
      <c r="E91" s="10" t="s">
        <v>88</v>
      </c>
      <c r="F91" s="10" t="s">
        <v>88</v>
      </c>
      <c r="G91" s="10" t="s">
        <v>88</v>
      </c>
      <c r="H91" s="11">
        <v>31481</v>
      </c>
      <c r="I91" s="11">
        <v>38968</v>
      </c>
      <c r="J91" s="11">
        <v>46680</v>
      </c>
      <c r="K91" s="11">
        <v>50662</v>
      </c>
      <c r="L91" s="11">
        <v>55806</v>
      </c>
      <c r="M91" s="11">
        <v>59049</v>
      </c>
      <c r="N91" s="11">
        <v>56815</v>
      </c>
      <c r="O91" s="11">
        <v>56102</v>
      </c>
      <c r="P91" s="11">
        <v>53954</v>
      </c>
      <c r="Q91" s="11">
        <v>52502</v>
      </c>
      <c r="R91" s="11">
        <v>53700</v>
      </c>
      <c r="S91" s="11">
        <v>51924</v>
      </c>
      <c r="T91" s="42">
        <v>46949</v>
      </c>
      <c r="V91" s="48"/>
      <c r="W91" s="42"/>
    </row>
    <row r="92" spans="2:22" ht="15" customHeight="1">
      <c r="B92" s="19" t="s">
        <v>57</v>
      </c>
      <c r="C92" s="25"/>
      <c r="D92" s="25"/>
      <c r="E92" s="25"/>
      <c r="F92" s="25"/>
      <c r="G92" s="25"/>
      <c r="T92" s="24"/>
      <c r="V92" s="24"/>
    </row>
    <row r="93" spans="2:22" ht="15" customHeight="1">
      <c r="B93" s="29" t="s">
        <v>54</v>
      </c>
      <c r="C93" s="10" t="s">
        <v>88</v>
      </c>
      <c r="D93" s="10" t="s">
        <v>88</v>
      </c>
      <c r="E93" s="10" t="s">
        <v>88</v>
      </c>
      <c r="F93" s="10" t="s">
        <v>88</v>
      </c>
      <c r="G93" s="10" t="s">
        <v>88</v>
      </c>
      <c r="H93" s="16">
        <f>H89/H88*100</f>
        <v>7.613338328962158</v>
      </c>
      <c r="I93" s="16">
        <f aca="true" t="shared" si="20" ref="I93:R93">I89/I88*100</f>
        <v>7.49660509481193</v>
      </c>
      <c r="J93" s="16">
        <f t="shared" si="20"/>
        <v>5.851302948128598</v>
      </c>
      <c r="K93" s="16">
        <f t="shared" si="20"/>
        <v>6.322273448718918</v>
      </c>
      <c r="L93" s="16">
        <f t="shared" si="20"/>
        <v>5.082991131509024</v>
      </c>
      <c r="M93" s="16">
        <f t="shared" si="20"/>
        <v>4.003115264797508</v>
      </c>
      <c r="N93" s="16">
        <f t="shared" si="20"/>
        <v>3.2719414328553906</v>
      </c>
      <c r="O93" s="16">
        <f t="shared" si="20"/>
        <v>2.959011649850288</v>
      </c>
      <c r="P93" s="16">
        <f t="shared" si="20"/>
        <v>2.5304188650802195</v>
      </c>
      <c r="Q93" s="16">
        <f t="shared" si="20"/>
        <v>2.0199262999863516</v>
      </c>
      <c r="R93" s="16">
        <f t="shared" si="20"/>
        <v>1.782985226693836</v>
      </c>
      <c r="S93" s="16">
        <f>S89/S88*100</f>
        <v>1.5199918311379517</v>
      </c>
      <c r="T93" s="54">
        <f>T89/T88*100</f>
        <v>1.398432984394066</v>
      </c>
      <c r="V93" s="49"/>
    </row>
    <row r="94" spans="2:22" ht="15" customHeight="1">
      <c r="B94" s="29" t="s">
        <v>55</v>
      </c>
      <c r="C94" s="10" t="s">
        <v>88</v>
      </c>
      <c r="D94" s="10" t="s">
        <v>88</v>
      </c>
      <c r="E94" s="10" t="s">
        <v>88</v>
      </c>
      <c r="F94" s="10" t="s">
        <v>88</v>
      </c>
      <c r="G94" s="10" t="s">
        <v>88</v>
      </c>
      <c r="H94" s="16">
        <f>H90/H88*100</f>
        <v>31.056575496440615</v>
      </c>
      <c r="I94" s="16">
        <f aca="true" t="shared" si="21" ref="I94:R94">I90/I88*100</f>
        <v>28.68081346836603</v>
      </c>
      <c r="J94" s="16">
        <f t="shared" si="21"/>
        <v>26.456300120361377</v>
      </c>
      <c r="K94" s="16">
        <f t="shared" si="21"/>
        <v>29.847832111455418</v>
      </c>
      <c r="L94" s="16">
        <f t="shared" si="21"/>
        <v>30.714195336853123</v>
      </c>
      <c r="M94" s="16">
        <f t="shared" si="21"/>
        <v>30.2369826435247</v>
      </c>
      <c r="N94" s="16">
        <f t="shared" si="21"/>
        <v>27.554724586302765</v>
      </c>
      <c r="O94" s="16">
        <f t="shared" si="21"/>
        <v>26.428553455954507</v>
      </c>
      <c r="P94" s="16">
        <f t="shared" si="21"/>
        <v>24.736190373640575</v>
      </c>
      <c r="Q94" s="16">
        <f t="shared" si="21"/>
        <v>26.249488194349667</v>
      </c>
      <c r="R94" s="16">
        <f t="shared" si="21"/>
        <v>23.996640552931943</v>
      </c>
      <c r="S94" s="16">
        <f>S90/S88*100</f>
        <v>22.13761615100725</v>
      </c>
      <c r="T94" s="54">
        <f>T90/T88*100</f>
        <v>18.83308714918759</v>
      </c>
      <c r="V94" s="49"/>
    </row>
    <row r="95" spans="2:22" ht="15" customHeight="1">
      <c r="B95" s="29" t="s">
        <v>56</v>
      </c>
      <c r="C95" s="10" t="s">
        <v>88</v>
      </c>
      <c r="D95" s="10" t="s">
        <v>88</v>
      </c>
      <c r="E95" s="10" t="s">
        <v>88</v>
      </c>
      <c r="F95" s="10" t="s">
        <v>88</v>
      </c>
      <c r="G95" s="10" t="s">
        <v>88</v>
      </c>
      <c r="H95" s="16">
        <f>H91/H88*100</f>
        <v>58.97527163731735</v>
      </c>
      <c r="I95" s="16">
        <f aca="true" t="shared" si="22" ref="I95:R95">I91/I88*100</f>
        <v>63.75550138250355</v>
      </c>
      <c r="J95" s="16">
        <f t="shared" si="22"/>
        <v>67.69239693151002</v>
      </c>
      <c r="K95" s="16">
        <f t="shared" si="22"/>
        <v>63.81729776031039</v>
      </c>
      <c r="L95" s="16">
        <f t="shared" si="22"/>
        <v>64.19131094930812</v>
      </c>
      <c r="M95" s="16">
        <f t="shared" si="22"/>
        <v>65.69759679572765</v>
      </c>
      <c r="N95" s="16">
        <f t="shared" si="22"/>
        <v>68.97786734978814</v>
      </c>
      <c r="O95" s="16">
        <f t="shared" si="22"/>
        <v>70.5809828145837</v>
      </c>
      <c r="P95" s="16">
        <f t="shared" si="22"/>
        <v>72.62032949283946</v>
      </c>
      <c r="Q95" s="16">
        <f t="shared" si="22"/>
        <v>71.65552067694827</v>
      </c>
      <c r="R95" s="16">
        <f t="shared" si="22"/>
        <v>73.93537194861698</v>
      </c>
      <c r="S95" s="16">
        <f>S91/S88*100</f>
        <v>75.7428558925211</v>
      </c>
      <c r="T95" s="54">
        <f>T91/T88*100</f>
        <v>75.37890951127095</v>
      </c>
      <c r="V95" s="49"/>
    </row>
    <row r="96" spans="2:22" ht="15" customHeight="1">
      <c r="B96" s="19" t="s">
        <v>58</v>
      </c>
      <c r="C96" s="10"/>
      <c r="D96" s="10"/>
      <c r="E96" s="10"/>
      <c r="F96" s="10"/>
      <c r="G96" s="10"/>
      <c r="T96" s="24"/>
      <c r="V96" s="24"/>
    </row>
    <row r="97" spans="2:22" s="11" customFormat="1" ht="15" customHeight="1">
      <c r="B97" s="28" t="s">
        <v>59</v>
      </c>
      <c r="C97" s="10" t="s">
        <v>88</v>
      </c>
      <c r="D97" s="10" t="s">
        <v>88</v>
      </c>
      <c r="E97" s="10" t="s">
        <v>88</v>
      </c>
      <c r="F97" s="10" t="s">
        <v>88</v>
      </c>
      <c r="G97" s="10" t="s">
        <v>88</v>
      </c>
      <c r="H97" s="10" t="s">
        <v>88</v>
      </c>
      <c r="I97" s="11">
        <v>44399</v>
      </c>
      <c r="J97" s="11">
        <v>52929</v>
      </c>
      <c r="K97" s="11">
        <v>63050</v>
      </c>
      <c r="L97" s="11">
        <v>70201</v>
      </c>
      <c r="M97" s="11">
        <v>72707</v>
      </c>
      <c r="N97" s="11">
        <v>66969</v>
      </c>
      <c r="O97" s="11">
        <v>65166</v>
      </c>
      <c r="P97" s="11">
        <v>61913</v>
      </c>
      <c r="Q97" s="11">
        <v>62237</v>
      </c>
      <c r="R97" s="11">
        <v>62921</v>
      </c>
      <c r="S97" s="11">
        <v>60324</v>
      </c>
      <c r="T97" s="42">
        <v>55249</v>
      </c>
      <c r="V97" s="48"/>
    </row>
    <row r="98" spans="2:22" s="11" customFormat="1" ht="15" customHeight="1">
      <c r="B98" s="28" t="s">
        <v>60</v>
      </c>
      <c r="C98" s="10" t="s">
        <v>88</v>
      </c>
      <c r="D98" s="10" t="s">
        <v>88</v>
      </c>
      <c r="E98" s="10" t="s">
        <v>88</v>
      </c>
      <c r="F98" s="10" t="s">
        <v>88</v>
      </c>
      <c r="G98" s="10" t="s">
        <v>88</v>
      </c>
      <c r="H98" s="10" t="s">
        <v>88</v>
      </c>
      <c r="I98" s="11">
        <v>10829</v>
      </c>
      <c r="J98" s="11">
        <v>10365</v>
      </c>
      <c r="K98" s="11">
        <v>10573</v>
      </c>
      <c r="L98" s="11">
        <v>10025</v>
      </c>
      <c r="M98" s="11">
        <v>10625</v>
      </c>
      <c r="N98" s="11">
        <v>9770</v>
      </c>
      <c r="O98" s="11">
        <v>9380</v>
      </c>
      <c r="P98" s="11">
        <v>8385</v>
      </c>
      <c r="Q98" s="11">
        <v>7602</v>
      </c>
      <c r="R98" s="11">
        <v>6773</v>
      </c>
      <c r="S98" s="11">
        <v>5845</v>
      </c>
      <c r="T98" s="42">
        <v>5119</v>
      </c>
      <c r="V98" s="48"/>
    </row>
    <row r="99" spans="2:22" s="11" customFormat="1" ht="15" customHeight="1">
      <c r="B99" s="28" t="s">
        <v>61</v>
      </c>
      <c r="C99" s="10" t="s">
        <v>88</v>
      </c>
      <c r="D99" s="10" t="s">
        <v>88</v>
      </c>
      <c r="E99" s="10" t="s">
        <v>88</v>
      </c>
      <c r="F99" s="10" t="s">
        <v>88</v>
      </c>
      <c r="G99" s="10" t="s">
        <v>88</v>
      </c>
      <c r="H99" s="10" t="s">
        <v>88</v>
      </c>
      <c r="I99" s="11">
        <v>5864</v>
      </c>
      <c r="J99" s="11">
        <v>5665</v>
      </c>
      <c r="K99" s="11">
        <v>5761</v>
      </c>
      <c r="L99" s="11">
        <v>6655</v>
      </c>
      <c r="M99" s="11">
        <v>6546</v>
      </c>
      <c r="N99" s="11">
        <v>5566</v>
      </c>
      <c r="O99" s="11">
        <v>4936</v>
      </c>
      <c r="P99" s="11">
        <v>3996</v>
      </c>
      <c r="Q99" s="11">
        <v>3428</v>
      </c>
      <c r="R99" s="11">
        <v>2929</v>
      </c>
      <c r="S99" s="11">
        <v>2384</v>
      </c>
      <c r="T99" s="42">
        <v>1801</v>
      </c>
      <c r="V99" s="48"/>
    </row>
    <row r="100" spans="2:22" s="11" customFormat="1" ht="15" customHeight="1">
      <c r="B100" s="28"/>
      <c r="C100" s="32"/>
      <c r="D100" s="10"/>
      <c r="E100" s="10"/>
      <c r="F100" s="10"/>
      <c r="G100" s="10"/>
      <c r="H100" s="10"/>
      <c r="T100" s="42"/>
      <c r="V100" s="42"/>
    </row>
    <row r="101" spans="2:22" ht="11.25" customHeight="1">
      <c r="B101" s="24"/>
      <c r="V101" s="24"/>
    </row>
    <row r="102" spans="2:22" ht="13.5" customHeight="1">
      <c r="B102" s="3" t="s">
        <v>62</v>
      </c>
      <c r="V102" s="24"/>
    </row>
    <row r="103" spans="2:22" ht="13.5" customHeight="1">
      <c r="B103" s="3" t="s">
        <v>63</v>
      </c>
      <c r="V103" s="24"/>
    </row>
    <row r="104" spans="2:22" ht="13.5" customHeight="1">
      <c r="B104" s="3" t="s">
        <v>99</v>
      </c>
      <c r="V104" s="24"/>
    </row>
    <row r="105" spans="2:22" ht="13.5" customHeight="1">
      <c r="B105" s="3" t="s">
        <v>100</v>
      </c>
      <c r="V105" s="24"/>
    </row>
    <row r="106" spans="2:22" ht="13.5" customHeight="1">
      <c r="B106" s="3" t="s">
        <v>72</v>
      </c>
      <c r="V106" s="24"/>
    </row>
    <row r="107" ht="21.75" customHeight="1">
      <c r="V107" s="24"/>
    </row>
    <row r="108" spans="1:22" s="35" customFormat="1" ht="12" customHeight="1">
      <c r="A108" s="60"/>
      <c r="B108" s="61"/>
      <c r="C108" s="61"/>
      <c r="D108" s="61"/>
      <c r="E108" s="61"/>
      <c r="F108" s="61"/>
      <c r="G108" s="61"/>
      <c r="H108" s="61"/>
      <c r="I108" s="61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V108" s="43"/>
    </row>
    <row r="109" ht="15" customHeight="1">
      <c r="V109" s="24"/>
    </row>
    <row r="110" ht="15" customHeight="1">
      <c r="V110" s="24"/>
    </row>
    <row r="111" ht="15" customHeight="1">
      <c r="V111" s="24"/>
    </row>
    <row r="112" ht="15" customHeight="1">
      <c r="V112" s="24"/>
    </row>
    <row r="113" ht="15" customHeight="1">
      <c r="V113" s="24"/>
    </row>
    <row r="114" ht="15" customHeight="1">
      <c r="V114" s="24"/>
    </row>
    <row r="115" ht="15" customHeight="1">
      <c r="V115" s="24"/>
    </row>
    <row r="116" ht="15" customHeight="1">
      <c r="V116" s="24"/>
    </row>
    <row r="117" ht="15" customHeight="1">
      <c r="V117" s="24"/>
    </row>
    <row r="118" ht="15" customHeight="1">
      <c r="V118" s="24"/>
    </row>
    <row r="119" ht="15" customHeight="1">
      <c r="V119" s="24"/>
    </row>
    <row r="120" ht="15" customHeight="1">
      <c r="V120" s="24"/>
    </row>
    <row r="121" ht="15" customHeight="1">
      <c r="V121" s="24"/>
    </row>
    <row r="122" ht="15" customHeight="1">
      <c r="V122" s="24"/>
    </row>
    <row r="123" ht="15" customHeight="1">
      <c r="V123" s="24"/>
    </row>
    <row r="124" ht="15" customHeight="1">
      <c r="V124" s="24"/>
    </row>
    <row r="125" ht="15" customHeight="1">
      <c r="V125" s="24"/>
    </row>
    <row r="126" ht="15" customHeight="1">
      <c r="V126" s="24"/>
    </row>
    <row r="127" ht="15" customHeight="1">
      <c r="V127" s="24"/>
    </row>
    <row r="128" ht="15" customHeight="1">
      <c r="V128" s="24"/>
    </row>
    <row r="129" ht="15" customHeight="1">
      <c r="V129" s="24"/>
    </row>
    <row r="130" ht="15" customHeight="1">
      <c r="V130" s="24"/>
    </row>
    <row r="131" ht="15" customHeight="1">
      <c r="V131" s="24"/>
    </row>
    <row r="132" ht="15" customHeight="1">
      <c r="V132" s="24"/>
    </row>
    <row r="133" ht="15" customHeight="1">
      <c r="V133" s="24"/>
    </row>
    <row r="134" ht="15" customHeight="1">
      <c r="V134" s="24"/>
    </row>
    <row r="135" ht="15" customHeight="1">
      <c r="V135" s="24"/>
    </row>
    <row r="136" ht="15" customHeight="1">
      <c r="V136" s="24"/>
    </row>
    <row r="137" ht="15" customHeight="1">
      <c r="V137" s="24"/>
    </row>
    <row r="138" ht="15" customHeight="1">
      <c r="V138" s="24"/>
    </row>
    <row r="139" ht="15" customHeight="1">
      <c r="V139" s="24"/>
    </row>
    <row r="140" ht="15" customHeight="1">
      <c r="V140" s="24"/>
    </row>
    <row r="141" ht="15" customHeight="1">
      <c r="V141" s="24"/>
    </row>
    <row r="142" ht="15" customHeight="1">
      <c r="V142" s="24"/>
    </row>
    <row r="143" ht="15" customHeight="1">
      <c r="V143" s="24"/>
    </row>
    <row r="144" ht="15" customHeight="1">
      <c r="V144" s="24"/>
    </row>
    <row r="145" ht="15" customHeight="1">
      <c r="V145" s="24"/>
    </row>
    <row r="146" ht="15" customHeight="1">
      <c r="V146" s="24"/>
    </row>
    <row r="147" ht="15" customHeight="1">
      <c r="V147" s="24"/>
    </row>
    <row r="148" ht="15" customHeight="1">
      <c r="V148" s="24"/>
    </row>
    <row r="149" ht="15" customHeight="1">
      <c r="V149" s="24"/>
    </row>
    <row r="150" ht="15" customHeight="1">
      <c r="V150" s="24"/>
    </row>
    <row r="151" ht="15" customHeight="1">
      <c r="V151" s="24"/>
    </row>
    <row r="152" ht="15" customHeight="1">
      <c r="V152" s="24"/>
    </row>
    <row r="153" ht="15" customHeight="1">
      <c r="V153" s="24"/>
    </row>
    <row r="154" ht="15" customHeight="1">
      <c r="V154" s="24"/>
    </row>
    <row r="155" ht="15" customHeight="1">
      <c r="V155" s="24"/>
    </row>
    <row r="156" ht="15" customHeight="1">
      <c r="V156" s="24"/>
    </row>
    <row r="157" ht="15" customHeight="1">
      <c r="V157" s="24"/>
    </row>
    <row r="158" ht="15" customHeight="1">
      <c r="V158" s="24"/>
    </row>
    <row r="159" ht="15" customHeight="1">
      <c r="V159" s="24"/>
    </row>
    <row r="160" ht="15" customHeight="1">
      <c r="V160" s="24"/>
    </row>
    <row r="161" ht="15" customHeight="1">
      <c r="V161" s="24"/>
    </row>
    <row r="162" ht="15" customHeight="1">
      <c r="V162" s="24"/>
    </row>
    <row r="163" ht="15" customHeight="1">
      <c r="V163" s="24"/>
    </row>
    <row r="164" ht="15" customHeight="1">
      <c r="V164" s="24"/>
    </row>
    <row r="165" ht="15" customHeight="1">
      <c r="V165" s="24"/>
    </row>
    <row r="166" ht="15" customHeight="1">
      <c r="V166" s="24"/>
    </row>
    <row r="167" ht="15" customHeight="1">
      <c r="V167" s="24"/>
    </row>
  </sheetData>
  <mergeCells count="8">
    <mergeCell ref="A52:I52"/>
    <mergeCell ref="A108:I108"/>
    <mergeCell ref="J52:S52"/>
    <mergeCell ref="J108:S108"/>
    <mergeCell ref="I64:I65"/>
    <mergeCell ref="J64:J65"/>
    <mergeCell ref="K64:K65"/>
    <mergeCell ref="L64:L65"/>
  </mergeCells>
  <printOptions/>
  <pageMargins left="0.7874015748031497" right="0.7874015748031497" top="0.7874015748031497" bottom="0.3937007874015748" header="0.5118110236220472" footer="0.3937007874015748"/>
  <pageSetup firstPageNumber="1" useFirstPageNumber="1" horizontalDpi="600" verticalDpi="600" orientation="portrait" pageOrder="overThenDown" paperSize="9" r:id="rId1"/>
  <rowBreaks count="1" manualBreakCount="1">
    <brk id="52" max="19" man="1"/>
  </rowBreaks>
  <colBreaks count="1" manualBreakCount="1">
    <brk id="9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 統計担当</dc:creator>
  <cp:keywords/>
  <dc:description/>
  <cp:lastModifiedBy>中　一雄</cp:lastModifiedBy>
  <cp:lastPrinted>2007-11-26T00:23:38Z</cp:lastPrinted>
  <dcterms:created xsi:type="dcterms:W3CDTF">1997-09-01T01:17:59Z</dcterms:created>
  <dcterms:modified xsi:type="dcterms:W3CDTF">2008-04-22T05:10:49Z</dcterms:modified>
  <cp:category/>
  <cp:version/>
  <cp:contentType/>
  <cp:contentStatus/>
</cp:coreProperties>
</file>