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5.251\総務課\201505202300\総務課\経理係\上水道事業会計\経営比較分析表\H290220 公営企業に係る「経営比較分析表」の分析等について\03.後志（水道）\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<sst xmlns="http://schemas.openxmlformats.org/spreadsheetml/2006/main" count="217" uniqueCount="107">
  <si>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</si>
  <si>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</si>
  <si>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</si>
  <si>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</si>
  <si>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</si>
  <si>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</si>
  <si>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</si>
  <si>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</si>
  <si>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</si>
  <si>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</si>
  <si>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</si>
  <si>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</si>
  <si>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</si>
  <si>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</si>
  <si>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</si>
  <si>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</si>
  <si>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</si>
  <si>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</si>
  <si>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</si>
  <si>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</si>
  <si>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</si>
  <si>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</si>
  <si>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</si>
  <si>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</si>
  <si>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</si>
  <si>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</si>
  <si>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</si>
  <si>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</si>
  <si>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</si>
  <si>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</si>
  <si>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</si>
  <si>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</si>
  <si>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</si>
  <si>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</si>
  <si>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</si>
  <si>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</si>
  <si>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</si>
  <si>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</si>
  <si>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</si>
  <si>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</si>
  <si>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</si>
  <si>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</si>
  <si>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</si>
  <si>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</si>
  <si>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</si>
  <si>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</si>
  <si>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</si>
  <si>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</si>
  <si>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</si>
  <si>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</si>
  <si>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</si>
  <si>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</si>
  <si>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</si>
  <si>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</si>
  <si>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</si>
  <si>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</si>
  <si>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</si>
  <si>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</si>
  <si>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</si>
  <si>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</si>
  <si>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</si>
  <si>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</si>
  <si>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</si>
  <si>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</si>
  <si>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</si>
  <si>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</si>
  <si>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</si>
  <si>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</si>
  <si>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</si>
  <si>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</si>
  <si>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</si>
  <si>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</si>
  <si>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</si>
  <si>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</si>
  <si>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</si>
  <si>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</si>
  <si>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</si>
  <si>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</si>
  <si>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</si>
  <si>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</si>
  <si>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</si>
  <si>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</si>
  <si>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</si>
  <si>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</si>
  <si>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</si>
  <si>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</si>
  <si>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</si>
  <si>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</si>
  <si>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</si>
  <si>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</si>
  <si>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</si>
  <si>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</si>
  <si>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</si>
  <si>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</si>
  <si>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</si>
  <si>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</si>
  <si>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</si>
  <si>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</si>
  <si>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</si>
  <si>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</si>
  <si>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</si>
  <si>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</si>
  <si>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</si>
  <si>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</si>
  <si>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①有形固定資産減価償却率・②管路経年化率・③管路更新率
　有形固定資産減価償却率は平成27年度で45.87％、管路経年化率は21.81％、管路更新率は0.39％となっています。年々管路の老朽化が進み、また、今後においても耐用年数を経過する施設の増加が見込まれるため、施設の長寿命化を考慮した投資計画を策定し、計画的な更新に努める必要があります。</t>
    <rPh sb="88" eb="90">
      <t>ネンネン</t>
    </rPh>
    <rPh sb="90" eb="92">
      <t>カンロ</t>
    </rPh>
    <rPh sb="93" eb="95">
      <t>ロウキュウ</t>
    </rPh>
    <rPh sb="95" eb="96">
      <t>カ</t>
    </rPh>
    <rPh sb="97" eb="98">
      <t>スス</t>
    </rPh>
    <rPh sb="103" eb="105">
      <t>コンゴ</t>
    </rPh>
    <rPh sb="110" eb="112">
      <t>タイヨウ</t>
    </rPh>
    <rPh sb="112" eb="114">
      <t>ネンスウ</t>
    </rPh>
    <rPh sb="115" eb="117">
      <t>ケイカ</t>
    </rPh>
    <rPh sb="119" eb="121">
      <t>シセツ</t>
    </rPh>
    <rPh sb="122" eb="124">
      <t>ゾウカ</t>
    </rPh>
    <rPh sb="125" eb="127">
      <t>ミコ</t>
    </rPh>
    <rPh sb="133" eb="135">
      <t>シセツ</t>
    </rPh>
    <rPh sb="154" eb="156">
      <t>ケイカク</t>
    </rPh>
    <phoneticPr fontId="4"/>
  </si>
  <si>
    <t>　人口減少に伴う収入の減少、施設の老朽化による施設の更新や維持管理費の増加が見込まれることから、厳しい経営状況になることが予想されます。今後も水道施設の規模の見直しや修繕、更新、耐震化を計画的に行い、経営の健全化・効率化を図ることにより、安定した経営に努める必要があります。</t>
    <phoneticPr fontId="4"/>
  </si>
  <si>
    <t xml:space="preserve">①経常収支比率・②累積欠損金比率
　経常収支比率は１００％を上回り、累積欠損金についても既に解消され、当該指標においては健全な状況が維持されているといえますが、昨年度との比較では、収益面で、人口減少や節水意識の向上及び事業者における上水道から地下水への切替などにより給水収益が減少し、費用面で、施設等の老朽化に伴う修繕費の増加などにより経常収支比率は悪化しました。今後も人口減少による給水収益の減少や施設等の老朽化に伴う維持管理費用の増加を見据えて、より一層適切な費用の計上に努める必要があります。
③流動比率・④企業債残高対給水収益比率
　平成２６年度の地方公営企業会計制度改正以降流動比率は１００％未満となっており、類似団体との比較においても悪い数値となっています。これは、当市の地形的な特徴（東西に長く、山坂が多い）により、給水人口の割に浄水場やポンプ所の数が多く、多額の建設費用・更新費用を要することから、その財源として借り入れた企業債の残高の割合は給水収益に対して高くなっているためです。今後は、施設の長寿命化を考慮した投資計画の策定により、建設改良費の圧縮に努め、企業債の借入を抑制して当該指標の改善に努める必要があります。
⑤料金回収率・⑥給水原価
　料金回収率については、給水にかかる費用を水道料金で回収できているため１００％を上回っています。給水原価については、減価償却費及び企業債利息が多額になっていることに加え、人口減少などにより有収水量が減少傾向にあることにより類似団体と比較し高くなっているものです。今後も、施設等の老朽化に伴う維持管理費用の増加や人口減少に伴う有収水量の減少が見込まれる中で、施設の長寿命化を考慮した投資計画の策定により、企業債の借入を抑制して給水原価の低下に努める必要があります。
⑦施設利用率
　当該指標については、類似団体と同程度の数値を維持していますが、今後、節水意識の向上や人口減少等により、水需要の減少が見込まれることから、これまでに引き続き、施設の統合・廃止及び施設規模の見直しについて検討を行い、当該指標の維持に努める必要があります。
⑧有収率
　配水管等の漏水が有収率低下の原因の一つと考えられるため、計画的に漏水調査等を実施しているところです。有収率の向上は給水原価の低下にも寄与するものであるため、今後対策を検討し当該指標の改善に努める必要があります。
</t>
    <rPh sb="1" eb="3">
      <t>ケイジョウ</t>
    </rPh>
    <rPh sb="3" eb="5">
      <t>シュウシ</t>
    </rPh>
    <rPh sb="5" eb="7">
      <t>ヒリツ</t>
    </rPh>
    <rPh sb="9" eb="11">
      <t>ルイセキ</t>
    </rPh>
    <rPh sb="11" eb="13">
      <t>ケッソン</t>
    </rPh>
    <rPh sb="13" eb="14">
      <t>キン</t>
    </rPh>
    <rPh sb="14" eb="16">
      <t>ヒリツ</t>
    </rPh>
    <rPh sb="18" eb="20">
      <t>ケイジョウ</t>
    </rPh>
    <rPh sb="20" eb="22">
      <t>シュウシ</t>
    </rPh>
    <rPh sb="22" eb="24">
      <t>ヒリツ</t>
    </rPh>
    <rPh sb="30" eb="32">
      <t>ウワマワ</t>
    </rPh>
    <rPh sb="34" eb="36">
      <t>ルイセキ</t>
    </rPh>
    <rPh sb="36" eb="39">
      <t>ケッソンキン</t>
    </rPh>
    <rPh sb="44" eb="45">
      <t>スデ</t>
    </rPh>
    <rPh sb="46" eb="48">
      <t>カイショウ</t>
    </rPh>
    <rPh sb="51" eb="53">
      <t>トウガイ</t>
    </rPh>
    <rPh sb="53" eb="55">
      <t>シヒョウ</t>
    </rPh>
    <rPh sb="60" eb="62">
      <t>ケンゼン</t>
    </rPh>
    <rPh sb="63" eb="65">
      <t>ジョウキョウ</t>
    </rPh>
    <rPh sb="66" eb="68">
      <t>イジ</t>
    </rPh>
    <rPh sb="80" eb="83">
      <t>サクネンド</t>
    </rPh>
    <rPh sb="85" eb="87">
      <t>ヒカク</t>
    </rPh>
    <rPh sb="90" eb="93">
      <t>シュウエキメン</t>
    </rPh>
    <rPh sb="95" eb="97">
      <t>ジンコウ</t>
    </rPh>
    <rPh sb="97" eb="99">
      <t>ゲンショウ</t>
    </rPh>
    <rPh sb="100" eb="102">
      <t>セッスイ</t>
    </rPh>
    <rPh sb="102" eb="104">
      <t>イシキ</t>
    </rPh>
    <rPh sb="105" eb="107">
      <t>コウジョウ</t>
    </rPh>
    <rPh sb="107" eb="108">
      <t>オヨ</t>
    </rPh>
    <rPh sb="109" eb="112">
      <t>ジギョウシャ</t>
    </rPh>
    <rPh sb="116" eb="119">
      <t>ジョウスイドウ</t>
    </rPh>
    <rPh sb="121" eb="124">
      <t>チカスイ</t>
    </rPh>
    <rPh sb="126" eb="128">
      <t>キリカエ</t>
    </rPh>
    <rPh sb="133" eb="135">
      <t>キュウスイ</t>
    </rPh>
    <rPh sb="135" eb="137">
      <t>シュウエキ</t>
    </rPh>
    <rPh sb="138" eb="140">
      <t>ゲンショウ</t>
    </rPh>
    <rPh sb="142" eb="145">
      <t>ヒヨウメン</t>
    </rPh>
    <rPh sb="147" eb="149">
      <t>シセツ</t>
    </rPh>
    <rPh sb="149" eb="150">
      <t>トウ</t>
    </rPh>
    <rPh sb="151" eb="154">
      <t>ロウキュウカ</t>
    </rPh>
    <rPh sb="155" eb="156">
      <t>トモナ</t>
    </rPh>
    <rPh sb="157" eb="160">
      <t>シュウゼンヒ</t>
    </rPh>
    <rPh sb="161" eb="163">
      <t>ゾウカ</t>
    </rPh>
    <rPh sb="168" eb="170">
      <t>ケイジョウ</t>
    </rPh>
    <rPh sb="170" eb="172">
      <t>シュウシ</t>
    </rPh>
    <rPh sb="172" eb="174">
      <t>ヒリツ</t>
    </rPh>
    <rPh sb="175" eb="177">
      <t>アッカ</t>
    </rPh>
    <rPh sb="182" eb="184">
      <t>コンゴ</t>
    </rPh>
    <rPh sb="185" eb="187">
      <t>ジンコウ</t>
    </rPh>
    <rPh sb="187" eb="189">
      <t>ゲンショウ</t>
    </rPh>
    <rPh sb="192" eb="194">
      <t>キュウスイ</t>
    </rPh>
    <rPh sb="194" eb="196">
      <t>シュウエキ</t>
    </rPh>
    <rPh sb="197" eb="198">
      <t>ゲン</t>
    </rPh>
    <rPh sb="198" eb="199">
      <t>ショウ</t>
    </rPh>
    <rPh sb="200" eb="202">
      <t>シセツ</t>
    </rPh>
    <rPh sb="202" eb="203">
      <t>ナド</t>
    </rPh>
    <rPh sb="204" eb="206">
      <t>ロウキュウ</t>
    </rPh>
    <rPh sb="206" eb="207">
      <t>カ</t>
    </rPh>
    <rPh sb="208" eb="209">
      <t>トモナ</t>
    </rPh>
    <rPh sb="210" eb="212">
      <t>イジ</t>
    </rPh>
    <rPh sb="212" eb="214">
      <t>カンリ</t>
    </rPh>
    <rPh sb="214" eb="216">
      <t>ヒヨウ</t>
    </rPh>
    <rPh sb="217" eb="219">
      <t>ゾウカ</t>
    </rPh>
    <rPh sb="220" eb="222">
      <t>ミス</t>
    </rPh>
    <rPh sb="227" eb="229">
      <t>イッソウ</t>
    </rPh>
    <rPh sb="229" eb="231">
      <t>テキセツ</t>
    </rPh>
    <rPh sb="232" eb="234">
      <t>ヒヨウ</t>
    </rPh>
    <rPh sb="235" eb="237">
      <t>ケイジョウ</t>
    </rPh>
    <rPh sb="238" eb="239">
      <t>ツト</t>
    </rPh>
    <rPh sb="241" eb="243">
      <t>ヒツヨウ</t>
    </rPh>
    <rPh sb="251" eb="253">
      <t>リュウドウ</t>
    </rPh>
    <rPh sb="253" eb="255">
      <t>ヒリツ</t>
    </rPh>
    <rPh sb="290" eb="292">
      <t>イコウ</t>
    </rPh>
    <rPh sb="292" eb="294">
      <t>リュウドウ</t>
    </rPh>
    <rPh sb="294" eb="296">
      <t>ヒリツ</t>
    </rPh>
    <rPh sb="310" eb="312">
      <t>ルイジ</t>
    </rPh>
    <rPh sb="312" eb="314">
      <t>ダンタイ</t>
    </rPh>
    <rPh sb="316" eb="318">
      <t>ヒカク</t>
    </rPh>
    <rPh sb="323" eb="324">
      <t>ワル</t>
    </rPh>
    <rPh sb="325" eb="327">
      <t>スウチ</t>
    </rPh>
    <rPh sb="346" eb="348">
      <t>トクチョウ</t>
    </rPh>
    <rPh sb="520" eb="522">
      <t>リョウキン</t>
    </rPh>
    <rPh sb="522" eb="524">
      <t>カイシュウ</t>
    </rPh>
    <rPh sb="524" eb="525">
      <t>リツ</t>
    </rPh>
    <rPh sb="527" eb="529">
      <t>キュウスイ</t>
    </rPh>
    <rPh sb="529" eb="531">
      <t>ゲンカ</t>
    </rPh>
    <rPh sb="533" eb="535">
      <t>リョウキン</t>
    </rPh>
    <rPh sb="535" eb="537">
      <t>カイシュウ</t>
    </rPh>
    <rPh sb="537" eb="538">
      <t>リツ</t>
    </rPh>
    <rPh sb="544" eb="546">
      <t>キュウスイ</t>
    </rPh>
    <rPh sb="550" eb="552">
      <t>ヒヨウ</t>
    </rPh>
    <rPh sb="553" eb="556">
      <t>スイドウリョウ</t>
    </rPh>
    <rPh sb="556" eb="557">
      <t>キン</t>
    </rPh>
    <rPh sb="558" eb="560">
      <t>カイシュウ</t>
    </rPh>
    <rPh sb="614" eb="615">
      <t>クワ</t>
    </rPh>
    <rPh sb="617" eb="619">
      <t>ジンコウ</t>
    </rPh>
    <rPh sb="619" eb="621">
      <t>ゲンショウ</t>
    </rPh>
    <rPh sb="626" eb="627">
      <t>ユウ</t>
    </rPh>
    <rPh sb="627" eb="628">
      <t>シュウ</t>
    </rPh>
    <rPh sb="628" eb="630">
      <t>スイリョウ</t>
    </rPh>
    <rPh sb="631" eb="633">
      <t>ゲンショウ</t>
    </rPh>
    <rPh sb="633" eb="635">
      <t>ケイコウ</t>
    </rPh>
    <rPh sb="663" eb="665">
      <t>コンゴ</t>
    </rPh>
    <rPh sb="710" eb="712">
      <t>シセツ</t>
    </rPh>
    <rPh sb="713" eb="714">
      <t>チョウ</t>
    </rPh>
    <rPh sb="714" eb="717">
      <t>ジュミョウカ</t>
    </rPh>
    <rPh sb="718" eb="720">
      <t>コウリョ</t>
    </rPh>
    <rPh sb="722" eb="724">
      <t>トウシ</t>
    </rPh>
    <rPh sb="724" eb="726">
      <t>ケイカク</t>
    </rPh>
    <rPh sb="727" eb="729">
      <t>サクテイ</t>
    </rPh>
    <rPh sb="733" eb="735">
      <t>キギョウ</t>
    </rPh>
    <rPh sb="735" eb="736">
      <t>サイ</t>
    </rPh>
    <rPh sb="737" eb="739">
      <t>カリイレ</t>
    </rPh>
    <rPh sb="740" eb="742">
      <t>ヨクセイ</t>
    </rPh>
    <rPh sb="744" eb="746">
      <t>キュウスイ</t>
    </rPh>
    <rPh sb="746" eb="748">
      <t>ゲンカ</t>
    </rPh>
    <rPh sb="749" eb="751">
      <t>テイカ</t>
    </rPh>
    <rPh sb="765" eb="767">
      <t>シセツ</t>
    </rPh>
    <rPh sb="767" eb="769">
      <t>リヨウ</t>
    </rPh>
    <rPh sb="769" eb="770">
      <t>リツ</t>
    </rPh>
    <rPh sb="787" eb="790">
      <t>ドウテイド</t>
    </rPh>
    <rPh sb="791" eb="793">
      <t>スウチ</t>
    </rPh>
    <rPh sb="794" eb="796">
      <t>イジ</t>
    </rPh>
    <rPh sb="803" eb="805">
      <t>コンゴ</t>
    </rPh>
    <rPh sb="823" eb="824">
      <t>ミズ</t>
    </rPh>
    <rPh sb="824" eb="826">
      <t>ジュヨウ</t>
    </rPh>
    <rPh sb="827" eb="829">
      <t>ゲンショウ</t>
    </rPh>
    <rPh sb="830" eb="832">
      <t>ミコ</t>
    </rPh>
    <rPh sb="845" eb="846">
      <t>ヒ</t>
    </rPh>
    <rPh sb="847" eb="848">
      <t>ツヅ</t>
    </rPh>
    <rPh sb="850" eb="852">
      <t>シセツ</t>
    </rPh>
    <rPh sb="853" eb="855">
      <t>トウゴウ</t>
    </rPh>
    <rPh sb="856" eb="858">
      <t>ハイシ</t>
    </rPh>
    <rPh sb="858" eb="859">
      <t>オヨ</t>
    </rPh>
    <rPh sb="860" eb="862">
      <t>シセツ</t>
    </rPh>
    <rPh sb="862" eb="864">
      <t>キボ</t>
    </rPh>
    <rPh sb="865" eb="867">
      <t>ミナオ</t>
    </rPh>
    <rPh sb="872" eb="874">
      <t>ケントウ</t>
    </rPh>
    <rPh sb="875" eb="876">
      <t>オコナ</t>
    </rPh>
    <rPh sb="883" eb="88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</si>
</sst>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0.95</c:v>
                </c:pt>
                <c:pt idx="1">
                  <c:v>0.89</c:v>
                </c:pt>
                <c:pt idx="2">
                  <c:v>0.82</c:v>
                </c:pt>
                <c:pt idx="3">
                  <c:v>0.82</c:v>
                </c:pt>
                <c:pt idx="4">
                  <c:v>0.39</c:v>
                </c:pt>
              </c:numCache>
            </c:numRef>
          </c:val>
        </c:ser>
        <c:dLbls>
          <c:showLegendKey val="0"/>
          <c:showVal val="0"/>
          <c:showCatName val="0"/>
          <c:showSerName val="0"/>
          <c:showPercent val="0"/>
          <c:showBubbleSize val="0"/>
        </c:dLbls>
        <c:gapWidth val="150"/>
        <c:axId val="256514848"/>
        <c:axId val="45566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256514848"/>
        <c:axId val="455662904"/>
      </c:lineChart>
      <c:dateAx>
        <c:axId val="256514848"/>
        <c:scaling>
          <c:orientation val="minMax"/>
        </c:scaling>
        <c:delete val="1"/>
        <c:axPos val="b"/>
        <c:numFmt formatCode="ge" sourceLinked="1"/>
        <c:majorTickMark val="none"/>
        <c:minorTickMark val="none"/>
        <c:tickLblPos val="none"/>
        <c:crossAx val="455662904"/>
        <c:crosses val="autoZero"/>
        <c:auto val="1"/>
        <c:lblOffset val="100"/>
        <c:baseTimeUnit val="years"/>
      </c:dateAx>
      <c:valAx>
        <c:axId val="45566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73.23</c:v>
                </c:pt>
                <c:pt idx="1">
                  <c:v>72.599999999999994</c:v>
                </c:pt>
                <c:pt idx="2">
                  <c:v>69.34</c:v>
                </c:pt>
                <c:pt idx="3">
                  <c:v>67.63</c:v>
                </c:pt>
                <c:pt idx="4">
                  <c:v>66.16</c:v>
                </c:pt>
              </c:numCache>
            </c:numRef>
          </c:val>
        </c:ser>
        <c:dLbls>
          <c:showLegendKey val="0"/>
          <c:showVal val="0"/>
          <c:showCatName val="0"/>
          <c:showSerName val="0"/>
          <c:showPercent val="0"/>
          <c:showBubbleSize val="0"/>
        </c:dLbls>
        <c:gapWidth val="150"/>
        <c:axId val="270835592"/>
        <c:axId val="27083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270835592"/>
        <c:axId val="270835984"/>
      </c:lineChart>
      <c:dateAx>
        <c:axId val="270835592"/>
        <c:scaling>
          <c:orientation val="minMax"/>
        </c:scaling>
        <c:delete val="1"/>
        <c:axPos val="b"/>
        <c:numFmt formatCode="ge" sourceLinked="1"/>
        <c:majorTickMark val="none"/>
        <c:minorTickMark val="none"/>
        <c:tickLblPos val="none"/>
        <c:crossAx val="270835984"/>
        <c:crosses val="autoZero"/>
        <c:auto val="1"/>
        <c:lblOffset val="100"/>
        <c:baseTimeUnit val="years"/>
      </c:dateAx>
      <c:valAx>
        <c:axId val="27083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3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78.010000000000005</c:v>
                </c:pt>
                <c:pt idx="1">
                  <c:v>78.05</c:v>
                </c:pt>
                <c:pt idx="2">
                  <c:v>77.97</c:v>
                </c:pt>
                <c:pt idx="3">
                  <c:v>77.8</c:v>
                </c:pt>
                <c:pt idx="4">
                  <c:v>77.83</c:v>
                </c:pt>
              </c:numCache>
            </c:numRef>
          </c:val>
        </c:ser>
        <c:dLbls>
          <c:showLegendKey val="0"/>
          <c:showVal val="0"/>
          <c:showCatName val="0"/>
          <c:showSerName val="0"/>
          <c:showPercent val="0"/>
          <c:showBubbleSize val="0"/>
        </c:dLbls>
        <c:gapWidth val="150"/>
        <c:axId val="270836376"/>
        <c:axId val="27083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270836376"/>
        <c:axId val="270834416"/>
      </c:lineChart>
      <c:dateAx>
        <c:axId val="270836376"/>
        <c:scaling>
          <c:orientation val="minMax"/>
        </c:scaling>
        <c:delete val="1"/>
        <c:axPos val="b"/>
        <c:numFmt formatCode="ge" sourceLinked="1"/>
        <c:majorTickMark val="none"/>
        <c:minorTickMark val="none"/>
        <c:tickLblPos val="none"/>
        <c:crossAx val="270834416"/>
        <c:crosses val="autoZero"/>
        <c:auto val="1"/>
        <c:lblOffset val="100"/>
        <c:baseTimeUnit val="years"/>
      </c:dateAx>
      <c:valAx>
        <c:axId val="27083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83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113.94</c:v>
                </c:pt>
                <c:pt idx="1">
                  <c:v>122.49</c:v>
                </c:pt>
                <c:pt idx="2">
                  <c:v>118.98</c:v>
                </c:pt>
                <c:pt idx="3">
                  <c:v>120.45</c:v>
                </c:pt>
                <c:pt idx="4">
                  <c:v>117.34</c:v>
                </c:pt>
              </c:numCache>
            </c:numRef>
          </c:val>
        </c:ser>
        <c:dLbls>
          <c:showLegendKey val="0"/>
          <c:showVal val="0"/>
          <c:showCatName val="0"/>
          <c:showSerName val="0"/>
          <c:showPercent val="0"/>
          <c:showBubbleSize val="0"/>
        </c:dLbls>
        <c:gapWidth val="150"/>
        <c:axId val="455661728"/>
        <c:axId val="45566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455661728"/>
        <c:axId val="455661336"/>
      </c:lineChart>
      <c:dateAx>
        <c:axId val="455661728"/>
        <c:scaling>
          <c:orientation val="minMax"/>
        </c:scaling>
        <c:delete val="1"/>
        <c:axPos val="b"/>
        <c:numFmt formatCode="ge" sourceLinked="1"/>
        <c:majorTickMark val="none"/>
        <c:minorTickMark val="none"/>
        <c:tickLblPos val="none"/>
        <c:crossAx val="455661336"/>
        <c:crosses val="autoZero"/>
        <c:auto val="1"/>
        <c:lblOffset val="100"/>
        <c:baseTimeUnit val="years"/>
      </c:dateAx>
      <c:valAx>
        <c:axId val="45566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6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38.880000000000003</c:v>
                </c:pt>
                <c:pt idx="1">
                  <c:v>40.22</c:v>
                </c:pt>
                <c:pt idx="2">
                  <c:v>40.97</c:v>
                </c:pt>
                <c:pt idx="3">
                  <c:v>44.55</c:v>
                </c:pt>
                <c:pt idx="4">
                  <c:v>45.87</c:v>
                </c:pt>
              </c:numCache>
            </c:numRef>
          </c:val>
        </c:ser>
        <c:dLbls>
          <c:showLegendKey val="0"/>
          <c:showVal val="0"/>
          <c:showCatName val="0"/>
          <c:showSerName val="0"/>
          <c:showPercent val="0"/>
          <c:showBubbleSize val="0"/>
        </c:dLbls>
        <c:gapWidth val="150"/>
        <c:axId val="455655848"/>
        <c:axId val="45565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455655848"/>
        <c:axId val="455659768"/>
      </c:lineChart>
      <c:dateAx>
        <c:axId val="455655848"/>
        <c:scaling>
          <c:orientation val="minMax"/>
        </c:scaling>
        <c:delete val="1"/>
        <c:axPos val="b"/>
        <c:numFmt formatCode="ge" sourceLinked="1"/>
        <c:majorTickMark val="none"/>
        <c:minorTickMark val="none"/>
        <c:tickLblPos val="none"/>
        <c:crossAx val="455659768"/>
        <c:crosses val="autoZero"/>
        <c:auto val="1"/>
        <c:lblOffset val="100"/>
        <c:baseTimeUnit val="years"/>
      </c:dateAx>
      <c:valAx>
        <c:axId val="45565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5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12.56</c:v>
                </c:pt>
                <c:pt idx="1">
                  <c:v>15.18</c:v>
                </c:pt>
                <c:pt idx="2">
                  <c:v>17.8</c:v>
                </c:pt>
                <c:pt idx="3">
                  <c:v>20.32</c:v>
                </c:pt>
                <c:pt idx="4">
                  <c:v>21.81</c:v>
                </c:pt>
              </c:numCache>
            </c:numRef>
          </c:val>
        </c:ser>
        <c:dLbls>
          <c:showLegendKey val="0"/>
          <c:showVal val="0"/>
          <c:showCatName val="0"/>
          <c:showSerName val="0"/>
          <c:showPercent val="0"/>
          <c:showBubbleSize val="0"/>
        </c:dLbls>
        <c:gapWidth val="150"/>
        <c:axId val="455655456"/>
        <c:axId val="45565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455655456"/>
        <c:axId val="455656632"/>
      </c:lineChart>
      <c:dateAx>
        <c:axId val="455655456"/>
        <c:scaling>
          <c:orientation val="minMax"/>
        </c:scaling>
        <c:delete val="1"/>
        <c:axPos val="b"/>
        <c:numFmt formatCode="ge" sourceLinked="1"/>
        <c:majorTickMark val="none"/>
        <c:minorTickMark val="none"/>
        <c:tickLblPos val="none"/>
        <c:crossAx val="455656632"/>
        <c:crosses val="autoZero"/>
        <c:auto val="1"/>
        <c:lblOffset val="100"/>
        <c:baseTimeUnit val="years"/>
      </c:dateAx>
      <c:valAx>
        <c:axId val="45565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6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658592"/>
        <c:axId val="45565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455658592"/>
        <c:axId val="455657416"/>
      </c:lineChart>
      <c:dateAx>
        <c:axId val="455658592"/>
        <c:scaling>
          <c:orientation val="minMax"/>
        </c:scaling>
        <c:delete val="1"/>
        <c:axPos val="b"/>
        <c:numFmt formatCode="ge" sourceLinked="1"/>
        <c:majorTickMark val="none"/>
        <c:minorTickMark val="none"/>
        <c:tickLblPos val="none"/>
        <c:crossAx val="455657416"/>
        <c:crosses val="autoZero"/>
        <c:auto val="1"/>
        <c:lblOffset val="100"/>
        <c:baseTimeUnit val="years"/>
      </c:dateAx>
      <c:valAx>
        <c:axId val="455657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56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1074.45</c:v>
                </c:pt>
                <c:pt idx="1">
                  <c:v>654.19000000000005</c:v>
                </c:pt>
                <c:pt idx="2">
                  <c:v>742.21</c:v>
                </c:pt>
                <c:pt idx="3">
                  <c:v>86.88</c:v>
                </c:pt>
                <c:pt idx="4">
                  <c:v>87.54</c:v>
                </c:pt>
              </c:numCache>
            </c:numRef>
          </c:val>
        </c:ser>
        <c:dLbls>
          <c:showLegendKey val="0"/>
          <c:showVal val="0"/>
          <c:showCatName val="0"/>
          <c:showSerName val="0"/>
          <c:showPercent val="0"/>
          <c:showBubbleSize val="0"/>
        </c:dLbls>
        <c:gapWidth val="150"/>
        <c:axId val="391754856"/>
        <c:axId val="3917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391754856"/>
        <c:axId val="391754464"/>
      </c:lineChart>
      <c:dateAx>
        <c:axId val="391754856"/>
        <c:scaling>
          <c:orientation val="minMax"/>
        </c:scaling>
        <c:delete val="1"/>
        <c:axPos val="b"/>
        <c:numFmt formatCode="ge" sourceLinked="1"/>
        <c:majorTickMark val="none"/>
        <c:minorTickMark val="none"/>
        <c:tickLblPos val="none"/>
        <c:crossAx val="391754464"/>
        <c:crosses val="autoZero"/>
        <c:auto val="1"/>
        <c:lblOffset val="100"/>
        <c:baseTimeUnit val="years"/>
      </c:dateAx>
      <c:valAx>
        <c:axId val="39175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5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672.15</c:v>
                </c:pt>
                <c:pt idx="1">
                  <c:v>653.25</c:v>
                </c:pt>
                <c:pt idx="2">
                  <c:v>643.97</c:v>
                </c:pt>
                <c:pt idx="3">
                  <c:v>628.62</c:v>
                </c:pt>
                <c:pt idx="4">
                  <c:v>614.21</c:v>
                </c:pt>
              </c:numCache>
            </c:numRef>
          </c:val>
        </c:ser>
        <c:dLbls>
          <c:showLegendKey val="0"/>
          <c:showVal val="0"/>
          <c:showCatName val="0"/>
          <c:showSerName val="0"/>
          <c:showPercent val="0"/>
          <c:showBubbleSize val="0"/>
        </c:dLbls>
        <c:gapWidth val="150"/>
        <c:axId val="391759168"/>
        <c:axId val="3917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391759168"/>
        <c:axId val="391755640"/>
      </c:lineChart>
      <c:dateAx>
        <c:axId val="391759168"/>
        <c:scaling>
          <c:orientation val="minMax"/>
        </c:scaling>
        <c:delete val="1"/>
        <c:axPos val="b"/>
        <c:numFmt formatCode="ge" sourceLinked="1"/>
        <c:majorTickMark val="none"/>
        <c:minorTickMark val="none"/>
        <c:tickLblPos val="none"/>
        <c:crossAx val="391755640"/>
        <c:crosses val="autoZero"/>
        <c:auto val="1"/>
        <c:lblOffset val="100"/>
        <c:baseTimeUnit val="years"/>
      </c:dateAx>
      <c:valAx>
        <c:axId val="391755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101.79</c:v>
                </c:pt>
                <c:pt idx="1">
                  <c:v>108.81</c:v>
                </c:pt>
                <c:pt idx="2">
                  <c:v>106.18</c:v>
                </c:pt>
                <c:pt idx="3">
                  <c:v>109.34</c:v>
                </c:pt>
                <c:pt idx="4">
                  <c:v>106.49</c:v>
                </c:pt>
              </c:numCache>
            </c:numRef>
          </c:val>
        </c:ser>
        <c:dLbls>
          <c:showLegendKey val="0"/>
          <c:showVal val="0"/>
          <c:showCatName val="0"/>
          <c:showSerName val="0"/>
          <c:showPercent val="0"/>
          <c:showBubbleSize val="0"/>
        </c:dLbls>
        <c:gapWidth val="150"/>
        <c:axId val="391758384"/>
        <c:axId val="39176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391758384"/>
        <c:axId val="391761128"/>
      </c:lineChart>
      <c:dateAx>
        <c:axId val="391758384"/>
        <c:scaling>
          <c:orientation val="minMax"/>
        </c:scaling>
        <c:delete val="1"/>
        <c:axPos val="b"/>
        <c:numFmt formatCode="ge" sourceLinked="1"/>
        <c:majorTickMark val="none"/>
        <c:minorTickMark val="none"/>
        <c:tickLblPos val="none"/>
        <c:crossAx val="391761128"/>
        <c:crosses val="autoZero"/>
        <c:auto val="1"/>
        <c:lblOffset val="100"/>
        <c:baseTimeUnit val="years"/>
      </c:dateAx>
      <c:valAx>
        <c:axId val="3917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5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184.51</c:v>
                </c:pt>
                <c:pt idx="1">
                  <c:v>172.5</c:v>
                </c:pt>
                <c:pt idx="2">
                  <c:v>180.9</c:v>
                </c:pt>
                <c:pt idx="3">
                  <c:v>176.74</c:v>
                </c:pt>
                <c:pt idx="4">
                  <c:v>182.72</c:v>
                </c:pt>
              </c:numCache>
            </c:numRef>
          </c:val>
        </c:ser>
        <c:dLbls>
          <c:showLegendKey val="0"/>
          <c:showVal val="0"/>
          <c:showCatName val="0"/>
          <c:showSerName val="0"/>
          <c:showPercent val="0"/>
          <c:showBubbleSize val="0"/>
        </c:dLbls>
        <c:gapWidth val="150"/>
        <c:axId val="391757208"/>
        <c:axId val="2708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391757208"/>
        <c:axId val="270833632"/>
      </c:lineChart>
      <c:dateAx>
        <c:axId val="391757208"/>
        <c:scaling>
          <c:orientation val="minMax"/>
        </c:scaling>
        <c:delete val="1"/>
        <c:axPos val="b"/>
        <c:numFmt formatCode="ge" sourceLinked="1"/>
        <c:majorTickMark val="none"/>
        <c:minorTickMark val="none"/>
        <c:tickLblPos val="none"/>
        <c:crossAx val="270833632"/>
        <c:crosses val="autoZero"/>
        <c:auto val="1"/>
        <c:lblOffset val="100"/>
        <c:baseTimeUnit val="years"/>
      </c:dateAx>
      <c:valAx>
        <c:axId val="2708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5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 zoomScaleNormal="100" workbookViewId="0">
      <selection activeCell="AQ32" sqref="AQ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北海道　小樽市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f>データ!Q6</f>
        <v>122927</v>
      </c>
      <c r="AJ8" s="78"/>
      <c r="AK8" s="78"/>
      <c r="AL8" s="78"/>
      <c r="AM8" s="78"/>
      <c r="AN8" s="78"/>
      <c r="AO8" s="78"/>
      <c r="AP8" s="79"/>
      <c r="AQ8" s="57">
        <f>データ!R6</f>
        <v>243.83</v>
      </c>
      <c r="AR8" s="57"/>
      <c r="AS8" s="57"/>
      <c r="AT8" s="57"/>
      <c r="AU8" s="57"/>
      <c r="AV8" s="57"/>
      <c r="AW8" s="57"/>
      <c r="AX8" s="57"/>
      <c r="AY8" s="57">
        <f>データ!S6</f>
        <v>504.15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50.71</v>
      </c>
      <c r="K10" s="57"/>
      <c r="L10" s="57"/>
      <c r="M10" s="57"/>
      <c r="N10" s="57"/>
      <c r="O10" s="57"/>
      <c r="P10" s="57"/>
      <c r="Q10" s="57"/>
      <c r="R10" s="57">
        <f>データ!O6</f>
        <v>99.87</v>
      </c>
      <c r="S10" s="57"/>
      <c r="T10" s="57"/>
      <c r="U10" s="57"/>
      <c r="V10" s="57"/>
      <c r="W10" s="57"/>
      <c r="X10" s="57"/>
      <c r="Y10" s="57"/>
      <c r="Z10" s="65">
        <f>データ!P6</f>
        <v>3369</v>
      </c>
      <c r="AA10" s="65"/>
      <c r="AB10" s="65"/>
      <c r="AC10" s="65"/>
      <c r="AD10" s="65"/>
      <c r="AE10" s="65"/>
      <c r="AF10" s="65"/>
      <c r="AG10" s="65"/>
      <c r="AH10" s="2"/>
      <c r="AI10" s="65">
        <f>データ!T6</f>
        <v>121928</v>
      </c>
      <c r="AJ10" s="65"/>
      <c r="AK10" s="65"/>
      <c r="AL10" s="65"/>
      <c r="AM10" s="65"/>
      <c r="AN10" s="65"/>
      <c r="AO10" s="65"/>
      <c r="AP10" s="65"/>
      <c r="AQ10" s="57">
        <f>データ!U6</f>
        <v>46.62</v>
      </c>
      <c r="AR10" s="57"/>
      <c r="AS10" s="57"/>
      <c r="AT10" s="57"/>
      <c r="AU10" s="57"/>
      <c r="AV10" s="57"/>
      <c r="AW10" s="57"/>
      <c r="AX10" s="57"/>
      <c r="AY10" s="57">
        <f>データ!V6</f>
        <v>2615.36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CJ1" workbookViewId="0">
      <selection activeCell="CK8" sqref="CK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12033</v>
      </c>
      <c r="D6" s="31">
        <f t="shared" si="3"/>
        <v>46</v>
      </c>
      <c r="E6" s="31">
        <f t="shared" si="3"/>
        <v>1</v>
      </c>
      <c r="F6" s="31">
        <f t="shared" si="3"/>
        <v>0</v>
      </c>
      <c r="G6" s="31">
        <f t="shared" si="3"/>
        <v>1</v>
      </c>
      <c r="H6" s="31" t="str">
        <f t="shared" si="3"/>
        <v>北海道　小樽市</v>
      </c>
      <c r="I6" s="31" t="str">
        <f t="shared" si="3"/>
        <v>法適用</v>
      </c>
      <c r="J6" s="31" t="str">
        <f t="shared" si="3"/>
        <v>水道事業</v>
      </c>
      <c r="K6" s="31" t="str">
        <f t="shared" si="3"/>
        <v>末端給水事業</v>
      </c>
      <c r="L6" s="31" t="str">
        <f t="shared" si="3"/>
        <v>A3</v>
      </c>
      <c r="M6" s="32" t="str">
        <f t="shared" si="3"/>
        <v>-</v>
      </c>
      <c r="N6" s="32">
        <f t="shared" si="3"/>
        <v>50.71</v>
      </c>
      <c r="O6" s="32">
        <f t="shared" si="3"/>
        <v>99.87</v>
      </c>
      <c r="P6" s="32">
        <f t="shared" si="3"/>
        <v>3369</v>
      </c>
      <c r="Q6" s="32">
        <f t="shared" si="3"/>
        <v>122927</v>
      </c>
      <c r="R6" s="32">
        <f t="shared" si="3"/>
        <v>243.83</v>
      </c>
      <c r="S6" s="32">
        <f t="shared" si="3"/>
        <v>504.15</v>
      </c>
      <c r="T6" s="32">
        <f t="shared" si="3"/>
        <v>121928</v>
      </c>
      <c r="U6" s="32">
        <f t="shared" si="3"/>
        <v>46.62</v>
      </c>
      <c r="V6" s="32">
        <f t="shared" si="3"/>
        <v>2615.36</v>
      </c>
      <c r="W6" s="33">
        <f>IF(W7="",NA(),W7)</f>
        <v>113.94</v>
      </c>
      <c r="X6" s="33">
        <f t="shared" ref="X6:AF6" si="4">IF(X7="",NA(),X7)</f>
        <v>122.49</v>
      </c>
      <c r="Y6" s="33">
        <f t="shared" si="4"/>
        <v>118.98</v>
      </c>
      <c r="Z6" s="33">
        <f t="shared" si="4"/>
        <v>120.45</v>
      </c>
      <c r="AA6" s="33">
        <f t="shared" si="4"/>
        <v>117.34</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1074.45</v>
      </c>
      <c r="AT6" s="33">
        <f t="shared" ref="AT6:BB6" si="6">IF(AT7="",NA(),AT7)</f>
        <v>654.19000000000005</v>
      </c>
      <c r="AU6" s="33">
        <f t="shared" si="6"/>
        <v>742.21</v>
      </c>
      <c r="AV6" s="33">
        <f t="shared" si="6"/>
        <v>86.88</v>
      </c>
      <c r="AW6" s="33">
        <f t="shared" si="6"/>
        <v>87.54</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672.15</v>
      </c>
      <c r="BE6" s="33">
        <f t="shared" ref="BE6:BM6" si="7">IF(BE7="",NA(),BE7)</f>
        <v>653.25</v>
      </c>
      <c r="BF6" s="33">
        <f t="shared" si="7"/>
        <v>643.97</v>
      </c>
      <c r="BG6" s="33">
        <f t="shared" si="7"/>
        <v>628.62</v>
      </c>
      <c r="BH6" s="33">
        <f t="shared" si="7"/>
        <v>614.21</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101.79</v>
      </c>
      <c r="BP6" s="33">
        <f t="shared" ref="BP6:BX6" si="8">IF(BP7="",NA(),BP7)</f>
        <v>108.81</v>
      </c>
      <c r="BQ6" s="33">
        <f t="shared" si="8"/>
        <v>106.18</v>
      </c>
      <c r="BR6" s="33">
        <f t="shared" si="8"/>
        <v>109.34</v>
      </c>
      <c r="BS6" s="33">
        <f t="shared" si="8"/>
        <v>106.49</v>
      </c>
      <c r="BT6" s="33">
        <f t="shared" si="8"/>
        <v>100.16</v>
      </c>
      <c r="BU6" s="33">
        <f t="shared" si="8"/>
        <v>100.16</v>
      </c>
      <c r="BV6" s="33">
        <f t="shared" si="8"/>
        <v>100.07</v>
      </c>
      <c r="BW6" s="33">
        <f t="shared" si="8"/>
        <v>106.22</v>
      </c>
      <c r="BX6" s="33">
        <f t="shared" si="8"/>
        <v>106.69</v>
      </c>
      <c r="BY6" s="32" t="str">
        <f>IF(BY7="","",IF(BY7="-","【-】","【"&amp;SUBSTITUTE(TEXT(BY7,"#,##0.00"),"-","△")&amp;"】"))</f>
        <v>【104.99】</v>
      </c>
      <c r="BZ6" s="33">
        <f>IF(BZ7="",NA(),BZ7)</f>
        <v>184.51</v>
      </c>
      <c r="CA6" s="33">
        <f t="shared" ref="CA6:CI6" si="9">IF(CA7="",NA(),CA7)</f>
        <v>172.5</v>
      </c>
      <c r="CB6" s="33">
        <f t="shared" si="9"/>
        <v>180.9</v>
      </c>
      <c r="CC6" s="33">
        <f t="shared" si="9"/>
        <v>176.74</v>
      </c>
      <c r="CD6" s="33">
        <f t="shared" si="9"/>
        <v>182.72</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73.23</v>
      </c>
      <c r="CL6" s="33">
        <f t="shared" ref="CL6:CT6" si="10">IF(CL7="",NA(),CL7)</f>
        <v>72.599999999999994</v>
      </c>
      <c r="CM6" s="33">
        <f t="shared" si="10"/>
        <v>69.34</v>
      </c>
      <c r="CN6" s="33">
        <f t="shared" si="10"/>
        <v>67.63</v>
      </c>
      <c r="CO6" s="33">
        <f t="shared" si="10"/>
        <v>66.16</v>
      </c>
      <c r="CP6" s="33">
        <f t="shared" si="10"/>
        <v>62.81</v>
      </c>
      <c r="CQ6" s="33">
        <f t="shared" si="10"/>
        <v>62.5</v>
      </c>
      <c r="CR6" s="33">
        <f t="shared" si="10"/>
        <v>62.45</v>
      </c>
      <c r="CS6" s="33">
        <f t="shared" si="10"/>
        <v>62.12</v>
      </c>
      <c r="CT6" s="33">
        <f t="shared" si="10"/>
        <v>62.26</v>
      </c>
      <c r="CU6" s="32" t="str">
        <f>IF(CU7="","",IF(CU7="-","【-】","【"&amp;SUBSTITUTE(TEXT(CU7,"#,##0.00"),"-","△")&amp;"】"))</f>
        <v>【59.76】</v>
      </c>
      <c r="CV6" s="33">
        <f>IF(CV7="",NA(),CV7)</f>
        <v>78.010000000000005</v>
      </c>
      <c r="CW6" s="33">
        <f t="shared" ref="CW6:DE6" si="11">IF(CW7="",NA(),CW7)</f>
        <v>78.05</v>
      </c>
      <c r="CX6" s="33">
        <f t="shared" si="11"/>
        <v>77.97</v>
      </c>
      <c r="CY6" s="33">
        <f t="shared" si="11"/>
        <v>77.8</v>
      </c>
      <c r="CZ6" s="33">
        <f t="shared" si="11"/>
        <v>77.83</v>
      </c>
      <c r="DA6" s="33">
        <f t="shared" si="11"/>
        <v>89.45</v>
      </c>
      <c r="DB6" s="33">
        <f t="shared" si="11"/>
        <v>89.62</v>
      </c>
      <c r="DC6" s="33">
        <f t="shared" si="11"/>
        <v>89.76</v>
      </c>
      <c r="DD6" s="33">
        <f t="shared" si="11"/>
        <v>89.45</v>
      </c>
      <c r="DE6" s="33">
        <f t="shared" si="11"/>
        <v>89.5</v>
      </c>
      <c r="DF6" s="32" t="str">
        <f>IF(DF7="","",IF(DF7="-","【-】","【"&amp;SUBSTITUTE(TEXT(DF7,"#,##0.00"),"-","△")&amp;"】"))</f>
        <v>【89.95】</v>
      </c>
      <c r="DG6" s="33">
        <f>IF(DG7="",NA(),DG7)</f>
        <v>38.880000000000003</v>
      </c>
      <c r="DH6" s="33">
        <f t="shared" ref="DH6:DP6" si="12">IF(DH7="",NA(),DH7)</f>
        <v>40.22</v>
      </c>
      <c r="DI6" s="33">
        <f t="shared" si="12"/>
        <v>40.97</v>
      </c>
      <c r="DJ6" s="33">
        <f t="shared" si="12"/>
        <v>44.55</v>
      </c>
      <c r="DK6" s="33">
        <f t="shared" si="12"/>
        <v>45.87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12.56</v>
      </c>
      <c r="DS6" s="33">
        <f t="shared" ref="DS6:EA6" si="13">IF(DS7="",NA(),DS7)</f>
        <v>15.18</v>
      </c>
      <c r="DT6" s="33">
        <f t="shared" si="13"/>
        <v>17.8</v>
      </c>
      <c r="DU6" s="33">
        <f t="shared" si="13"/>
        <v>20.32</v>
      </c>
      <c r="DV6" s="33">
        <f t="shared" si="13"/>
        <v>21.81</v>
      </c>
      <c r="DW6" s="33">
        <f t="shared" si="13"/>
        <v>9.14</v>
      </c>
      <c r="DX6" s="33">
        <f t="shared" si="13"/>
        <v>10.19</v>
      </c>
      <c r="DY6" s="33">
        <f t="shared" si="13"/>
        <v>10.9</v>
      </c>
      <c r="DZ6" s="33">
        <f t="shared" si="13"/>
        <v>12.03</v>
      </c>
      <c r="EA6" s="33">
        <f t="shared" si="13"/>
        <v>13.14</v>
      </c>
      <c r="EB6" s="32" t="str">
        <f>IF(EB7="","",IF(EB7="-","【-】","【"&amp;SUBSTITUTE(TEXT(EB7,"#,##0.00"),"-","△")&amp;"】"))</f>
        <v>【13.18】</v>
      </c>
      <c r="EC6" s="33">
        <f>IF(EC7="",NA(),EC7)</f>
        <v>0.95</v>
      </c>
      <c r="ED6" s="33">
        <f t="shared" ref="ED6:EL6" si="14">IF(ED7="",NA(),ED7)</f>
        <v>0.89</v>
      </c>
      <c r="EE6" s="33">
        <f t="shared" si="14"/>
        <v>0.82</v>
      </c>
      <c r="EF6" s="33">
        <f t="shared" si="14"/>
        <v>0.82</v>
      </c>
      <c r="EG6" s="33">
        <f t="shared" si="14"/>
        <v>0.39</v>
      </c>
      <c r="EH6" s="33">
        <f t="shared" si="14"/>
        <v>1.01</v>
      </c>
      <c r="EI6" s="33">
        <f t="shared" si="14"/>
        <v>0.88</v>
      </c>
      <c r="EJ6" s="33">
        <f t="shared" si="14"/>
        <v>0.85</v>
      </c>
      <c r="EK6" s="33">
        <f t="shared" si="14"/>
        <v>0.75</v>
      </c>
      <c r="EL6" s="33">
        <f t="shared" si="14"/>
        <v>0.95</v>
      </c>
      <c r="EM6" s="32" t="str">
        <f>IF(EM7="","",IF(EM7="-","【-】","【"&amp;SUBSTITUTE(TEXT(EM7,"#,##0.00"),"-","△")&amp;"】"))</f>
        <v>【0.85】</v>
      </c>
    </row>
    <row r="7" spans="1:143" s="34" customFormat="1" x14ac:dyDescent="0.15">
      <c r="A7" s="26"/>
      <c r="B7" s="35">
        <v>2015</v>
      </c>
      <c r="C7" s="35">
        <v>12033</v>
      </c>
      <c r="D7" s="35">
        <v>46</v>
      </c>
      <c r="E7" s="35">
        <v>1</v>
      </c>
      <c r="F7" s="35">
        <v>0</v>
      </c>
      <c r="G7" s="35">
        <v>1</v>
      </c>
      <c r="H7" s="35" t="s">
        <v>93</v>
      </c>
      <c r="I7" s="35" t="s">
        <v>94</v>
      </c>
      <c r="J7" s="35" t="s">
        <v>95</v>
      </c>
      <c r="K7" s="35" t="s">
        <v>96</v>
      </c>
      <c r="L7" s="35" t="s">
        <v>97</v>
      </c>
      <c r="M7" s="36" t="s">
        <v>98</v>
      </c>
      <c r="N7" s="36">
        <v>50.71</v>
      </c>
      <c r="O7" s="36">
        <v>99.87</v>
      </c>
      <c r="P7" s="36">
        <v>3369</v>
      </c>
      <c r="Q7" s="36">
        <v>122927</v>
      </c>
      <c r="R7" s="36">
        <v>243.83</v>
      </c>
      <c r="S7" s="36">
        <v>504.15</v>
      </c>
      <c r="T7" s="36">
        <v>121928</v>
      </c>
      <c r="U7" s="36">
        <v>46.62</v>
      </c>
      <c r="V7" s="36">
        <v>2615.36</v>
      </c>
      <c r="W7" s="36">
        <v>113.94</v>
      </c>
      <c r="X7" s="36">
        <v>122.49</v>
      </c>
      <c r="Y7" s="36">
        <v>118.98</v>
      </c>
      <c r="Z7" s="36">
        <v>120.45</v>
      </c>
      <c r="AA7" s="36">
        <v>117.34</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1074.45</v>
      </c>
      <c r="AT7" s="36">
        <v>654.19000000000005</v>
      </c>
      <c r="AU7" s="36">
        <v>742.21</v>
      </c>
      <c r="AV7" s="36">
        <v>86.88</v>
      </c>
      <c r="AW7" s="36">
        <v>87.54</v>
      </c>
      <c r="AX7" s="36">
        <v>608.24</v>
      </c>
      <c r="AY7" s="36">
        <v>633.30999999999995</v>
      </c>
      <c r="AZ7" s="36">
        <v>648.09</v>
      </c>
      <c r="BA7" s="36">
        <v>344.19</v>
      </c>
      <c r="BB7" s="36">
        <v>352.05</v>
      </c>
      <c r="BC7" s="36">
        <v>262.74</v>
      </c>
      <c r="BD7" s="36">
        <v>672.15</v>
      </c>
      <c r="BE7" s="36">
        <v>653.25</v>
      </c>
      <c r="BF7" s="36">
        <v>643.97</v>
      </c>
      <c r="BG7" s="36">
        <v>628.62</v>
      </c>
      <c r="BH7" s="36">
        <v>614.21</v>
      </c>
      <c r="BI7" s="36">
        <v>263.83999999999997</v>
      </c>
      <c r="BJ7" s="36">
        <v>257.41000000000003</v>
      </c>
      <c r="BK7" s="36">
        <v>253.86</v>
      </c>
      <c r="BL7" s="36">
        <v>252.09</v>
      </c>
      <c r="BM7" s="36">
        <v>250.76</v>
      </c>
      <c r="BN7" s="36">
        <v>276.38</v>
      </c>
      <c r="BO7" s="36">
        <v>101.79</v>
      </c>
      <c r="BP7" s="36">
        <v>108.81</v>
      </c>
      <c r="BQ7" s="36">
        <v>106.18</v>
      </c>
      <c r="BR7" s="36">
        <v>109.34</v>
      </c>
      <c r="BS7" s="36">
        <v>106.49</v>
      </c>
      <c r="BT7" s="36">
        <v>100.16</v>
      </c>
      <c r="BU7" s="36">
        <v>100.16</v>
      </c>
      <c r="BV7" s="36">
        <v>100.07</v>
      </c>
      <c r="BW7" s="36">
        <v>106.22</v>
      </c>
      <c r="BX7" s="36">
        <v>106.69</v>
      </c>
      <c r="BY7" s="36">
        <v>104.99</v>
      </c>
      <c r="BZ7" s="36">
        <v>184.51</v>
      </c>
      <c r="CA7" s="36">
        <v>172.5</v>
      </c>
      <c r="CB7" s="36">
        <v>180.9</v>
      </c>
      <c r="CC7" s="36">
        <v>176.74</v>
      </c>
      <c r="CD7" s="36">
        <v>182.72</v>
      </c>
      <c r="CE7" s="36">
        <v>166.38</v>
      </c>
      <c r="CF7" s="36">
        <v>166.17</v>
      </c>
      <c r="CG7" s="36">
        <v>164.93</v>
      </c>
      <c r="CH7" s="36">
        <v>155.22999999999999</v>
      </c>
      <c r="CI7" s="36">
        <v>154.91999999999999</v>
      </c>
      <c r="CJ7" s="36">
        <v>163.72</v>
      </c>
      <c r="CK7" s="36">
        <v>73.23</v>
      </c>
      <c r="CL7" s="36">
        <v>72.599999999999994</v>
      </c>
      <c r="CM7" s="36">
        <v>69.34</v>
      </c>
      <c r="CN7" s="36">
        <v>67.63</v>
      </c>
      <c r="CO7" s="36">
        <v>66.16</v>
      </c>
      <c r="CP7" s="36">
        <v>62.81</v>
      </c>
      <c r="CQ7" s="36">
        <v>62.5</v>
      </c>
      <c r="CR7" s="36">
        <v>62.45</v>
      </c>
      <c r="CS7" s="36">
        <v>62.12</v>
      </c>
      <c r="CT7" s="36">
        <v>62.26</v>
      </c>
      <c r="CU7" s="36">
        <v>59.76</v>
      </c>
      <c r="CV7" s="36">
        <v>78.010000000000005</v>
      </c>
      <c r="CW7" s="36">
        <v>78.05</v>
      </c>
      <c r="CX7" s="36">
        <v>77.97</v>
      </c>
      <c r="CY7" s="36">
        <v>77.8</v>
      </c>
      <c r="CZ7" s="36">
        <v>77.83</v>
      </c>
      <c r="DA7" s="36">
        <v>89.45</v>
      </c>
      <c r="DB7" s="36">
        <v>89.62</v>
      </c>
      <c r="DC7" s="36">
        <v>89.76</v>
      </c>
      <c r="DD7" s="36">
        <v>89.45</v>
      </c>
      <c r="DE7" s="36">
        <v>89.5</v>
      </c>
      <c r="DF7" s="36">
        <v>89.95</v>
      </c>
      <c r="DG7" s="36">
        <v>38.880000000000003</v>
      </c>
      <c r="DH7" s="36">
        <v>40.22</v>
      </c>
      <c r="DI7" s="36">
        <v>40.97</v>
      </c>
      <c r="DJ7" s="36">
        <v>44.55</v>
      </c>
      <c r="DK7" s="36">
        <v>45.87</v>
      </c>
      <c r="DL7" s="36">
        <v>39.159999999999997</v>
      </c>
      <c r="DM7" s="36">
        <v>40.21</v>
      </c>
      <c r="DN7" s="36">
        <v>41.12</v>
      </c>
      <c r="DO7" s="36">
        <v>44.91</v>
      </c>
      <c r="DP7" s="36">
        <v>45.89</v>
      </c>
      <c r="DQ7" s="36">
        <v>47.18</v>
      </c>
      <c r="DR7" s="36">
        <v>12.56</v>
      </c>
      <c r="DS7" s="36">
        <v>15.18</v>
      </c>
      <c r="DT7" s="36">
        <v>17.8</v>
      </c>
      <c r="DU7" s="36">
        <v>20.32</v>
      </c>
      <c r="DV7" s="36">
        <v>21.81</v>
      </c>
      <c r="DW7" s="36">
        <v>9.14</v>
      </c>
      <c r="DX7" s="36">
        <v>10.19</v>
      </c>
      <c r="DY7" s="36">
        <v>10.9</v>
      </c>
      <c r="DZ7" s="36">
        <v>12.03</v>
      </c>
      <c r="EA7" s="36">
        <v>13.14</v>
      </c>
      <c r="EB7" s="36">
        <v>13.18</v>
      </c>
      <c r="EC7" s="36">
        <v>0.95</v>
      </c>
      <c r="ED7" s="36">
        <v>0.89</v>
      </c>
      <c r="EE7" s="36">
        <v>0.82</v>
      </c>
      <c r="EF7" s="36">
        <v>0.82</v>
      </c>
      <c r="EG7" s="36">
        <v>0.39</v>
      </c>
      <c r="EH7" s="36">
        <v>1.01</v>
      </c>
      <c r="EI7" s="36">
        <v>0.88</v>
      </c>
      <c r="EJ7" s="36">
        <v>0.85</v>
      </c>
      <c r="EK7" s="36">
        <v>0.75</v>
      </c>
      <c r="EL7" s="36">
        <v>0.95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佐藤彰洋</cp:lastModifiedBy>
  <cp:lastPrinted>2017-02-20T01:48:55Z</cp:lastPrinted>
  <dcterms:created xsi:type="dcterms:W3CDTF">2017-02-01T08:31:56Z</dcterms:created>
  <dcterms:modified xsi:type="dcterms:W3CDTF">2017-02-20T05:36:05Z</dcterms:modified>
  <cp:category/>
</cp:coreProperties>
</file>