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5.251\総務課\201505202300\総務課\経理係\下水道会計①（予算決算起債等）\経営比較分析表\H30決算\回答\"/>
    </mc:Choice>
  </mc:AlternateContent>
  <workbookProtection workbookAlgorithmName="SHA-512" workbookHashValue="l+o6m5/a/kNi3heeotulrsPYyYcDiTItH2L8mWKgwRzaOprmvMh0rgi5CAtL1DiO+OVbnBeanbHO94Pgl3nzKg==" workbookSaltValue="ajbwi1WHrOTjf6VxzPcWVQ==" workbookSpinCount="100000" lockStructure="1"/>
  <bookViews>
    <workbookView xWindow="0" yWindow="0" windowWidth="24000" windowHeight="969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<sst xmlns="http://schemas.openxmlformats.org/spreadsheetml/2006/main" count="223" uniqueCount="111">
  <si>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</si>
  <si>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</si>
  <si>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</si>
  <si>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</si>
  <si>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</si>
  <si>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</si>
  <si>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</si>
  <si>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</si>
  <si>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</si>
  <si>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</si>
  <si>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</si>
  <si>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</si>
  <si>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</si>
  <si>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</si>
  <si>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</si>
  <si>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</si>
  <si>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</si>
  <si>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</si>
  <si>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</si>
  <si>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</si>
  <si>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</si>
  <si>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</si>
  <si>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</si>
  <si>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</si>
  <si>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</si>
  <si>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</si>
  <si>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</si>
  <si>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</si>
  <si>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</si>
  <si>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</si>
  <si>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</si>
  <si>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</si>
  <si>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</si>
  <si>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</si>
  <si>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</si>
  <si>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</si>
  <si>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</si>
  <si>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</si>
  <si>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</si>
  <si>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</si>
  <si>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</si>
  <si>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</si>
  <si>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</si>
  <si>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</si>
  <si>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</si>
  <si>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</si>
  <si>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</si>
  <si>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</si>
  <si>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</si>
  <si>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</si>
  <si>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</si>
  <si>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</si>
  <si>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</si>
  <si>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</si>
  <si>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</si>
  <si>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</si>
  <si>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</si>
  <si>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</si>
  <si>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</si>
  <si>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</si>
  <si>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</si>
  <si>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</si>
  <si>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</si>
  <si>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</si>
  <si>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</si>
  <si>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</si>
  <si>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</si>
  <si>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</si>
  <si>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</si>
  <si>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</si>
  <si>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</si>
  <si>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</si>
  <si>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</si>
  <si>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</si>
  <si>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</si>
  <si>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</si>
  <si>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</si>
  <si>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</si>
  <si>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</si>
  <si>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</si>
  <si>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</si>
  <si>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</si>
  <si>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</si>
  <si>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</si>
  <si>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</si>
  <si>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</si>
  <si>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</si>
  <si>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</si>
  <si>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</si>
  <si>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</si>
  <si>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</si>
  <si>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</si>
  <si>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</si>
  <si>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</si>
  <si>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</si>
  <si>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</si>
  <si>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</si>
  <si>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</si>
  <si>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</si>
  <si>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</si>
  <si>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</si>
  <si>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</si>
  <si>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</si>
  <si>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</si>
  <si>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</si>
  <si>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</si>
  <si>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</si>
  <si>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</si>
  <si>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１００％を上回っており、累積欠損金も解消されているため、損益計算書の指標としては健全であるといえます。今後も下水道の接続促進による収益確保を進める一方で、施設および管路の長寿命化を図りながら維持管理費の抑制に努めていきます。
③流動比率
　企業債の償還が進み企業債残高が減少した結果、流動比率の数値が改善されました。しかし、未だ類似団体平均値との差は大きく、今後も企業債借入抑制による当該指標の改善に努めます。
④企業債残高対事業規模比率
　企業債の償還金額が借入金額と比較して高いことから、年度毎に企業債残高が減少することで数値は改善されています。しかしながら、本市は地形的に東西に長く、山坂が多いため、処理区域内人口の割に処理場やポンプ場の数が多く、類似団体と比較して多額の建設費用・更新費用を要し、その財源として借り入れた企業債残高の割合も事業規模に対して高いものとなっています。今後は、老朽化に伴う施設の更新が増えるので、収益とのバランスを考慮しながら適切な規模の投資に努めます。
⑤経費回収率・⑥汚水処理原価
　経費回収率は１００％を上回っており、汚水処理にかかる費用を下水道使用料で回収できています。また、汚水処理原価は類似団体平均値を下回っています。　今後も人口減少に伴う収益の減少や施設の老朽化に伴う維持管理費の増加が見込まれます。中長期的な視点に立った投資計画に基づき、処理区域内人口の減少に対応した施設規模及び施設の長寿命化を考慮した投資を行なうことで建設改良費の適正化を図り、汚水処理原価の低下に努めます。
⑦施設利用率
　本市の当該指標の数値は類似団体平均値と比較して下回っています。また、処理水量の減少に伴い、前年度と比較して低下しました。今後も、継続的な浸入水対策、処理区域内人口の減少に応じた施設規模の検討を行い、当該指標の改善に努めます。
⑧水洗化率
　本市の下水道事業は昭和３１年に供給開始しており、比較的長い年数が経過しているため、類似団体との比較でも水洗化率は高い状況です。しかし、未接続が多い地区もあることから引き続き普及活動を行い、当該指標の向上を図ります。</t>
    <phoneticPr fontId="4"/>
  </si>
  <si>
    <t>①有形固定資産減価償却率
　有形固定資産減価償却率は、類似団体平均に比べて高く、施設の老朽化が進んでいます。今後、中長期的視点に立った投資計画に基づき老朽化施設の延命化と効果的な改築・更新を行ないます。
②管渠老朽化率・③管渠改善率
　管渠老朽化率は上昇傾向にありますが、類似団体平均を下回っています。また、管渠改善率は前年度と比べて低下しました。これは法定耐用年数を経過した管渠の割合が低いため、更新が必要な管渠が少なく、年度により管渠の更新延長に増減があるためです。今後は、管渠の老朽化が進行していくことが見込まれるため、計画的な更新に努めます。</t>
    <phoneticPr fontId="4"/>
  </si>
  <si>
    <t>　今後、人口減少に伴う収入の減少、施設の老朽化に伴う維持管理費の増加が見込まれることから、厳しい経営状況になることが予想されます。このような状況のもと、将来にわたり安定したサービスを継続して提供するため、汚水処理原価の抑制や投資規模の適正化など効率的な事業経営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</si>
</sst>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0.37</c:v>
                </c:pt>
                <c:pt idx="1">
                  <c:v>0.26</c:v>
                </c:pt>
                <c:pt idx="2">
                  <c:v>0.27</c:v>
                </c:pt>
                <c:pt idx="3">
                  <c:v>0.15</c:v>
                </c:pt>
                <c:pt idx="4">
                  <c:v>0.1</c:v>
                </c:pt>
              </c:numCache>
            </c:numRef>
          </c:val>
          <c:extLst xmlns:c16r2="http://schemas.microsoft.com/office/drawing/2015/06/chart">
            <c:ext xmlns:c16="http://schemas.microsoft.com/office/drawing/2014/chart" uri="{C3380CC4-5D6E-409C-BE32-E72D297353CC}">
              <c16:uniqueId val="{00000000-AAE6-4F35-9C41-2081D20C6886}"/>
            </c:ext>
          </c:extLst>
        </c:ser>
        <c:dLbls>
          <c:showLegendKey val="0"/>
          <c:showVal val="0"/>
          <c:showCatName val="0"/>
          <c:showSerName val="0"/>
          <c:showPercent val="0"/>
          <c:showBubbleSize val="0"/>
        </c:dLbls>
        <c:gapWidth val="150"/>
        <c:axId val="215994496"/>
        <c:axId val="8607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AAE6-4F35-9C41-2081D20C6886}"/>
            </c:ext>
          </c:extLst>
        </c:ser>
        <c:dLbls>
          <c:showLegendKey val="0"/>
          <c:showVal val="0"/>
          <c:showCatName val="0"/>
          <c:showSerName val="0"/>
          <c:showPercent val="0"/>
          <c:showBubbleSize val="0"/>
        </c:dLbls>
        <c:marker val="1"/>
        <c:smooth val="0"/>
        <c:axId val="215994496"/>
        <c:axId val="86074064"/>
      </c:lineChart>
      <c:dateAx>
        <c:axId val="215994496"/>
        <c:scaling>
          <c:orientation val="minMax"/>
        </c:scaling>
        <c:delete val="1"/>
        <c:axPos val="b"/>
        <c:numFmt formatCode="ge" sourceLinked="1"/>
        <c:majorTickMark val="none"/>
        <c:minorTickMark val="none"/>
        <c:tickLblPos val="none"/>
        <c:crossAx val="86074064"/>
        <c:crosses val="autoZero"/>
        <c:auto val="1"/>
        <c:lblOffset val="100"/>
        <c:baseTimeUnit val="years"/>
      </c:dateAx>
      <c:valAx>
        <c:axId val="8607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69.48</c:v>
                </c:pt>
                <c:pt idx="1">
                  <c:v>61.46</c:v>
                </c:pt>
                <c:pt idx="2">
                  <c:v>58.89</c:v>
                </c:pt>
                <c:pt idx="3">
                  <c:v>63.89</c:v>
                </c:pt>
                <c:pt idx="4">
                  <c:v>52.14</c:v>
                </c:pt>
              </c:numCache>
            </c:numRef>
          </c:val>
          <c:extLst xmlns:c16r2="http://schemas.microsoft.com/office/drawing/2015/06/chart">
            <c:ext xmlns:c16="http://schemas.microsoft.com/office/drawing/2014/chart" uri="{C3380CC4-5D6E-409C-BE32-E72D297353CC}">
              <c16:uniqueId val="{00000000-4D0A-46A0-BA0D-03F2AC555271}"/>
            </c:ext>
          </c:extLst>
        </c:ser>
        <c:dLbls>
          <c:showLegendKey val="0"/>
          <c:showVal val="0"/>
          <c:showCatName val="0"/>
          <c:showSerName val="0"/>
          <c:showPercent val="0"/>
          <c:showBubbleSize val="0"/>
        </c:dLbls>
        <c:gapWidth val="150"/>
        <c:axId val="309159784"/>
        <c:axId val="3112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4D0A-46A0-BA0D-03F2AC555271}"/>
            </c:ext>
          </c:extLst>
        </c:ser>
        <c:dLbls>
          <c:showLegendKey val="0"/>
          <c:showVal val="0"/>
          <c:showCatName val="0"/>
          <c:showSerName val="0"/>
          <c:showPercent val="0"/>
          <c:showBubbleSize val="0"/>
        </c:dLbls>
        <c:marker val="1"/>
        <c:smooth val="0"/>
        <c:axId val="309159784"/>
        <c:axId val="311231216"/>
      </c:lineChart>
      <c:dateAx>
        <c:axId val="309159784"/>
        <c:scaling>
          <c:orientation val="minMax"/>
        </c:scaling>
        <c:delete val="1"/>
        <c:axPos val="b"/>
        <c:numFmt formatCode="ge" sourceLinked="1"/>
        <c:majorTickMark val="none"/>
        <c:minorTickMark val="none"/>
        <c:tickLblPos val="none"/>
        <c:crossAx val="311231216"/>
        <c:crosses val="autoZero"/>
        <c:auto val="1"/>
        <c:lblOffset val="100"/>
        <c:baseTimeUnit val="years"/>
      </c:dateAx>
      <c:valAx>
        <c:axId val="31123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5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96.68</c:v>
                </c:pt>
                <c:pt idx="1">
                  <c:v>96.69</c:v>
                </c:pt>
                <c:pt idx="2">
                  <c:v>96.97</c:v>
                </c:pt>
                <c:pt idx="3">
                  <c:v>97.14</c:v>
                </c:pt>
                <c:pt idx="4">
                  <c:v>97.32</c:v>
                </c:pt>
              </c:numCache>
            </c:numRef>
          </c:val>
          <c:extLst xmlns:c16r2="http://schemas.microsoft.com/office/drawing/2015/06/chart">
            <c:ext xmlns:c16="http://schemas.microsoft.com/office/drawing/2014/chart" uri="{C3380CC4-5D6E-409C-BE32-E72D297353CC}">
              <c16:uniqueId val="{00000000-223D-4DB1-B96A-B839A4496D96}"/>
            </c:ext>
          </c:extLst>
        </c:ser>
        <c:dLbls>
          <c:showLegendKey val="0"/>
          <c:showVal val="0"/>
          <c:showCatName val="0"/>
          <c:showSerName val="0"/>
          <c:showPercent val="0"/>
          <c:showBubbleSize val="0"/>
        </c:dLbls>
        <c:gapWidth val="150"/>
        <c:axId val="311232392"/>
        <c:axId val="31123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223D-4DB1-B96A-B839A4496D96}"/>
            </c:ext>
          </c:extLst>
        </c:ser>
        <c:dLbls>
          <c:showLegendKey val="0"/>
          <c:showVal val="0"/>
          <c:showCatName val="0"/>
          <c:showSerName val="0"/>
          <c:showPercent val="0"/>
          <c:showBubbleSize val="0"/>
        </c:dLbls>
        <c:marker val="1"/>
        <c:smooth val="0"/>
        <c:axId val="311232392"/>
        <c:axId val="311232784"/>
      </c:lineChart>
      <c:dateAx>
        <c:axId val="311232392"/>
        <c:scaling>
          <c:orientation val="minMax"/>
        </c:scaling>
        <c:delete val="1"/>
        <c:axPos val="b"/>
        <c:numFmt formatCode="ge" sourceLinked="1"/>
        <c:majorTickMark val="none"/>
        <c:minorTickMark val="none"/>
        <c:tickLblPos val="none"/>
        <c:crossAx val="311232784"/>
        <c:crosses val="autoZero"/>
        <c:auto val="1"/>
        <c:lblOffset val="100"/>
        <c:baseTimeUnit val="years"/>
      </c:dateAx>
      <c:valAx>
        <c:axId val="31123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3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114.38</c:v>
                </c:pt>
                <c:pt idx="1">
                  <c:v>115.89</c:v>
                </c:pt>
                <c:pt idx="2">
                  <c:v>118.97</c:v>
                </c:pt>
                <c:pt idx="3">
                  <c:v>114.89</c:v>
                </c:pt>
                <c:pt idx="4">
                  <c:v>116.18</c:v>
                </c:pt>
              </c:numCache>
            </c:numRef>
          </c:val>
          <c:extLst xmlns:c16r2="http://schemas.microsoft.com/office/drawing/2015/06/chart">
            <c:ext xmlns:c16="http://schemas.microsoft.com/office/drawing/2014/chart" uri="{C3380CC4-5D6E-409C-BE32-E72D297353CC}">
              <c16:uniqueId val="{00000000-9CF0-4DF9-AA11-3D15A72F72C5}"/>
            </c:ext>
          </c:extLst>
        </c:ser>
        <c:dLbls>
          <c:showLegendKey val="0"/>
          <c:showVal val="0"/>
          <c:showCatName val="0"/>
          <c:showSerName val="0"/>
          <c:showPercent val="0"/>
          <c:showBubbleSize val="0"/>
        </c:dLbls>
        <c:gapWidth val="150"/>
        <c:axId val="310445264"/>
        <c:axId val="30915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9CF0-4DF9-AA11-3D15A72F72C5}"/>
            </c:ext>
          </c:extLst>
        </c:ser>
        <c:dLbls>
          <c:showLegendKey val="0"/>
          <c:showVal val="0"/>
          <c:showCatName val="0"/>
          <c:showSerName val="0"/>
          <c:showPercent val="0"/>
          <c:showBubbleSize val="0"/>
        </c:dLbls>
        <c:marker val="1"/>
        <c:smooth val="0"/>
        <c:axId val="310445264"/>
        <c:axId val="309155472"/>
      </c:lineChart>
      <c:dateAx>
        <c:axId val="310445264"/>
        <c:scaling>
          <c:orientation val="minMax"/>
        </c:scaling>
        <c:delete val="1"/>
        <c:axPos val="b"/>
        <c:numFmt formatCode="ge" sourceLinked="1"/>
        <c:majorTickMark val="none"/>
        <c:minorTickMark val="none"/>
        <c:tickLblPos val="none"/>
        <c:crossAx val="309155472"/>
        <c:crosses val="autoZero"/>
        <c:auto val="1"/>
        <c:lblOffset val="100"/>
        <c:baseTimeUnit val="years"/>
      </c:dateAx>
      <c:valAx>
        <c:axId val="30915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48.61</c:v>
                </c:pt>
                <c:pt idx="1">
                  <c:v>50.12</c:v>
                </c:pt>
                <c:pt idx="2">
                  <c:v>51.52</c:v>
                </c:pt>
                <c:pt idx="3">
                  <c:v>52.59</c:v>
                </c:pt>
                <c:pt idx="4">
                  <c:v>54.14</c:v>
                </c:pt>
              </c:numCache>
            </c:numRef>
          </c:val>
          <c:extLst xmlns:c16r2="http://schemas.microsoft.com/office/drawing/2015/06/chart">
            <c:ext xmlns:c16="http://schemas.microsoft.com/office/drawing/2014/chart" uri="{C3380CC4-5D6E-409C-BE32-E72D297353CC}">
              <c16:uniqueId val="{00000000-32B8-45D9-8F1F-77310E05AE0A}"/>
            </c:ext>
          </c:extLst>
        </c:ser>
        <c:dLbls>
          <c:showLegendKey val="0"/>
          <c:showVal val="0"/>
          <c:showCatName val="0"/>
          <c:showSerName val="0"/>
          <c:showPercent val="0"/>
          <c:showBubbleSize val="0"/>
        </c:dLbls>
        <c:gapWidth val="150"/>
        <c:axId val="309156648"/>
        <c:axId val="30915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32B8-45D9-8F1F-77310E05AE0A}"/>
            </c:ext>
          </c:extLst>
        </c:ser>
        <c:dLbls>
          <c:showLegendKey val="0"/>
          <c:showVal val="0"/>
          <c:showCatName val="0"/>
          <c:showSerName val="0"/>
          <c:showPercent val="0"/>
          <c:showBubbleSize val="0"/>
        </c:dLbls>
        <c:marker val="1"/>
        <c:smooth val="0"/>
        <c:axId val="309156648"/>
        <c:axId val="309157040"/>
      </c:lineChart>
      <c:dateAx>
        <c:axId val="309156648"/>
        <c:scaling>
          <c:orientation val="minMax"/>
        </c:scaling>
        <c:delete val="1"/>
        <c:axPos val="b"/>
        <c:numFmt formatCode="ge" sourceLinked="1"/>
        <c:majorTickMark val="none"/>
        <c:minorTickMark val="none"/>
        <c:tickLblPos val="none"/>
        <c:crossAx val="309157040"/>
        <c:crosses val="autoZero"/>
        <c:auto val="1"/>
        <c:lblOffset val="100"/>
        <c:baseTimeUnit val="years"/>
      </c:dateAx>
      <c:valAx>
        <c:axId val="30915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5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2.71</c:v>
                </c:pt>
                <c:pt idx="1">
                  <c:v>2.84</c:v>
                </c:pt>
                <c:pt idx="2">
                  <c:v>2.89</c:v>
                </c:pt>
                <c:pt idx="3">
                  <c:v>3.23</c:v>
                </c:pt>
                <c:pt idx="4">
                  <c:v>3.33</c:v>
                </c:pt>
              </c:numCache>
            </c:numRef>
          </c:val>
          <c:extLst xmlns:c16r2="http://schemas.microsoft.com/office/drawing/2015/06/chart">
            <c:ext xmlns:c16="http://schemas.microsoft.com/office/drawing/2014/chart" uri="{C3380CC4-5D6E-409C-BE32-E72D297353CC}">
              <c16:uniqueId val="{00000000-7B0F-4435-A430-7BFFE88BAA21}"/>
            </c:ext>
          </c:extLst>
        </c:ser>
        <c:dLbls>
          <c:showLegendKey val="0"/>
          <c:showVal val="0"/>
          <c:showCatName val="0"/>
          <c:showSerName val="0"/>
          <c:showPercent val="0"/>
          <c:showBubbleSize val="0"/>
        </c:dLbls>
        <c:gapWidth val="150"/>
        <c:axId val="309158216"/>
        <c:axId val="30915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7B0F-4435-A430-7BFFE88BAA21}"/>
            </c:ext>
          </c:extLst>
        </c:ser>
        <c:dLbls>
          <c:showLegendKey val="0"/>
          <c:showVal val="0"/>
          <c:showCatName val="0"/>
          <c:showSerName val="0"/>
          <c:showPercent val="0"/>
          <c:showBubbleSize val="0"/>
        </c:dLbls>
        <c:marker val="1"/>
        <c:smooth val="0"/>
        <c:axId val="309158216"/>
        <c:axId val="309158608"/>
      </c:lineChart>
      <c:dateAx>
        <c:axId val="309158216"/>
        <c:scaling>
          <c:orientation val="minMax"/>
        </c:scaling>
        <c:delete val="1"/>
        <c:axPos val="b"/>
        <c:numFmt formatCode="ge" sourceLinked="1"/>
        <c:majorTickMark val="none"/>
        <c:minorTickMark val="none"/>
        <c:tickLblPos val="none"/>
        <c:crossAx val="309158608"/>
        <c:crosses val="autoZero"/>
        <c:auto val="1"/>
        <c:lblOffset val="100"/>
        <c:baseTimeUnit val="years"/>
      </c:dateAx>
      <c:valAx>
        <c:axId val="30915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5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B5-478C-93EB-56F02D0C7AEE}"/>
            </c:ext>
          </c:extLst>
        </c:ser>
        <c:dLbls>
          <c:showLegendKey val="0"/>
          <c:showVal val="0"/>
          <c:showCatName val="0"/>
          <c:showSerName val="0"/>
          <c:showPercent val="0"/>
          <c:showBubbleSize val="0"/>
        </c:dLbls>
        <c:gapWidth val="150"/>
        <c:axId val="310875168"/>
        <c:axId val="31087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3EB5-478C-93EB-56F02D0C7AEE}"/>
            </c:ext>
          </c:extLst>
        </c:ser>
        <c:dLbls>
          <c:showLegendKey val="0"/>
          <c:showVal val="0"/>
          <c:showCatName val="0"/>
          <c:showSerName val="0"/>
          <c:showPercent val="0"/>
          <c:showBubbleSize val="0"/>
        </c:dLbls>
        <c:marker val="1"/>
        <c:smooth val="0"/>
        <c:axId val="310875168"/>
        <c:axId val="310875560"/>
      </c:lineChart>
      <c:dateAx>
        <c:axId val="310875168"/>
        <c:scaling>
          <c:orientation val="minMax"/>
        </c:scaling>
        <c:delete val="1"/>
        <c:axPos val="b"/>
        <c:numFmt formatCode="ge" sourceLinked="1"/>
        <c:majorTickMark val="none"/>
        <c:minorTickMark val="none"/>
        <c:tickLblPos val="none"/>
        <c:crossAx val="310875560"/>
        <c:crosses val="autoZero"/>
        <c:auto val="1"/>
        <c:lblOffset val="100"/>
        <c:baseTimeUnit val="years"/>
      </c:dateAx>
      <c:valAx>
        <c:axId val="3108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11.25</c:v>
                </c:pt>
                <c:pt idx="1">
                  <c:v>18.190000000000001</c:v>
                </c:pt>
                <c:pt idx="2">
                  <c:v>20.87</c:v>
                </c:pt>
                <c:pt idx="3">
                  <c:v>19.64</c:v>
                </c:pt>
                <c:pt idx="4">
                  <c:v>24.23</c:v>
                </c:pt>
              </c:numCache>
            </c:numRef>
          </c:val>
          <c:extLst xmlns:c16r2="http://schemas.microsoft.com/office/drawing/2015/06/chart">
            <c:ext xmlns:c16="http://schemas.microsoft.com/office/drawing/2014/chart" uri="{C3380CC4-5D6E-409C-BE32-E72D297353CC}">
              <c16:uniqueId val="{00000000-959D-476E-B141-C430EB430B10}"/>
            </c:ext>
          </c:extLst>
        </c:ser>
        <c:dLbls>
          <c:showLegendKey val="0"/>
          <c:showVal val="0"/>
          <c:showCatName val="0"/>
          <c:showSerName val="0"/>
          <c:showPercent val="0"/>
          <c:showBubbleSize val="0"/>
        </c:dLbls>
        <c:gapWidth val="150"/>
        <c:axId val="310877128"/>
        <c:axId val="31087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959D-476E-B141-C430EB430B10}"/>
            </c:ext>
          </c:extLst>
        </c:ser>
        <c:dLbls>
          <c:showLegendKey val="0"/>
          <c:showVal val="0"/>
          <c:showCatName val="0"/>
          <c:showSerName val="0"/>
          <c:showPercent val="0"/>
          <c:showBubbleSize val="0"/>
        </c:dLbls>
        <c:marker val="1"/>
        <c:smooth val="0"/>
        <c:axId val="310877128"/>
        <c:axId val="310877520"/>
      </c:lineChart>
      <c:dateAx>
        <c:axId val="310877128"/>
        <c:scaling>
          <c:orientation val="minMax"/>
        </c:scaling>
        <c:delete val="1"/>
        <c:axPos val="b"/>
        <c:numFmt formatCode="ge" sourceLinked="1"/>
        <c:majorTickMark val="none"/>
        <c:minorTickMark val="none"/>
        <c:tickLblPos val="none"/>
        <c:crossAx val="310877520"/>
        <c:crosses val="autoZero"/>
        <c:auto val="1"/>
        <c:lblOffset val="100"/>
        <c:baseTimeUnit val="years"/>
      </c:dateAx>
      <c:valAx>
        <c:axId val="31087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909.84</c:v>
                </c:pt>
                <c:pt idx="1">
                  <c:v>838.91</c:v>
                </c:pt>
                <c:pt idx="2">
                  <c:v>759.04</c:v>
                </c:pt>
                <c:pt idx="3">
                  <c:v>676.14</c:v>
                </c:pt>
                <c:pt idx="4">
                  <c:v>614.45000000000005</c:v>
                </c:pt>
              </c:numCache>
            </c:numRef>
          </c:val>
          <c:extLst xmlns:c16r2="http://schemas.microsoft.com/office/drawing/2015/06/chart">
            <c:ext xmlns:c16="http://schemas.microsoft.com/office/drawing/2014/chart" uri="{C3380CC4-5D6E-409C-BE32-E72D297353CC}">
              <c16:uniqueId val="{00000000-8AB6-4E8D-9F2C-F4A29D598801}"/>
            </c:ext>
          </c:extLst>
        </c:ser>
        <c:dLbls>
          <c:showLegendKey val="0"/>
          <c:showVal val="0"/>
          <c:showCatName val="0"/>
          <c:showSerName val="0"/>
          <c:showPercent val="0"/>
          <c:showBubbleSize val="0"/>
        </c:dLbls>
        <c:gapWidth val="150"/>
        <c:axId val="310874776"/>
        <c:axId val="31087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8AB6-4E8D-9F2C-F4A29D598801}"/>
            </c:ext>
          </c:extLst>
        </c:ser>
        <c:dLbls>
          <c:showLegendKey val="0"/>
          <c:showVal val="0"/>
          <c:showCatName val="0"/>
          <c:showSerName val="0"/>
          <c:showPercent val="0"/>
          <c:showBubbleSize val="0"/>
        </c:dLbls>
        <c:marker val="1"/>
        <c:smooth val="0"/>
        <c:axId val="310874776"/>
        <c:axId val="310874384"/>
      </c:lineChart>
      <c:dateAx>
        <c:axId val="310874776"/>
        <c:scaling>
          <c:orientation val="minMax"/>
        </c:scaling>
        <c:delete val="1"/>
        <c:axPos val="b"/>
        <c:numFmt formatCode="ge" sourceLinked="1"/>
        <c:majorTickMark val="none"/>
        <c:minorTickMark val="none"/>
        <c:tickLblPos val="none"/>
        <c:crossAx val="310874384"/>
        <c:crosses val="autoZero"/>
        <c:auto val="1"/>
        <c:lblOffset val="100"/>
        <c:baseTimeUnit val="years"/>
      </c:dateAx>
      <c:valAx>
        <c:axId val="31087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139.6</c:v>
                </c:pt>
                <c:pt idx="1">
                  <c:v>144.65</c:v>
                </c:pt>
                <c:pt idx="2">
                  <c:v>145.04</c:v>
                </c:pt>
                <c:pt idx="3">
                  <c:v>127.78</c:v>
                </c:pt>
                <c:pt idx="4">
                  <c:v>139.34</c:v>
                </c:pt>
              </c:numCache>
            </c:numRef>
          </c:val>
          <c:extLst xmlns:c16r2="http://schemas.microsoft.com/office/drawing/2015/06/chart">
            <c:ext xmlns:c16="http://schemas.microsoft.com/office/drawing/2014/chart" uri="{C3380CC4-5D6E-409C-BE32-E72D297353CC}">
              <c16:uniqueId val="{00000000-D28F-4142-9F30-ADE792BAD746}"/>
            </c:ext>
          </c:extLst>
        </c:ser>
        <c:dLbls>
          <c:showLegendKey val="0"/>
          <c:showVal val="0"/>
          <c:showCatName val="0"/>
          <c:showSerName val="0"/>
          <c:showPercent val="0"/>
          <c:showBubbleSize val="0"/>
        </c:dLbls>
        <c:gapWidth val="150"/>
        <c:axId val="310876736"/>
        <c:axId val="31087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D28F-4142-9F30-ADE792BAD746}"/>
            </c:ext>
          </c:extLst>
        </c:ser>
        <c:dLbls>
          <c:showLegendKey val="0"/>
          <c:showVal val="0"/>
          <c:showCatName val="0"/>
          <c:showSerName val="0"/>
          <c:showPercent val="0"/>
          <c:showBubbleSize val="0"/>
        </c:dLbls>
        <c:marker val="1"/>
        <c:smooth val="0"/>
        <c:axId val="310876736"/>
        <c:axId val="310879088"/>
      </c:lineChart>
      <c:dateAx>
        <c:axId val="310876736"/>
        <c:scaling>
          <c:orientation val="minMax"/>
        </c:scaling>
        <c:delete val="1"/>
        <c:axPos val="b"/>
        <c:numFmt formatCode="ge" sourceLinked="1"/>
        <c:majorTickMark val="none"/>
        <c:minorTickMark val="none"/>
        <c:tickLblPos val="none"/>
        <c:crossAx val="310879088"/>
        <c:crosses val="autoZero"/>
        <c:auto val="1"/>
        <c:lblOffset val="100"/>
        <c:baseTimeUnit val="years"/>
      </c:dateAx>
      <c:valAx>
        <c:axId val="31087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111.37</c:v>
                </c:pt>
                <c:pt idx="1">
                  <c:v>107.85</c:v>
                </c:pt>
                <c:pt idx="2">
                  <c:v>108.23</c:v>
                </c:pt>
                <c:pt idx="3">
                  <c:v>123.21</c:v>
                </c:pt>
                <c:pt idx="4">
                  <c:v>113.61</c:v>
                </c:pt>
              </c:numCache>
            </c:numRef>
          </c:val>
          <c:extLst xmlns:c16r2="http://schemas.microsoft.com/office/drawing/2015/06/chart">
            <c:ext xmlns:c16="http://schemas.microsoft.com/office/drawing/2014/chart" uri="{C3380CC4-5D6E-409C-BE32-E72D297353CC}">
              <c16:uniqueId val="{00000000-BDE2-43AB-9133-DDC8050316F2}"/>
            </c:ext>
          </c:extLst>
        </c:ser>
        <c:dLbls>
          <c:showLegendKey val="0"/>
          <c:showVal val="0"/>
          <c:showCatName val="0"/>
          <c:showSerName val="0"/>
          <c:showPercent val="0"/>
          <c:showBubbleSize val="0"/>
        </c:dLbls>
        <c:gapWidth val="150"/>
        <c:axId val="310880264"/>
        <c:axId val="31088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BDE2-43AB-9133-DDC8050316F2}"/>
            </c:ext>
          </c:extLst>
        </c:ser>
        <c:dLbls>
          <c:showLegendKey val="0"/>
          <c:showVal val="0"/>
          <c:showCatName val="0"/>
          <c:showSerName val="0"/>
          <c:showPercent val="0"/>
          <c:showBubbleSize val="0"/>
        </c:dLbls>
        <c:marker val="1"/>
        <c:smooth val="0"/>
        <c:axId val="310880264"/>
        <c:axId val="310880656"/>
      </c:lineChart>
      <c:dateAx>
        <c:axId val="310880264"/>
        <c:scaling>
          <c:orientation val="minMax"/>
        </c:scaling>
        <c:delete val="1"/>
        <c:axPos val="b"/>
        <c:numFmt formatCode="ge" sourceLinked="1"/>
        <c:majorTickMark val="none"/>
        <c:minorTickMark val="none"/>
        <c:tickLblPos val="none"/>
        <c:crossAx val="310880656"/>
        <c:crosses val="autoZero"/>
        <c:auto val="1"/>
        <c:lblOffset val="100"/>
        <c:baseTimeUnit val="years"/>
      </c:dateAx>
      <c:valAx>
        <c:axId val="31088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8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40" zoomScale="75" zoomScaleNormal="75" workbookViewId="0">
      <selection activeCell="AB91" sqref="AB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小樽市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62">
        <f>データ!S6</f>
        <v>116529</v>
      </c>
      <c r="AM8" s="62"/>
      <c r="AN8" s="62"/>
      <c r="AO8" s="62"/>
      <c r="AP8" s="62"/>
      <c r="AQ8" s="62"/>
      <c r="AR8" s="62"/>
      <c r="AS8" s="62"/>
      <c r="AT8" s="61">
        <f>データ!T6</f>
        <v>243.83</v>
      </c>
      <c r="AU8" s="61"/>
      <c r="AV8" s="61"/>
      <c r="AW8" s="61"/>
      <c r="AX8" s="61"/>
      <c r="AY8" s="61"/>
      <c r="AZ8" s="61"/>
      <c r="BA8" s="61"/>
      <c r="BB8" s="61">
        <f>データ!U6</f>
        <v>477.91</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f>データ!O6</f>
        <v>68.739999999999995</v>
      </c>
      <c r="J10" s="61"/>
      <c r="K10" s="61"/>
      <c r="L10" s="61"/>
      <c r="M10" s="61"/>
      <c r="N10" s="61"/>
      <c r="O10" s="61"/>
      <c r="P10" s="61">
        <f>データ!P6</f>
        <v>99.02</v>
      </c>
      <c r="Q10" s="61"/>
      <c r="R10" s="61"/>
      <c r="S10" s="61"/>
      <c r="T10" s="61"/>
      <c r="U10" s="61"/>
      <c r="V10" s="61"/>
      <c r="W10" s="61">
        <f>データ!Q6</f>
        <v>58.71</v>
      </c>
      <c r="X10" s="61"/>
      <c r="Y10" s="61"/>
      <c r="Z10" s="61"/>
      <c r="AA10" s="61"/>
      <c r="AB10" s="61"/>
      <c r="AC10" s="61"/>
      <c r="AD10" s="62">
        <f>データ!R6</f>
        <v>2700</v>
      </c>
      <c r="AE10" s="62"/>
      <c r="AF10" s="62"/>
      <c r="AG10" s="62"/>
      <c r="AH10" s="62"/>
      <c r="AI10" s="62"/>
      <c r="AJ10" s="62"/>
      <c r="AK10" s="2"/>
      <c r="AL10" s="62">
        <f>データ!V6</f>
        <v>114487</v>
      </c>
      <c r="AM10" s="62"/>
      <c r="AN10" s="62"/>
      <c r="AO10" s="62"/>
      <c r="AP10" s="62"/>
      <c r="AQ10" s="62"/>
      <c r="AR10" s="62"/>
      <c r="AS10" s="62"/>
      <c r="AT10" s="61">
        <f>データ!W6</f>
        <v>27.52</v>
      </c>
      <c r="AU10" s="61"/>
      <c r="AV10" s="61"/>
      <c r="AW10" s="61"/>
      <c r="AX10" s="61"/>
      <c r="AY10" s="61"/>
      <c r="AZ10" s="61"/>
      <c r="BA10" s="61"/>
      <c r="BB10" s="61">
        <f>データ!X6</f>
        <v>4160.1400000000003</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109</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110</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a4sK3jBVjFqvzv4UulBwHFc6aWn/JZfr8WyK74BvKzgkDpAsJNuMzHLl4VtCTZes8Wu9parK2vnYR9V1x+fGg==" saltValue="+hhJJU8BpW37Q7BUbpXU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15">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12033</v>
      </c>
      <c r="D6" s="33">
        <f t="shared" si="3"/>
        <v>46</v>
      </c>
      <c r="E6" s="33">
        <f t="shared" si="3"/>
        <v>17</v>
      </c>
      <c r="F6" s="33">
        <f t="shared" si="3"/>
        <v>1</v>
      </c>
      <c r="G6" s="33">
        <f t="shared" si="3"/>
        <v>0</v>
      </c>
      <c r="H6" s="33" t="str">
        <f t="shared" si="3"/>
        <v>北海道　小樽市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68.739999999999995</v>
      </c>
      <c r="P6" s="34">
        <f t="shared" si="3"/>
        <v>99.02</v>
      </c>
      <c r="Q6" s="34">
        <f t="shared" si="3"/>
        <v>58.71</v>
      </c>
      <c r="R6" s="34">
        <f t="shared" si="3"/>
        <v>2700</v>
      </c>
      <c r="S6" s="34">
        <f t="shared" si="3"/>
        <v>116529</v>
      </c>
      <c r="T6" s="34">
        <f t="shared" si="3"/>
        <v>243.83</v>
      </c>
      <c r="U6" s="34">
        <f t="shared" si="3"/>
        <v>477.91</v>
      </c>
      <c r="V6" s="34">
        <f t="shared" si="3"/>
        <v>114487</v>
      </c>
      <c r="W6" s="34">
        <f t="shared" si="3"/>
        <v>27.52</v>
      </c>
      <c r="X6" s="34">
        <f t="shared" si="3"/>
        <v>4160.1400000000003</v>
      </c>
      <c r="Y6" s="35">
        <f>IF(Y7="",NA(),Y7)</f>
        <v>114.38</v>
      </c>
      <c r="Z6" s="35">
        <f t="shared" ref="Z6:AH6" si="4">IF(Z7="",NA(),Z7)</f>
        <v>115.89</v>
      </c>
      <c r="AA6" s="35">
        <f t="shared" si="4"/>
        <v>118.97</v>
      </c>
      <c r="AB6" s="35">
        <f t="shared" si="4"/>
        <v>114.89</v>
      </c>
      <c r="AC6" s="35">
        <f t="shared" si="4"/>
        <v>116.18</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11.25</v>
      </c>
      <c r="AV6" s="35">
        <f t="shared" ref="AV6:BD6" si="6">IF(AV7="",NA(),AV7)</f>
        <v>18.190000000000001</v>
      </c>
      <c r="AW6" s="35">
        <f t="shared" si="6"/>
        <v>20.87</v>
      </c>
      <c r="AX6" s="35">
        <f t="shared" si="6"/>
        <v>19.64</v>
      </c>
      <c r="AY6" s="35">
        <f t="shared" si="6"/>
        <v>24.23</v>
      </c>
      <c r="AZ6" s="35">
        <f t="shared" si="6"/>
        <v>45.99</v>
      </c>
      <c r="BA6" s="35">
        <f t="shared" si="6"/>
        <v>47.32</v>
      </c>
      <c r="BB6" s="35">
        <f t="shared" si="6"/>
        <v>49.96</v>
      </c>
      <c r="BC6" s="35">
        <f t="shared" si="6"/>
        <v>58.04</v>
      </c>
      <c r="BD6" s="35">
        <f t="shared" si="6"/>
        <v>62.12</v>
      </c>
      <c r="BE6" s="34" t="str">
        <f>IF(BE7="","",IF(BE7="-","【-】","【"&amp;SUBSTITUTE(TEXT(BE7,"#,##0.00"),"-","△")&amp;"】"))</f>
        <v>【69.49】</v>
      </c>
      <c r="BF6" s="35">
        <f>IF(BF7="",NA(),BF7)</f>
        <v>909.84</v>
      </c>
      <c r="BG6" s="35">
        <f t="shared" ref="BG6:BO6" si="7">IF(BG7="",NA(),BG7)</f>
        <v>838.91</v>
      </c>
      <c r="BH6" s="35">
        <f t="shared" si="7"/>
        <v>759.04</v>
      </c>
      <c r="BI6" s="35">
        <f t="shared" si="7"/>
        <v>676.14</v>
      </c>
      <c r="BJ6" s="35">
        <f t="shared" si="7"/>
        <v>614.45000000000005</v>
      </c>
      <c r="BK6" s="35">
        <f t="shared" si="7"/>
        <v>963.16</v>
      </c>
      <c r="BL6" s="35">
        <f t="shared" si="7"/>
        <v>1017.47</v>
      </c>
      <c r="BM6" s="35">
        <f t="shared" si="7"/>
        <v>970.35</v>
      </c>
      <c r="BN6" s="35">
        <f t="shared" si="7"/>
        <v>917.29</v>
      </c>
      <c r="BO6" s="35">
        <f t="shared" si="7"/>
        <v>875.53</v>
      </c>
      <c r="BP6" s="34" t="str">
        <f>IF(BP7="","",IF(BP7="-","【-】","【"&amp;SUBSTITUTE(TEXT(BP7,"#,##0.00"),"-","△")&amp;"】"))</f>
        <v>【682.78】</v>
      </c>
      <c r="BQ6" s="35">
        <f>IF(BQ7="",NA(),BQ7)</f>
        <v>139.6</v>
      </c>
      <c r="BR6" s="35">
        <f t="shared" ref="BR6:BZ6" si="8">IF(BR7="",NA(),BR7)</f>
        <v>144.65</v>
      </c>
      <c r="BS6" s="35">
        <f t="shared" si="8"/>
        <v>145.04</v>
      </c>
      <c r="BT6" s="35">
        <f t="shared" si="8"/>
        <v>127.78</v>
      </c>
      <c r="BU6" s="35">
        <f t="shared" si="8"/>
        <v>139.34</v>
      </c>
      <c r="BV6" s="35">
        <f t="shared" si="8"/>
        <v>94.82</v>
      </c>
      <c r="BW6" s="35">
        <f t="shared" si="8"/>
        <v>96.37</v>
      </c>
      <c r="BX6" s="35">
        <f t="shared" si="8"/>
        <v>99.26</v>
      </c>
      <c r="BY6" s="35">
        <f t="shared" si="8"/>
        <v>99.67</v>
      </c>
      <c r="BZ6" s="35">
        <f t="shared" si="8"/>
        <v>99.83</v>
      </c>
      <c r="CA6" s="34" t="str">
        <f>IF(CA7="","",IF(CA7="-","【-】","【"&amp;SUBSTITUTE(TEXT(CA7,"#,##0.00"),"-","△")&amp;"】"))</f>
        <v>【100.91】</v>
      </c>
      <c r="CB6" s="35">
        <f>IF(CB7="",NA(),CB7)</f>
        <v>111.37</v>
      </c>
      <c r="CC6" s="35">
        <f t="shared" ref="CC6:CK6" si="9">IF(CC7="",NA(),CC7)</f>
        <v>107.85</v>
      </c>
      <c r="CD6" s="35">
        <f t="shared" si="9"/>
        <v>108.23</v>
      </c>
      <c r="CE6" s="35">
        <f t="shared" si="9"/>
        <v>123.21</v>
      </c>
      <c r="CF6" s="35">
        <f t="shared" si="9"/>
        <v>113.61</v>
      </c>
      <c r="CG6" s="35">
        <f t="shared" si="9"/>
        <v>162.88</v>
      </c>
      <c r="CH6" s="35">
        <f t="shared" si="9"/>
        <v>162.65</v>
      </c>
      <c r="CI6" s="35">
        <f t="shared" si="9"/>
        <v>159.53</v>
      </c>
      <c r="CJ6" s="35">
        <f t="shared" si="9"/>
        <v>159.6</v>
      </c>
      <c r="CK6" s="35">
        <f t="shared" si="9"/>
        <v>158.94</v>
      </c>
      <c r="CL6" s="34" t="str">
        <f>IF(CL7="","",IF(CL7="-","【-】","【"&amp;SUBSTITUTE(TEXT(CL7,"#,##0.00"),"-","△")&amp;"】"))</f>
        <v>【136.86】</v>
      </c>
      <c r="CM6" s="35">
        <f>IF(CM7="",NA(),CM7)</f>
        <v>69.48</v>
      </c>
      <c r="CN6" s="35">
        <f t="shared" ref="CN6:CV6" si="10">IF(CN7="",NA(),CN7)</f>
        <v>61.46</v>
      </c>
      <c r="CO6" s="35">
        <f t="shared" si="10"/>
        <v>58.89</v>
      </c>
      <c r="CP6" s="35">
        <f t="shared" si="10"/>
        <v>63.89</v>
      </c>
      <c r="CQ6" s="35">
        <f t="shared" si="10"/>
        <v>52.14</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96.68</v>
      </c>
      <c r="CY6" s="35">
        <f t="shared" ref="CY6:DG6" si="11">IF(CY7="",NA(),CY7)</f>
        <v>96.69</v>
      </c>
      <c r="CZ6" s="35">
        <f t="shared" si="11"/>
        <v>96.97</v>
      </c>
      <c r="DA6" s="35">
        <f t="shared" si="11"/>
        <v>97.14</v>
      </c>
      <c r="DB6" s="35">
        <f t="shared" si="11"/>
        <v>97.32</v>
      </c>
      <c r="DC6" s="35">
        <f t="shared" si="11"/>
        <v>93.12</v>
      </c>
      <c r="DD6" s="35">
        <f t="shared" si="11"/>
        <v>93.38</v>
      </c>
      <c r="DE6" s="35">
        <f t="shared" si="11"/>
        <v>93.5</v>
      </c>
      <c r="DF6" s="35">
        <f t="shared" si="11"/>
        <v>93.86</v>
      </c>
      <c r="DG6" s="35">
        <f t="shared" si="11"/>
        <v>93.96</v>
      </c>
      <c r="DH6" s="34" t="str">
        <f>IF(DH7="","",IF(DH7="-","【-】","【"&amp;SUBSTITUTE(TEXT(DH7,"#,##0.00"),"-","△")&amp;"】"))</f>
        <v>【95.20】</v>
      </c>
      <c r="DI6" s="35">
        <f>IF(DI7="",NA(),DI7)</f>
        <v>48.61</v>
      </c>
      <c r="DJ6" s="35">
        <f t="shared" ref="DJ6:DR6" si="12">IF(DJ7="",NA(),DJ7)</f>
        <v>50.12</v>
      </c>
      <c r="DK6" s="35">
        <f t="shared" si="12"/>
        <v>51.52</v>
      </c>
      <c r="DL6" s="35">
        <f t="shared" si="12"/>
        <v>52.59</v>
      </c>
      <c r="DM6" s="35">
        <f t="shared" si="12"/>
        <v>54.14</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2.71</v>
      </c>
      <c r="DU6" s="35">
        <f t="shared" ref="DU6:EC6" si="13">IF(DU7="",NA(),DU7)</f>
        <v>2.84</v>
      </c>
      <c r="DV6" s="35">
        <f t="shared" si="13"/>
        <v>2.89</v>
      </c>
      <c r="DW6" s="35">
        <f t="shared" si="13"/>
        <v>3.23</v>
      </c>
      <c r="DX6" s="35">
        <f t="shared" si="13"/>
        <v>3.33</v>
      </c>
      <c r="DY6" s="35">
        <f t="shared" si="13"/>
        <v>3.05</v>
      </c>
      <c r="DZ6" s="35">
        <f t="shared" si="13"/>
        <v>3.4</v>
      </c>
      <c r="EA6" s="35">
        <f t="shared" si="13"/>
        <v>3.84</v>
      </c>
      <c r="EB6" s="35">
        <f t="shared" si="13"/>
        <v>4.3099999999999996</v>
      </c>
      <c r="EC6" s="35">
        <f t="shared" si="13"/>
        <v>5.04</v>
      </c>
      <c r="ED6" s="34" t="str">
        <f>IF(ED7="","",IF(ED7="-","【-】","【"&amp;SUBSTITUTE(TEXT(ED7,"#,##0.00"),"-","△")&amp;"】"))</f>
        <v>【5.64】</v>
      </c>
      <c r="EE6" s="35">
        <f>IF(EE7="",NA(),EE7)</f>
        <v>0.37</v>
      </c>
      <c r="EF6" s="35">
        <f t="shared" ref="EF6:EN6" si="14">IF(EF7="",NA(),EF7)</f>
        <v>0.26</v>
      </c>
      <c r="EG6" s="35">
        <f t="shared" si="14"/>
        <v>0.27</v>
      </c>
      <c r="EH6" s="35">
        <f t="shared" si="14"/>
        <v>0.15</v>
      </c>
      <c r="EI6" s="35">
        <f t="shared" si="14"/>
        <v>0.1</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12033</v>
      </c>
      <c r="D7" s="37">
        <v>46</v>
      </c>
      <c r="E7" s="37">
        <v>17</v>
      </c>
      <c r="F7" s="37">
        <v>1</v>
      </c>
      <c r="G7" s="37">
        <v>0</v>
      </c>
      <c r="H7" s="37" t="s">
        <v>96</v>
      </c>
      <c r="I7" s="37" t="s">
        <v>97</v>
      </c>
      <c r="J7" s="37" t="s">
        <v>98</v>
      </c>
      <c r="K7" s="37" t="s">
        <v>99</v>
      </c>
      <c r="L7" s="37" t="s">
        <v>100</v>
      </c>
      <c r="M7" s="37" t="s">
        <v>101</v>
      </c>
      <c r="N7" s="38" t="s">
        <v>102</v>
      </c>
      <c r="O7" s="38">
        <v>68.739999999999995</v>
      </c>
      <c r="P7" s="38">
        <v>99.02</v>
      </c>
      <c r="Q7" s="38">
        <v>58.71</v>
      </c>
      <c r="R7" s="38">
        <v>2700</v>
      </c>
      <c r="S7" s="38">
        <v>116529</v>
      </c>
      <c r="T7" s="38">
        <v>243.83</v>
      </c>
      <c r="U7" s="38">
        <v>477.91</v>
      </c>
      <c r="V7" s="38">
        <v>114487</v>
      </c>
      <c r="W7" s="38">
        <v>27.52</v>
      </c>
      <c r="X7" s="38">
        <v>4160.1400000000003</v>
      </c>
      <c r="Y7" s="38">
        <v>114.38</v>
      </c>
      <c r="Z7" s="38">
        <v>115.89</v>
      </c>
      <c r="AA7" s="38">
        <v>118.97</v>
      </c>
      <c r="AB7" s="38">
        <v>114.89</v>
      </c>
      <c r="AC7" s="38">
        <v>116.18</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11.25</v>
      </c>
      <c r="AV7" s="38">
        <v>18.190000000000001</v>
      </c>
      <c r="AW7" s="38">
        <v>20.87</v>
      </c>
      <c r="AX7" s="38">
        <v>19.64</v>
      </c>
      <c r="AY7" s="38">
        <v>24.23</v>
      </c>
      <c r="AZ7" s="38">
        <v>45.99</v>
      </c>
      <c r="BA7" s="38">
        <v>47.32</v>
      </c>
      <c r="BB7" s="38">
        <v>49.96</v>
      </c>
      <c r="BC7" s="38">
        <v>58.04</v>
      </c>
      <c r="BD7" s="38">
        <v>62.12</v>
      </c>
      <c r="BE7" s="38">
        <v>69.489999999999995</v>
      </c>
      <c r="BF7" s="38">
        <v>909.84</v>
      </c>
      <c r="BG7" s="38">
        <v>838.91</v>
      </c>
      <c r="BH7" s="38">
        <v>759.04</v>
      </c>
      <c r="BI7" s="38">
        <v>676.14</v>
      </c>
      <c r="BJ7" s="38">
        <v>614.45000000000005</v>
      </c>
      <c r="BK7" s="38">
        <v>963.16</v>
      </c>
      <c r="BL7" s="38">
        <v>1017.47</v>
      </c>
      <c r="BM7" s="38">
        <v>970.35</v>
      </c>
      <c r="BN7" s="38">
        <v>917.29</v>
      </c>
      <c r="BO7" s="38">
        <v>875.53</v>
      </c>
      <c r="BP7" s="38">
        <v>682.78</v>
      </c>
      <c r="BQ7" s="38">
        <v>139.6</v>
      </c>
      <c r="BR7" s="38">
        <v>144.65</v>
      </c>
      <c r="BS7" s="38">
        <v>145.04</v>
      </c>
      <c r="BT7" s="38">
        <v>127.78</v>
      </c>
      <c r="BU7" s="38">
        <v>139.34</v>
      </c>
      <c r="BV7" s="38">
        <v>94.82</v>
      </c>
      <c r="BW7" s="38">
        <v>96.37</v>
      </c>
      <c r="BX7" s="38">
        <v>99.26</v>
      </c>
      <c r="BY7" s="38">
        <v>99.67</v>
      </c>
      <c r="BZ7" s="38">
        <v>99.83</v>
      </c>
      <c r="CA7" s="38">
        <v>100.91</v>
      </c>
      <c r="CB7" s="38">
        <v>111.37</v>
      </c>
      <c r="CC7" s="38">
        <v>107.85</v>
      </c>
      <c r="CD7" s="38">
        <v>108.23</v>
      </c>
      <c r="CE7" s="38">
        <v>123.21</v>
      </c>
      <c r="CF7" s="38">
        <v>113.61</v>
      </c>
      <c r="CG7" s="38">
        <v>162.88</v>
      </c>
      <c r="CH7" s="38">
        <v>162.65</v>
      </c>
      <c r="CI7" s="38">
        <v>159.53</v>
      </c>
      <c r="CJ7" s="38">
        <v>159.6</v>
      </c>
      <c r="CK7" s="38">
        <v>158.94</v>
      </c>
      <c r="CL7" s="38">
        <v>136.86000000000001</v>
      </c>
      <c r="CM7" s="38">
        <v>69.48</v>
      </c>
      <c r="CN7" s="38">
        <v>61.46</v>
      </c>
      <c r="CO7" s="38">
        <v>58.89</v>
      </c>
      <c r="CP7" s="38">
        <v>63.89</v>
      </c>
      <c r="CQ7" s="38">
        <v>52.14</v>
      </c>
      <c r="CR7" s="38">
        <v>67.95</v>
      </c>
      <c r="CS7" s="38">
        <v>66.63</v>
      </c>
      <c r="CT7" s="38">
        <v>67.040000000000006</v>
      </c>
      <c r="CU7" s="38">
        <v>66.34</v>
      </c>
      <c r="CV7" s="38">
        <v>67.069999999999993</v>
      </c>
      <c r="CW7" s="38">
        <v>58.98</v>
      </c>
      <c r="CX7" s="38">
        <v>96.68</v>
      </c>
      <c r="CY7" s="38">
        <v>96.69</v>
      </c>
      <c r="CZ7" s="38">
        <v>96.97</v>
      </c>
      <c r="DA7" s="38">
        <v>97.14</v>
      </c>
      <c r="DB7" s="38">
        <v>97.32</v>
      </c>
      <c r="DC7" s="38">
        <v>93.12</v>
      </c>
      <c r="DD7" s="38">
        <v>93.38</v>
      </c>
      <c r="DE7" s="38">
        <v>93.5</v>
      </c>
      <c r="DF7" s="38">
        <v>93.86</v>
      </c>
      <c r="DG7" s="38">
        <v>93.96</v>
      </c>
      <c r="DH7" s="38">
        <v>95.2</v>
      </c>
      <c r="DI7" s="38">
        <v>48.61</v>
      </c>
      <c r="DJ7" s="38">
        <v>50.12</v>
      </c>
      <c r="DK7" s="38">
        <v>51.52</v>
      </c>
      <c r="DL7" s="38">
        <v>52.59</v>
      </c>
      <c r="DM7" s="38">
        <v>54.14</v>
      </c>
      <c r="DN7" s="38">
        <v>28.35</v>
      </c>
      <c r="DO7" s="38">
        <v>27.96</v>
      </c>
      <c r="DP7" s="38">
        <v>28.81</v>
      </c>
      <c r="DQ7" s="38">
        <v>31.19</v>
      </c>
      <c r="DR7" s="38">
        <v>33.090000000000003</v>
      </c>
      <c r="DS7" s="38">
        <v>38.6</v>
      </c>
      <c r="DT7" s="38">
        <v>2.71</v>
      </c>
      <c r="DU7" s="38">
        <v>2.84</v>
      </c>
      <c r="DV7" s="38">
        <v>2.89</v>
      </c>
      <c r="DW7" s="38">
        <v>3.23</v>
      </c>
      <c r="DX7" s="38">
        <v>3.33</v>
      </c>
      <c r="DY7" s="38">
        <v>3.05</v>
      </c>
      <c r="DZ7" s="38">
        <v>3.4</v>
      </c>
      <c r="EA7" s="38">
        <v>3.84</v>
      </c>
      <c r="EB7" s="38">
        <v>4.3099999999999996</v>
      </c>
      <c r="EC7" s="38">
        <v>5.04</v>
      </c>
      <c r="ED7" s="38">
        <v>5.64</v>
      </c>
      <c r="EE7" s="38">
        <v>0.37</v>
      </c>
      <c r="EF7" s="38">
        <v>0.26</v>
      </c>
      <c r="EG7" s="38">
        <v>0.27</v>
      </c>
      <c r="EH7" s="38">
        <v>0.15</v>
      </c>
      <c r="EI7" s="38">
        <v>0.1</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2020-01-24T11:17:33Z</cp:lastPrinted>
  <dcterms:created xsi:type="dcterms:W3CDTF">2019-12-05T04:42:02Z</dcterms:created>
  <dcterms:modified xsi:type="dcterms:W3CDTF">2020-01-27T00:40:08Z</dcterms:modified>
  <cp:category/>
</cp:coreProperties>
</file>