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9.5.251\総務課\201505202300\総務課\経理係\上水道事業会計\経営比較分析表\R020117 公営企業に係る経営比較分析表（平成30年度決算）の分析等について\回答\"/>
    </mc:Choice>
  </mc:AlternateContent>
  <workbookProtection workbookAlgorithmName="SHA-512" workbookHashValue="/0L9o2cMqEvYrbV3gMgYDfISPySGQefT30ubonRThbApkuM1ByqNl0UA3ml/B7BMBJJfm07ru9nE4TCnROGnbA==" workbookSaltValue="hqbyjyc4wytXAOO0toLCzQ==" workbookSpinCount="100000" lockStructure="1"/>
  <bookViews>
    <workbookView xWindow="0" yWindow="0" windowWidth="12285" windowHeight="960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<sst xmlns="http://schemas.openxmlformats.org/spreadsheetml/2006/main" count="220" uniqueCount="108">
  <si>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</si>
  <si>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</si>
  <si>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</si>
  <si>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</si>
  <si>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</si>
  <si>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</si>
  <si>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</si>
  <si>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</si>
  <si>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</si>
  <si>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</si>
  <si>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</si>
  <si>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</si>
  <si>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</si>
  <si>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</si>
  <si>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</si>
  <si>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</si>
  <si>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</si>
  <si>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</si>
  <si>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</si>
  <si>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</si>
  <si>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</si>
  <si>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</si>
  <si>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</si>
  <si>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</si>
  <si>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</si>
  <si>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</si>
  <si>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</si>
  <si>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</si>
  <si>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</si>
  <si>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</si>
  <si>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</si>
  <si>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</si>
  <si>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</si>
  <si>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</si>
  <si>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</si>
  <si>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</si>
  <si>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</si>
  <si>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</si>
  <si>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</si>
  <si>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</si>
  <si>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</si>
  <si>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</si>
  <si>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</si>
  <si>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</si>
  <si>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</si>
  <si>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</si>
  <si>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</si>
  <si>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</si>
  <si>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</si>
  <si>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</si>
  <si>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</si>
  <si>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</si>
  <si>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</si>
  <si>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</si>
  <si>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</si>
  <si>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</si>
  <si>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</si>
  <si>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</si>
  <si>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</si>
  <si>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</si>
  <si>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</si>
  <si>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</si>
  <si>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</si>
  <si>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</si>
  <si>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</si>
  <si>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</si>
  <si>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</si>
  <si>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</si>
  <si>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</si>
  <si>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</si>
  <si>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</si>
  <si>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</si>
  <si>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</si>
  <si>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</si>
  <si>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</si>
  <si>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</si>
  <si>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</si>
  <si>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</si>
  <si>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</si>
  <si>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</si>
  <si>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</si>
  <si>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</si>
  <si>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</si>
  <si>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</si>
  <si>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</si>
  <si>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</si>
  <si>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</si>
  <si>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</si>
  <si>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</si>
  <si>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</si>
  <si>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</si>
  <si>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</si>
  <si>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</si>
  <si>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小樽市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</si>
  <si>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</si>
  <si>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</si>
  <si>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</si>
  <si>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</si>
  <si>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</si>
  <si>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</si>
  <si>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</si>
  <si>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</si>
  <si>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</si>
  <si>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</si>
  <si>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</si>
  <si>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①経常収支比率・②累積欠損金比率
　経常収支比率は１００％を上回り、累積欠損金についても解消された状態が続いており、当該指標においては健全な状況が維持されているといえます。
③流動比率・④企業債残高対給水収益比率
　流動比率は昨年度に続いて１００％を超えました。しかし、類似団体との比較では悪い数値が続いており、これは当市の地形的な特徴（東西に長く、山坂が多い）により、給水人口の割に浄水場やポンプ所の数が多く、多額の建設費用を要することから、その財源として借り入れた企業債の残高の割合が給水収益に対して高くなっているためです。今後は、老朽化に伴う施設の更新が増えるので、収益とのバランスを考慮しながら適切な規模の投資に努めます。
⑤料金回収率・⑥給水原価
　料金回収率は１００％を超えており、給水に係る費用が水道料金により賄われています。給水原価については、前述のとおり施設の整備に建設費を要したことから減価償却費及び企業債利息が多額となり、類似団体と比較し高くなっています。今後も、施設等の老朽化に伴う維持管理費用の増加や人口減少に伴う有収水量の減少が見込まれることから、更新計画と維持管理計画の整合性を図り、ライフサイクルコストの縮減により、給水原価の低下に努めます。
⑦施設利用率
　施設利用率は、類似団体との比較で高い水準を維持していますが、今後、節水意識の向上や人口減少等により水需要の減少が見込まれることから、引き続き施設の統合・廃止及び施設規模の見直しについて効率化の検討を行います。
⑧有収率
　有収率は類似団体と比べて低い数値となっていますが、配水管等の漏水の調査を計画的に実施しています。有収率の向上は給水原価の低下にもつながることから、今後も対策を検討し、引き続き改善に努めます。</t>
    <rPh sb="108" eb="110">
      <t>リュウドウ</t>
    </rPh>
    <rPh sb="110" eb="112">
      <t>ヒリツ</t>
    </rPh>
    <rPh sb="125" eb="126">
      <t>コ</t>
    </rPh>
    <rPh sb="150" eb="151">
      <t>ツヅ</t>
    </rPh>
    <rPh sb="264" eb="266">
      <t>コンゴ</t>
    </rPh>
    <rPh sb="341" eb="342">
      <t>コ</t>
    </rPh>
    <rPh sb="350" eb="351">
      <t>カカ</t>
    </rPh>
    <rPh sb="362" eb="363">
      <t>マカナ</t>
    </rPh>
    <rPh sb="386" eb="388">
      <t>シセツ</t>
    </rPh>
    <rPh sb="488" eb="490">
      <t>コウシン</t>
    </rPh>
    <rPh sb="490" eb="492">
      <t>ケイカク</t>
    </rPh>
    <rPh sb="493" eb="495">
      <t>イジ</t>
    </rPh>
    <rPh sb="657" eb="659">
      <t>ルイジ</t>
    </rPh>
    <rPh sb="659" eb="661">
      <t>ダンタイ</t>
    </rPh>
    <rPh sb="662" eb="665">
      <t>ヘイキンチ</t>
    </rPh>
    <rPh sb="666" eb="667">
      <t>クラ</t>
    </rPh>
    <rPh sb="669" eb="670">
      <t>ヒク</t>
    </rPh>
    <rPh sb="671" eb="673">
      <t>スウチ</t>
    </rPh>
    <rPh sb="693" eb="696">
      <t>ケイカクテキ</t>
    </rPh>
    <rPh sb="730" eb="732">
      <t>コンゴ</t>
    </rPh>
    <rPh sb="733" eb="735">
      <t>タイサク</t>
    </rPh>
    <rPh sb="736" eb="738">
      <t>ケントウ</t>
    </rPh>
    <rPh sb="740" eb="741">
      <t>ヒ</t>
    </rPh>
    <rPh sb="742" eb="743">
      <t>ツヅ</t>
    </rPh>
    <rPh sb="744" eb="746">
      <t>カイゼン</t>
    </rPh>
    <rPh sb="747" eb="748">
      <t>ツト</t>
    </rPh>
    <phoneticPr fontId="4"/>
  </si>
  <si>
    <t>①有形固定資産減価償却率・②管路経年化率・③管路更新率
　有形固定資産減価償却率と管路経年化率は上昇傾向にあり、今後も老朽化が進み、耐用年数を経過する管路の増加が見込まれています。施設の長寿命化や更新費用の平準化を考慮した投資計画に基づき、適切な更新に努めます。</t>
    <rPh sb="29" eb="30">
      <t>ユウ</t>
    </rPh>
    <rPh sb="30" eb="31">
      <t>ケイ</t>
    </rPh>
    <rPh sb="31" eb="33">
      <t>コテイ</t>
    </rPh>
    <rPh sb="33" eb="35">
      <t>シサン</t>
    </rPh>
    <rPh sb="35" eb="37">
      <t>ゲンカ</t>
    </rPh>
    <rPh sb="37" eb="39">
      <t>ショウキャク</t>
    </rPh>
    <rPh sb="39" eb="40">
      <t>リツ</t>
    </rPh>
    <rPh sb="41" eb="43">
      <t>カンロ</t>
    </rPh>
    <rPh sb="43" eb="46">
      <t>ケイネンカ</t>
    </rPh>
    <rPh sb="46" eb="47">
      <t>リツ</t>
    </rPh>
    <rPh sb="48" eb="50">
      <t>ジョウショウ</t>
    </rPh>
    <rPh sb="50" eb="52">
      <t>ケイコウ</t>
    </rPh>
    <rPh sb="56" eb="58">
      <t>コンゴ</t>
    </rPh>
    <rPh sb="63" eb="64">
      <t>スス</t>
    </rPh>
    <rPh sb="75" eb="77">
      <t>カンロ</t>
    </rPh>
    <rPh sb="98" eb="101">
      <t>コウシンヒ</t>
    </rPh>
    <rPh sb="101" eb="102">
      <t>ヨウ</t>
    </rPh>
    <rPh sb="103" eb="105">
      <t>ヘイジュン</t>
    </rPh>
    <rPh sb="111" eb="113">
      <t>トウシ</t>
    </rPh>
    <rPh sb="113" eb="115">
      <t>ケイカク</t>
    </rPh>
    <rPh sb="116" eb="117">
      <t>モト</t>
    </rPh>
    <rPh sb="120" eb="122">
      <t>テキセツ</t>
    </rPh>
    <phoneticPr fontId="4"/>
  </si>
  <si>
    <t>小樽市の水道事業は、経常収支比率が100％を超え、累積欠損金比率も0％と健全な経営状況が維持されています。しかし、人口減少に伴う収入の減少、施設の老朽化による維持管理費用の増加など多くの課題を抱え、今後厳しい経営状況が予想されます。そのような状況下で安定した経営を目指すためにも、平成31年度に策定した経営戦略により、水道施設の計画的な更新や耐震化を図ることで、中長期的な視点に立った事業経営に努めていきます。</t>
    <rPh sb="0" eb="3">
      <t>オタルシ</t>
    </rPh>
    <rPh sb="4" eb="6">
      <t>スイドウ</t>
    </rPh>
    <rPh sb="6" eb="8">
      <t>ジギョウ</t>
    </rPh>
    <rPh sb="10" eb="12">
      <t>ケイジョウ</t>
    </rPh>
    <rPh sb="12" eb="14">
      <t>シュウシ</t>
    </rPh>
    <rPh sb="14" eb="16">
      <t>ヒリツ</t>
    </rPh>
    <rPh sb="22" eb="23">
      <t>コ</t>
    </rPh>
    <rPh sb="25" eb="27">
      <t>ルイセキ</t>
    </rPh>
    <rPh sb="27" eb="30">
      <t>ケッソンキン</t>
    </rPh>
    <rPh sb="30" eb="32">
      <t>ヒリツ</t>
    </rPh>
    <rPh sb="36" eb="38">
      <t>ケンゼン</t>
    </rPh>
    <rPh sb="39" eb="41">
      <t>ケイエイ</t>
    </rPh>
    <rPh sb="41" eb="43">
      <t>ジョウキョウ</t>
    </rPh>
    <rPh sb="44" eb="46">
      <t>イジ</t>
    </rPh>
    <rPh sb="83" eb="85">
      <t>ヒヨウ</t>
    </rPh>
    <rPh sb="90" eb="91">
      <t>オオ</t>
    </rPh>
    <rPh sb="93" eb="94">
      <t>カ</t>
    </rPh>
    <rPh sb="94" eb="95">
      <t>ダイ</t>
    </rPh>
    <rPh sb="96" eb="97">
      <t>カカ</t>
    </rPh>
    <rPh sb="99" eb="101">
      <t>コンゴ</t>
    </rPh>
    <rPh sb="140" eb="142">
      <t>ヘイセイ</t>
    </rPh>
    <rPh sb="144" eb="145">
      <t>ネン</t>
    </rPh>
    <rPh sb="145" eb="146">
      <t>ド</t>
    </rPh>
    <rPh sb="147" eb="149">
      <t>サクテイ</t>
    </rPh>
    <rPh sb="159" eb="161">
      <t>スイドウ</t>
    </rPh>
    <rPh sb="161" eb="163">
      <t>シセツ</t>
    </rPh>
    <rPh sb="164" eb="167">
      <t>ケイカクテキ</t>
    </rPh>
    <rPh sb="168" eb="170">
      <t>コウシン</t>
    </rPh>
    <rPh sb="171" eb="174">
      <t>タイシンカ</t>
    </rPh>
    <rPh sb="175" eb="176">
      <t>ハカ</t>
    </rPh>
    <rPh sb="181" eb="185">
      <t>チュウチョウキテキ</t>
    </rPh>
    <rPh sb="186" eb="188">
      <t>シテン</t>
    </rPh>
    <rPh sb="189" eb="190">
      <t>タ</t>
    </rPh>
    <rPh sb="192" eb="194">
      <t>ジギョウ</t>
    </rPh>
    <rPh sb="194" eb="196">
      <t>ケイエイ</t>
    </rPh>
    <rPh sb="197" eb="19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</si>
</sst>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0.82</c:v>
                </c:pt>
                <c:pt idx="1">
                  <c:v>0.39</c:v>
                </c:pt>
                <c:pt idx="2">
                  <c:v>0.75</c:v>
                </c:pt>
                <c:pt idx="3">
                  <c:v>0.45</c:v>
                </c:pt>
                <c:pt idx="4">
                  <c:v>0.46</c:v>
                </c:pt>
              </c:numCache>
            </c:numRef>
          </c:val>
          <c:extLst xmlns:c16r2="http://schemas.microsoft.com/office/drawing/2015/06/chart">
            <c:ext xmlns:c16="http://schemas.microsoft.com/office/drawing/2014/chart" uri="{C3380CC4-5D6E-409C-BE32-E72D297353CC}">
              <c16:uniqueId val="{00000000-F1BB-4041-84BF-093D3A70CAD7}"/>
            </c:ext>
          </c:extLst>
        </c:ser>
        <c:dLbls>
          <c:showLegendKey val="0"/>
          <c:showVal val="0"/>
          <c:showCatName val="0"/>
          <c:showSerName val="0"/>
          <c:showPercent val="0"/>
          <c:showBubbleSize val="0"/>
        </c:dLbls>
        <c:gapWidth val="150"/>
        <c:axId val="119113816"/>
        <c:axId val="27914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xmlns:c16r2="http://schemas.microsoft.com/office/drawing/2015/06/chart">
            <c:ext xmlns:c16="http://schemas.microsoft.com/office/drawing/2014/chart" uri="{C3380CC4-5D6E-409C-BE32-E72D297353CC}">
              <c16:uniqueId val="{00000001-F1BB-4041-84BF-093D3A70CAD7}"/>
            </c:ext>
          </c:extLst>
        </c:ser>
        <c:dLbls>
          <c:showLegendKey val="0"/>
          <c:showVal val="0"/>
          <c:showCatName val="0"/>
          <c:showSerName val="0"/>
          <c:showPercent val="0"/>
          <c:showBubbleSize val="0"/>
        </c:dLbls>
        <c:marker val="1"/>
        <c:smooth val="0"/>
        <c:axId val="119113816"/>
        <c:axId val="279142064"/>
      </c:lineChart>
      <c:dateAx>
        <c:axId val="119113816"/>
        <c:scaling>
          <c:orientation val="minMax"/>
        </c:scaling>
        <c:delete val="1"/>
        <c:axPos val="b"/>
        <c:numFmt formatCode="ge" sourceLinked="1"/>
        <c:majorTickMark val="none"/>
        <c:minorTickMark val="none"/>
        <c:tickLblPos val="none"/>
        <c:crossAx val="279142064"/>
        <c:crosses val="autoZero"/>
        <c:auto val="1"/>
        <c:lblOffset val="100"/>
        <c:baseTimeUnit val="years"/>
      </c:dateAx>
      <c:valAx>
        <c:axId val="27914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1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67.63</c:v>
                </c:pt>
                <c:pt idx="1">
                  <c:v>66.16</c:v>
                </c:pt>
                <c:pt idx="2">
                  <c:v>65.61</c:v>
                </c:pt>
                <c:pt idx="3">
                  <c:v>65.239999999999995</c:v>
                </c:pt>
                <c:pt idx="4">
                  <c:v>63.99</c:v>
                </c:pt>
              </c:numCache>
            </c:numRef>
          </c:val>
          <c:extLst xmlns:c16r2="http://schemas.microsoft.com/office/drawing/2015/06/chart">
            <c:ext xmlns:c16="http://schemas.microsoft.com/office/drawing/2014/chart" uri="{C3380CC4-5D6E-409C-BE32-E72D297353CC}">
              <c16:uniqueId val="{00000000-784F-497D-B895-343929485CE4}"/>
            </c:ext>
          </c:extLst>
        </c:ser>
        <c:dLbls>
          <c:showLegendKey val="0"/>
          <c:showVal val="0"/>
          <c:showCatName val="0"/>
          <c:showSerName val="0"/>
          <c:showPercent val="0"/>
          <c:showBubbleSize val="0"/>
        </c:dLbls>
        <c:gapWidth val="150"/>
        <c:axId val="274507440"/>
        <c:axId val="27450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xmlns:c16r2="http://schemas.microsoft.com/office/drawing/2015/06/chart">
            <c:ext xmlns:c16="http://schemas.microsoft.com/office/drawing/2014/chart" uri="{C3380CC4-5D6E-409C-BE32-E72D297353CC}">
              <c16:uniqueId val="{00000001-784F-497D-B895-343929485CE4}"/>
            </c:ext>
          </c:extLst>
        </c:ser>
        <c:dLbls>
          <c:showLegendKey val="0"/>
          <c:showVal val="0"/>
          <c:showCatName val="0"/>
          <c:showSerName val="0"/>
          <c:showPercent val="0"/>
          <c:showBubbleSize val="0"/>
        </c:dLbls>
        <c:marker val="1"/>
        <c:smooth val="0"/>
        <c:axId val="274507440"/>
        <c:axId val="274507832"/>
      </c:lineChart>
      <c:dateAx>
        <c:axId val="274507440"/>
        <c:scaling>
          <c:orientation val="minMax"/>
        </c:scaling>
        <c:delete val="1"/>
        <c:axPos val="b"/>
        <c:numFmt formatCode="ge" sourceLinked="1"/>
        <c:majorTickMark val="none"/>
        <c:minorTickMark val="none"/>
        <c:tickLblPos val="none"/>
        <c:crossAx val="274507832"/>
        <c:crosses val="autoZero"/>
        <c:auto val="1"/>
        <c:lblOffset val="100"/>
        <c:baseTimeUnit val="years"/>
      </c:dateAx>
      <c:valAx>
        <c:axId val="27450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50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77.8</c:v>
                </c:pt>
                <c:pt idx="1">
                  <c:v>77.83</c:v>
                </c:pt>
                <c:pt idx="2">
                  <c:v>77.88</c:v>
                </c:pt>
                <c:pt idx="3">
                  <c:v>77.87</c:v>
                </c:pt>
                <c:pt idx="4">
                  <c:v>77.760000000000005</c:v>
                </c:pt>
              </c:numCache>
            </c:numRef>
          </c:val>
          <c:extLst xmlns:c16r2="http://schemas.microsoft.com/office/drawing/2015/06/chart">
            <c:ext xmlns:c16="http://schemas.microsoft.com/office/drawing/2014/chart" uri="{C3380CC4-5D6E-409C-BE32-E72D297353CC}">
              <c16:uniqueId val="{00000000-E405-438A-82AE-0F6DB612A80B}"/>
            </c:ext>
          </c:extLst>
        </c:ser>
        <c:dLbls>
          <c:showLegendKey val="0"/>
          <c:showVal val="0"/>
          <c:showCatName val="0"/>
          <c:showSerName val="0"/>
          <c:showPercent val="0"/>
          <c:showBubbleSize val="0"/>
        </c:dLbls>
        <c:gapWidth val="150"/>
        <c:axId val="274509008"/>
        <c:axId val="27702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xmlns:c16r2="http://schemas.microsoft.com/office/drawing/2015/06/chart">
            <c:ext xmlns:c16="http://schemas.microsoft.com/office/drawing/2014/chart" uri="{C3380CC4-5D6E-409C-BE32-E72D297353CC}">
              <c16:uniqueId val="{00000001-E405-438A-82AE-0F6DB612A80B}"/>
            </c:ext>
          </c:extLst>
        </c:ser>
        <c:dLbls>
          <c:showLegendKey val="0"/>
          <c:showVal val="0"/>
          <c:showCatName val="0"/>
          <c:showSerName val="0"/>
          <c:showPercent val="0"/>
          <c:showBubbleSize val="0"/>
        </c:dLbls>
        <c:marker val="1"/>
        <c:smooth val="0"/>
        <c:axId val="274509008"/>
        <c:axId val="277020808"/>
      </c:lineChart>
      <c:dateAx>
        <c:axId val="274509008"/>
        <c:scaling>
          <c:orientation val="minMax"/>
        </c:scaling>
        <c:delete val="1"/>
        <c:axPos val="b"/>
        <c:numFmt formatCode="ge" sourceLinked="1"/>
        <c:majorTickMark val="none"/>
        <c:minorTickMark val="none"/>
        <c:tickLblPos val="none"/>
        <c:crossAx val="277020808"/>
        <c:crosses val="autoZero"/>
        <c:auto val="1"/>
        <c:lblOffset val="100"/>
        <c:baseTimeUnit val="years"/>
      </c:dateAx>
      <c:valAx>
        <c:axId val="27702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50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120.45</c:v>
                </c:pt>
                <c:pt idx="1">
                  <c:v>117.34</c:v>
                </c:pt>
                <c:pt idx="2">
                  <c:v>120.59</c:v>
                </c:pt>
                <c:pt idx="3">
                  <c:v>121.52</c:v>
                </c:pt>
                <c:pt idx="4">
                  <c:v>119.2</c:v>
                </c:pt>
              </c:numCache>
            </c:numRef>
          </c:val>
          <c:extLst xmlns:c16r2="http://schemas.microsoft.com/office/drawing/2015/06/chart">
            <c:ext xmlns:c16="http://schemas.microsoft.com/office/drawing/2014/chart" uri="{C3380CC4-5D6E-409C-BE32-E72D297353CC}">
              <c16:uniqueId val="{00000000-1357-402B-BA85-8A54F7658E1B}"/>
            </c:ext>
          </c:extLst>
        </c:ser>
        <c:dLbls>
          <c:showLegendKey val="0"/>
          <c:showVal val="0"/>
          <c:showCatName val="0"/>
          <c:showSerName val="0"/>
          <c:showPercent val="0"/>
          <c:showBubbleSize val="0"/>
        </c:dLbls>
        <c:gapWidth val="150"/>
        <c:axId val="279572400"/>
        <c:axId val="27957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xmlns:c16r2="http://schemas.microsoft.com/office/drawing/2015/06/chart">
            <c:ext xmlns:c16="http://schemas.microsoft.com/office/drawing/2014/chart" uri="{C3380CC4-5D6E-409C-BE32-E72D297353CC}">
              <c16:uniqueId val="{00000001-1357-402B-BA85-8A54F7658E1B}"/>
            </c:ext>
          </c:extLst>
        </c:ser>
        <c:dLbls>
          <c:showLegendKey val="0"/>
          <c:showVal val="0"/>
          <c:showCatName val="0"/>
          <c:showSerName val="0"/>
          <c:showPercent val="0"/>
          <c:showBubbleSize val="0"/>
        </c:dLbls>
        <c:marker val="1"/>
        <c:smooth val="0"/>
        <c:axId val="279572400"/>
        <c:axId val="279572784"/>
      </c:lineChart>
      <c:dateAx>
        <c:axId val="279572400"/>
        <c:scaling>
          <c:orientation val="minMax"/>
        </c:scaling>
        <c:delete val="1"/>
        <c:axPos val="b"/>
        <c:numFmt formatCode="ge" sourceLinked="1"/>
        <c:majorTickMark val="none"/>
        <c:minorTickMark val="none"/>
        <c:tickLblPos val="none"/>
        <c:crossAx val="279572784"/>
        <c:crosses val="autoZero"/>
        <c:auto val="1"/>
        <c:lblOffset val="100"/>
        <c:baseTimeUnit val="years"/>
      </c:dateAx>
      <c:valAx>
        <c:axId val="279572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957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44.55</c:v>
                </c:pt>
                <c:pt idx="1">
                  <c:v>45.87</c:v>
                </c:pt>
                <c:pt idx="2">
                  <c:v>46.9</c:v>
                </c:pt>
                <c:pt idx="3">
                  <c:v>47.9</c:v>
                </c:pt>
                <c:pt idx="4">
                  <c:v>48.7</c:v>
                </c:pt>
              </c:numCache>
            </c:numRef>
          </c:val>
          <c:extLst xmlns:c16r2="http://schemas.microsoft.com/office/drawing/2015/06/chart">
            <c:ext xmlns:c16="http://schemas.microsoft.com/office/drawing/2014/chart" uri="{C3380CC4-5D6E-409C-BE32-E72D297353CC}">
              <c16:uniqueId val="{00000000-E986-4512-A5B4-1E914BBA9894}"/>
            </c:ext>
          </c:extLst>
        </c:ser>
        <c:dLbls>
          <c:showLegendKey val="0"/>
          <c:showVal val="0"/>
          <c:showCatName val="0"/>
          <c:showSerName val="0"/>
          <c:showPercent val="0"/>
          <c:showBubbleSize val="0"/>
        </c:dLbls>
        <c:gapWidth val="150"/>
        <c:axId val="278279792"/>
        <c:axId val="27828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xmlns:c16r2="http://schemas.microsoft.com/office/drawing/2015/06/chart">
            <c:ext xmlns:c16="http://schemas.microsoft.com/office/drawing/2014/chart" uri="{C3380CC4-5D6E-409C-BE32-E72D297353CC}">
              <c16:uniqueId val="{00000001-E986-4512-A5B4-1E914BBA9894}"/>
            </c:ext>
          </c:extLst>
        </c:ser>
        <c:dLbls>
          <c:showLegendKey val="0"/>
          <c:showVal val="0"/>
          <c:showCatName val="0"/>
          <c:showSerName val="0"/>
          <c:showPercent val="0"/>
          <c:showBubbleSize val="0"/>
        </c:dLbls>
        <c:marker val="1"/>
        <c:smooth val="0"/>
        <c:axId val="278279792"/>
        <c:axId val="278280184"/>
      </c:lineChart>
      <c:dateAx>
        <c:axId val="278279792"/>
        <c:scaling>
          <c:orientation val="minMax"/>
        </c:scaling>
        <c:delete val="1"/>
        <c:axPos val="b"/>
        <c:numFmt formatCode="ge" sourceLinked="1"/>
        <c:majorTickMark val="none"/>
        <c:minorTickMark val="none"/>
        <c:tickLblPos val="none"/>
        <c:crossAx val="278280184"/>
        <c:crosses val="autoZero"/>
        <c:auto val="1"/>
        <c:lblOffset val="100"/>
        <c:baseTimeUnit val="years"/>
      </c:dateAx>
      <c:valAx>
        <c:axId val="27828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27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20.32</c:v>
                </c:pt>
                <c:pt idx="1">
                  <c:v>21.81</c:v>
                </c:pt>
                <c:pt idx="2">
                  <c:v>22.78</c:v>
                </c:pt>
                <c:pt idx="3">
                  <c:v>23.47</c:v>
                </c:pt>
                <c:pt idx="4">
                  <c:v>24.86</c:v>
                </c:pt>
              </c:numCache>
            </c:numRef>
          </c:val>
          <c:extLst xmlns:c16r2="http://schemas.microsoft.com/office/drawing/2015/06/chart">
            <c:ext xmlns:c16="http://schemas.microsoft.com/office/drawing/2014/chart" uri="{C3380CC4-5D6E-409C-BE32-E72D297353CC}">
              <c16:uniqueId val="{00000000-D340-4C33-AE85-D0F62ADE3F1A}"/>
            </c:ext>
          </c:extLst>
        </c:ser>
        <c:dLbls>
          <c:showLegendKey val="0"/>
          <c:showVal val="0"/>
          <c:showCatName val="0"/>
          <c:showSerName val="0"/>
          <c:showPercent val="0"/>
          <c:showBubbleSize val="0"/>
        </c:dLbls>
        <c:gapWidth val="150"/>
        <c:axId val="278281360"/>
        <c:axId val="27828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xmlns:c16r2="http://schemas.microsoft.com/office/drawing/2015/06/chart">
            <c:ext xmlns:c16="http://schemas.microsoft.com/office/drawing/2014/chart" uri="{C3380CC4-5D6E-409C-BE32-E72D297353CC}">
              <c16:uniqueId val="{00000001-D340-4C33-AE85-D0F62ADE3F1A}"/>
            </c:ext>
          </c:extLst>
        </c:ser>
        <c:dLbls>
          <c:showLegendKey val="0"/>
          <c:showVal val="0"/>
          <c:showCatName val="0"/>
          <c:showSerName val="0"/>
          <c:showPercent val="0"/>
          <c:showBubbleSize val="0"/>
        </c:dLbls>
        <c:marker val="1"/>
        <c:smooth val="0"/>
        <c:axId val="278281360"/>
        <c:axId val="278281752"/>
      </c:lineChart>
      <c:dateAx>
        <c:axId val="278281360"/>
        <c:scaling>
          <c:orientation val="minMax"/>
        </c:scaling>
        <c:delete val="1"/>
        <c:axPos val="b"/>
        <c:numFmt formatCode="ge" sourceLinked="1"/>
        <c:majorTickMark val="none"/>
        <c:minorTickMark val="none"/>
        <c:tickLblPos val="none"/>
        <c:crossAx val="278281752"/>
        <c:crosses val="autoZero"/>
        <c:auto val="1"/>
        <c:lblOffset val="100"/>
        <c:baseTimeUnit val="years"/>
      </c:dateAx>
      <c:valAx>
        <c:axId val="27828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28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DD-421F-9889-9FC8D24E3E18}"/>
            </c:ext>
          </c:extLst>
        </c:ser>
        <c:dLbls>
          <c:showLegendKey val="0"/>
          <c:showVal val="0"/>
          <c:showCatName val="0"/>
          <c:showSerName val="0"/>
          <c:showPercent val="0"/>
          <c:showBubbleSize val="0"/>
        </c:dLbls>
        <c:gapWidth val="150"/>
        <c:axId val="278282928"/>
        <c:axId val="27828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DDDD-421F-9889-9FC8D24E3E18}"/>
            </c:ext>
          </c:extLst>
        </c:ser>
        <c:dLbls>
          <c:showLegendKey val="0"/>
          <c:showVal val="0"/>
          <c:showCatName val="0"/>
          <c:showSerName val="0"/>
          <c:showPercent val="0"/>
          <c:showBubbleSize val="0"/>
        </c:dLbls>
        <c:marker val="1"/>
        <c:smooth val="0"/>
        <c:axId val="278282928"/>
        <c:axId val="278283320"/>
      </c:lineChart>
      <c:dateAx>
        <c:axId val="278282928"/>
        <c:scaling>
          <c:orientation val="minMax"/>
        </c:scaling>
        <c:delete val="1"/>
        <c:axPos val="b"/>
        <c:numFmt formatCode="ge" sourceLinked="1"/>
        <c:majorTickMark val="none"/>
        <c:minorTickMark val="none"/>
        <c:tickLblPos val="none"/>
        <c:crossAx val="278283320"/>
        <c:crosses val="autoZero"/>
        <c:auto val="1"/>
        <c:lblOffset val="100"/>
        <c:baseTimeUnit val="years"/>
      </c:dateAx>
      <c:valAx>
        <c:axId val="278283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828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86.88</c:v>
                </c:pt>
                <c:pt idx="1">
                  <c:v>87.54</c:v>
                </c:pt>
                <c:pt idx="2">
                  <c:v>95.59</c:v>
                </c:pt>
                <c:pt idx="3">
                  <c:v>104.98</c:v>
                </c:pt>
                <c:pt idx="4">
                  <c:v>104.61</c:v>
                </c:pt>
              </c:numCache>
            </c:numRef>
          </c:val>
          <c:extLst xmlns:c16r2="http://schemas.microsoft.com/office/drawing/2015/06/chart">
            <c:ext xmlns:c16="http://schemas.microsoft.com/office/drawing/2014/chart" uri="{C3380CC4-5D6E-409C-BE32-E72D297353CC}">
              <c16:uniqueId val="{00000000-51B8-4E1E-9666-B35D5BE4DD15}"/>
            </c:ext>
          </c:extLst>
        </c:ser>
        <c:dLbls>
          <c:showLegendKey val="0"/>
          <c:showVal val="0"/>
          <c:showCatName val="0"/>
          <c:showSerName val="0"/>
          <c:showPercent val="0"/>
          <c:showBubbleSize val="0"/>
        </c:dLbls>
        <c:gapWidth val="150"/>
        <c:axId val="278284496"/>
        <c:axId val="27450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xmlns:c16r2="http://schemas.microsoft.com/office/drawing/2015/06/chart">
            <c:ext xmlns:c16="http://schemas.microsoft.com/office/drawing/2014/chart" uri="{C3380CC4-5D6E-409C-BE32-E72D297353CC}">
              <c16:uniqueId val="{00000001-51B8-4E1E-9666-B35D5BE4DD15}"/>
            </c:ext>
          </c:extLst>
        </c:ser>
        <c:dLbls>
          <c:showLegendKey val="0"/>
          <c:showVal val="0"/>
          <c:showCatName val="0"/>
          <c:showSerName val="0"/>
          <c:showPercent val="0"/>
          <c:showBubbleSize val="0"/>
        </c:dLbls>
        <c:marker val="1"/>
        <c:smooth val="0"/>
        <c:axId val="278284496"/>
        <c:axId val="274501560"/>
      </c:lineChart>
      <c:dateAx>
        <c:axId val="278284496"/>
        <c:scaling>
          <c:orientation val="minMax"/>
        </c:scaling>
        <c:delete val="1"/>
        <c:axPos val="b"/>
        <c:numFmt formatCode="ge" sourceLinked="1"/>
        <c:majorTickMark val="none"/>
        <c:minorTickMark val="none"/>
        <c:tickLblPos val="none"/>
        <c:crossAx val="274501560"/>
        <c:crosses val="autoZero"/>
        <c:auto val="1"/>
        <c:lblOffset val="100"/>
        <c:baseTimeUnit val="years"/>
      </c:dateAx>
      <c:valAx>
        <c:axId val="274501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828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628.62</c:v>
                </c:pt>
                <c:pt idx="1">
                  <c:v>614.21</c:v>
                </c:pt>
                <c:pt idx="2">
                  <c:v>591.91</c:v>
                </c:pt>
                <c:pt idx="3">
                  <c:v>589.29</c:v>
                </c:pt>
                <c:pt idx="4">
                  <c:v>576.38</c:v>
                </c:pt>
              </c:numCache>
            </c:numRef>
          </c:val>
          <c:extLst xmlns:c16r2="http://schemas.microsoft.com/office/drawing/2015/06/chart">
            <c:ext xmlns:c16="http://schemas.microsoft.com/office/drawing/2014/chart" uri="{C3380CC4-5D6E-409C-BE32-E72D297353CC}">
              <c16:uniqueId val="{00000000-BAD2-4BCC-B283-16BFCE32D245}"/>
            </c:ext>
          </c:extLst>
        </c:ser>
        <c:dLbls>
          <c:showLegendKey val="0"/>
          <c:showVal val="0"/>
          <c:showCatName val="0"/>
          <c:showSerName val="0"/>
          <c:showPercent val="0"/>
          <c:showBubbleSize val="0"/>
        </c:dLbls>
        <c:gapWidth val="150"/>
        <c:axId val="274502736"/>
        <c:axId val="27450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xmlns:c16r2="http://schemas.microsoft.com/office/drawing/2015/06/chart">
            <c:ext xmlns:c16="http://schemas.microsoft.com/office/drawing/2014/chart" uri="{C3380CC4-5D6E-409C-BE32-E72D297353CC}">
              <c16:uniqueId val="{00000001-BAD2-4BCC-B283-16BFCE32D245}"/>
            </c:ext>
          </c:extLst>
        </c:ser>
        <c:dLbls>
          <c:showLegendKey val="0"/>
          <c:showVal val="0"/>
          <c:showCatName val="0"/>
          <c:showSerName val="0"/>
          <c:showPercent val="0"/>
          <c:showBubbleSize val="0"/>
        </c:dLbls>
        <c:marker val="1"/>
        <c:smooth val="0"/>
        <c:axId val="274502736"/>
        <c:axId val="274503128"/>
      </c:lineChart>
      <c:dateAx>
        <c:axId val="274502736"/>
        <c:scaling>
          <c:orientation val="minMax"/>
        </c:scaling>
        <c:delete val="1"/>
        <c:axPos val="b"/>
        <c:numFmt formatCode="ge" sourceLinked="1"/>
        <c:majorTickMark val="none"/>
        <c:minorTickMark val="none"/>
        <c:tickLblPos val="none"/>
        <c:crossAx val="274503128"/>
        <c:crosses val="autoZero"/>
        <c:auto val="1"/>
        <c:lblOffset val="100"/>
        <c:baseTimeUnit val="years"/>
      </c:dateAx>
      <c:valAx>
        <c:axId val="274503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450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109.34</c:v>
                </c:pt>
                <c:pt idx="1">
                  <c:v>106.49</c:v>
                </c:pt>
                <c:pt idx="2">
                  <c:v>108.58</c:v>
                </c:pt>
                <c:pt idx="3">
                  <c:v>109.62</c:v>
                </c:pt>
                <c:pt idx="4">
                  <c:v>106.09</c:v>
                </c:pt>
              </c:numCache>
            </c:numRef>
          </c:val>
          <c:extLst xmlns:c16r2="http://schemas.microsoft.com/office/drawing/2015/06/chart">
            <c:ext xmlns:c16="http://schemas.microsoft.com/office/drawing/2014/chart" uri="{C3380CC4-5D6E-409C-BE32-E72D297353CC}">
              <c16:uniqueId val="{00000000-F317-420D-AEA7-C226C38EAFD5}"/>
            </c:ext>
          </c:extLst>
        </c:ser>
        <c:dLbls>
          <c:showLegendKey val="0"/>
          <c:showVal val="0"/>
          <c:showCatName val="0"/>
          <c:showSerName val="0"/>
          <c:showPercent val="0"/>
          <c:showBubbleSize val="0"/>
        </c:dLbls>
        <c:gapWidth val="150"/>
        <c:axId val="274504304"/>
        <c:axId val="27450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xmlns:c16r2="http://schemas.microsoft.com/office/drawing/2015/06/chart">
            <c:ext xmlns:c16="http://schemas.microsoft.com/office/drawing/2014/chart" uri="{C3380CC4-5D6E-409C-BE32-E72D297353CC}">
              <c16:uniqueId val="{00000001-F317-420D-AEA7-C226C38EAFD5}"/>
            </c:ext>
          </c:extLst>
        </c:ser>
        <c:dLbls>
          <c:showLegendKey val="0"/>
          <c:showVal val="0"/>
          <c:showCatName val="0"/>
          <c:showSerName val="0"/>
          <c:showPercent val="0"/>
          <c:showBubbleSize val="0"/>
        </c:dLbls>
        <c:marker val="1"/>
        <c:smooth val="0"/>
        <c:axId val="274504304"/>
        <c:axId val="274504696"/>
      </c:lineChart>
      <c:dateAx>
        <c:axId val="274504304"/>
        <c:scaling>
          <c:orientation val="minMax"/>
        </c:scaling>
        <c:delete val="1"/>
        <c:axPos val="b"/>
        <c:numFmt formatCode="ge" sourceLinked="1"/>
        <c:majorTickMark val="none"/>
        <c:minorTickMark val="none"/>
        <c:tickLblPos val="none"/>
        <c:crossAx val="274504696"/>
        <c:crosses val="autoZero"/>
        <c:auto val="1"/>
        <c:lblOffset val="100"/>
        <c:baseTimeUnit val="years"/>
      </c:dateAx>
      <c:valAx>
        <c:axId val="27450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50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176.74</c:v>
                </c:pt>
                <c:pt idx="1">
                  <c:v>182.72</c:v>
                </c:pt>
                <c:pt idx="2">
                  <c:v>179.87</c:v>
                </c:pt>
                <c:pt idx="3">
                  <c:v>178.56</c:v>
                </c:pt>
                <c:pt idx="4">
                  <c:v>185.26</c:v>
                </c:pt>
              </c:numCache>
            </c:numRef>
          </c:val>
          <c:extLst xmlns:c16r2="http://schemas.microsoft.com/office/drawing/2015/06/chart">
            <c:ext xmlns:c16="http://schemas.microsoft.com/office/drawing/2014/chart" uri="{C3380CC4-5D6E-409C-BE32-E72D297353CC}">
              <c16:uniqueId val="{00000000-FE32-4CBF-84E5-53EE742A2683}"/>
            </c:ext>
          </c:extLst>
        </c:ser>
        <c:dLbls>
          <c:showLegendKey val="0"/>
          <c:showVal val="0"/>
          <c:showCatName val="0"/>
          <c:showSerName val="0"/>
          <c:showPercent val="0"/>
          <c:showBubbleSize val="0"/>
        </c:dLbls>
        <c:gapWidth val="150"/>
        <c:axId val="274505872"/>
        <c:axId val="274506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xmlns:c16r2="http://schemas.microsoft.com/office/drawing/2015/06/chart">
            <c:ext xmlns:c16="http://schemas.microsoft.com/office/drawing/2014/chart" uri="{C3380CC4-5D6E-409C-BE32-E72D297353CC}">
              <c16:uniqueId val="{00000001-FE32-4CBF-84E5-53EE742A2683}"/>
            </c:ext>
          </c:extLst>
        </c:ser>
        <c:dLbls>
          <c:showLegendKey val="0"/>
          <c:showVal val="0"/>
          <c:showCatName val="0"/>
          <c:showSerName val="0"/>
          <c:showPercent val="0"/>
          <c:showBubbleSize val="0"/>
        </c:dLbls>
        <c:marker val="1"/>
        <c:smooth val="0"/>
        <c:axId val="274505872"/>
        <c:axId val="274506264"/>
      </c:lineChart>
      <c:dateAx>
        <c:axId val="274505872"/>
        <c:scaling>
          <c:orientation val="minMax"/>
        </c:scaling>
        <c:delete val="1"/>
        <c:axPos val="b"/>
        <c:numFmt formatCode="ge" sourceLinked="1"/>
        <c:majorTickMark val="none"/>
        <c:minorTickMark val="none"/>
        <c:tickLblPos val="none"/>
        <c:crossAx val="274506264"/>
        <c:crosses val="autoZero"/>
        <c:auto val="1"/>
        <c:lblOffset val="100"/>
        <c:baseTimeUnit val="years"/>
      </c:dateAx>
      <c:valAx>
        <c:axId val="27450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50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22" zoomScale="115" zoomScaleNormal="115" workbookViewId="0">
      <selection activeCell="CD75" sqref="CD7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北海道　小樽市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A3</v>
      </c>
      <c r="X8" s="85"/>
      <c r="Y8" s="85"/>
      <c r="Z8" s="85"/>
      <c r="AA8" s="85"/>
      <c r="AB8" s="85"/>
      <c r="AC8" s="85"/>
      <c r="AD8" s="85" t="str">
        <f>データ!$M$6</f>
        <v>自治体職員</v>
      </c>
      <c r="AE8" s="85"/>
      <c r="AF8" s="85"/>
      <c r="AG8" s="85"/>
      <c r="AH8" s="85"/>
      <c r="AI8" s="85"/>
      <c r="AJ8" s="85"/>
      <c r="AK8" s="4"/>
      <c r="AL8" s="73">
        <f>データ!$R$6</f>
        <v>116529</v>
      </c>
      <c r="AM8" s="73"/>
      <c r="AN8" s="73"/>
      <c r="AO8" s="73"/>
      <c r="AP8" s="73"/>
      <c r="AQ8" s="73"/>
      <c r="AR8" s="73"/>
      <c r="AS8" s="73"/>
      <c r="AT8" s="69">
        <f>データ!$S$6</f>
        <v>243.83</v>
      </c>
      <c r="AU8" s="70"/>
      <c r="AV8" s="70"/>
      <c r="AW8" s="70"/>
      <c r="AX8" s="70"/>
      <c r="AY8" s="70"/>
      <c r="AZ8" s="70"/>
      <c r="BA8" s="70"/>
      <c r="BB8" s="72">
        <f>データ!$T$6</f>
        <v>477.91</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54.85</v>
      </c>
      <c r="J10" s="70"/>
      <c r="K10" s="70"/>
      <c r="L10" s="70"/>
      <c r="M10" s="70"/>
      <c r="N10" s="70"/>
      <c r="O10" s="71"/>
      <c r="P10" s="72">
        <f>データ!$P$6</f>
        <v>99.89</v>
      </c>
      <c r="Q10" s="72"/>
      <c r="R10" s="72"/>
      <c r="S10" s="72"/>
      <c r="T10" s="72"/>
      <c r="U10" s="72"/>
      <c r="V10" s="72"/>
      <c r="W10" s="73">
        <f>データ!$Q$6</f>
        <v>3369</v>
      </c>
      <c r="X10" s="73"/>
      <c r="Y10" s="73"/>
      <c r="Z10" s="73"/>
      <c r="AA10" s="73"/>
      <c r="AB10" s="73"/>
      <c r="AC10" s="73"/>
      <c r="AD10" s="2"/>
      <c r="AE10" s="2"/>
      <c r="AF10" s="2"/>
      <c r="AG10" s="2"/>
      <c r="AH10" s="4"/>
      <c r="AI10" s="4"/>
      <c r="AJ10" s="4"/>
      <c r="AK10" s="4"/>
      <c r="AL10" s="73">
        <f>データ!$U$6</f>
        <v>115493</v>
      </c>
      <c r="AM10" s="73"/>
      <c r="AN10" s="73"/>
      <c r="AO10" s="73"/>
      <c r="AP10" s="73"/>
      <c r="AQ10" s="73"/>
      <c r="AR10" s="73"/>
      <c r="AS10" s="73"/>
      <c r="AT10" s="69">
        <f>データ!$V$6</f>
        <v>46.62</v>
      </c>
      <c r="AU10" s="70"/>
      <c r="AV10" s="70"/>
      <c r="AW10" s="70"/>
      <c r="AX10" s="70"/>
      <c r="AY10" s="70"/>
      <c r="AZ10" s="70"/>
      <c r="BA10" s="70"/>
      <c r="BB10" s="72">
        <f>データ!$W$6</f>
        <v>2477.33</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7" t="s">
        <v>105</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8"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8"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e/9EmTkWx+Xgehvyi5XF1X4rDHxKX9ZjtK0p/6KGFUVJ+NkjpyQl4NgsPof8dX6MUBFNQOZXEL1AOncV8HJlg==" saltValue="2O3dgJH73KXg8ahhEcjMX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12033</v>
      </c>
      <c r="D6" s="34">
        <f t="shared" si="3"/>
        <v>46</v>
      </c>
      <c r="E6" s="34">
        <f t="shared" si="3"/>
        <v>1</v>
      </c>
      <c r="F6" s="34">
        <f t="shared" si="3"/>
        <v>0</v>
      </c>
      <c r="G6" s="34">
        <f t="shared" si="3"/>
        <v>1</v>
      </c>
      <c r="H6" s="34" t="str">
        <f t="shared" si="3"/>
        <v>北海道　小樽市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54.85</v>
      </c>
      <c r="P6" s="35">
        <f t="shared" si="3"/>
        <v>99.89</v>
      </c>
      <c r="Q6" s="35">
        <f t="shared" si="3"/>
        <v>3369</v>
      </c>
      <c r="R6" s="35">
        <f t="shared" si="3"/>
        <v>116529</v>
      </c>
      <c r="S6" s="35">
        <f t="shared" si="3"/>
        <v>243.83</v>
      </c>
      <c r="T6" s="35">
        <f t="shared" si="3"/>
        <v>477.91</v>
      </c>
      <c r="U6" s="35">
        <f t="shared" si="3"/>
        <v>115493</v>
      </c>
      <c r="V6" s="35">
        <f t="shared" si="3"/>
        <v>46.62</v>
      </c>
      <c r="W6" s="35">
        <f t="shared" si="3"/>
        <v>2477.33</v>
      </c>
      <c r="X6" s="36">
        <f>IF(X7="",NA(),X7)</f>
        <v>120.45</v>
      </c>
      <c r="Y6" s="36">
        <f t="shared" ref="Y6:AG6" si="4">IF(Y7="",NA(),Y7)</f>
        <v>117.34</v>
      </c>
      <c r="Z6" s="36">
        <f t="shared" si="4"/>
        <v>120.59</v>
      </c>
      <c r="AA6" s="36">
        <f t="shared" si="4"/>
        <v>121.52</v>
      </c>
      <c r="AB6" s="36">
        <f t="shared" si="4"/>
        <v>119.2</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86.88</v>
      </c>
      <c r="AU6" s="36">
        <f t="shared" ref="AU6:BC6" si="6">IF(AU7="",NA(),AU7)</f>
        <v>87.54</v>
      </c>
      <c r="AV6" s="36">
        <f t="shared" si="6"/>
        <v>95.59</v>
      </c>
      <c r="AW6" s="36">
        <f t="shared" si="6"/>
        <v>104.98</v>
      </c>
      <c r="AX6" s="36">
        <f t="shared" si="6"/>
        <v>104.61</v>
      </c>
      <c r="AY6" s="36">
        <f t="shared" si="6"/>
        <v>344.19</v>
      </c>
      <c r="AZ6" s="36">
        <f t="shared" si="6"/>
        <v>352.05</v>
      </c>
      <c r="BA6" s="36">
        <f t="shared" si="6"/>
        <v>349.04</v>
      </c>
      <c r="BB6" s="36">
        <f t="shared" si="6"/>
        <v>337.49</v>
      </c>
      <c r="BC6" s="36">
        <f t="shared" si="6"/>
        <v>335.6</v>
      </c>
      <c r="BD6" s="35" t="str">
        <f>IF(BD7="","",IF(BD7="-","【-】","【"&amp;SUBSTITUTE(TEXT(BD7,"#,##0.00"),"-","△")&amp;"】"))</f>
        <v>【261.93】</v>
      </c>
      <c r="BE6" s="36">
        <f>IF(BE7="",NA(),BE7)</f>
        <v>628.62</v>
      </c>
      <c r="BF6" s="36">
        <f t="shared" ref="BF6:BN6" si="7">IF(BF7="",NA(),BF7)</f>
        <v>614.21</v>
      </c>
      <c r="BG6" s="36">
        <f t="shared" si="7"/>
        <v>591.91</v>
      </c>
      <c r="BH6" s="36">
        <f t="shared" si="7"/>
        <v>589.29</v>
      </c>
      <c r="BI6" s="36">
        <f t="shared" si="7"/>
        <v>576.38</v>
      </c>
      <c r="BJ6" s="36">
        <f t="shared" si="7"/>
        <v>252.09</v>
      </c>
      <c r="BK6" s="36">
        <f t="shared" si="7"/>
        <v>250.76</v>
      </c>
      <c r="BL6" s="36">
        <f t="shared" si="7"/>
        <v>254.54</v>
      </c>
      <c r="BM6" s="36">
        <f t="shared" si="7"/>
        <v>265.92</v>
      </c>
      <c r="BN6" s="36">
        <f t="shared" si="7"/>
        <v>258.26</v>
      </c>
      <c r="BO6" s="35" t="str">
        <f>IF(BO7="","",IF(BO7="-","【-】","【"&amp;SUBSTITUTE(TEXT(BO7,"#,##0.00"),"-","△")&amp;"】"))</f>
        <v>【270.46】</v>
      </c>
      <c r="BP6" s="36">
        <f>IF(BP7="",NA(),BP7)</f>
        <v>109.34</v>
      </c>
      <c r="BQ6" s="36">
        <f t="shared" ref="BQ6:BY6" si="8">IF(BQ7="",NA(),BQ7)</f>
        <v>106.49</v>
      </c>
      <c r="BR6" s="36">
        <f t="shared" si="8"/>
        <v>108.58</v>
      </c>
      <c r="BS6" s="36">
        <f t="shared" si="8"/>
        <v>109.62</v>
      </c>
      <c r="BT6" s="36">
        <f t="shared" si="8"/>
        <v>106.09</v>
      </c>
      <c r="BU6" s="36">
        <f t="shared" si="8"/>
        <v>106.22</v>
      </c>
      <c r="BV6" s="36">
        <f t="shared" si="8"/>
        <v>106.69</v>
      </c>
      <c r="BW6" s="36">
        <f t="shared" si="8"/>
        <v>106.52</v>
      </c>
      <c r="BX6" s="36">
        <f t="shared" si="8"/>
        <v>105.86</v>
      </c>
      <c r="BY6" s="36">
        <f t="shared" si="8"/>
        <v>106.07</v>
      </c>
      <c r="BZ6" s="35" t="str">
        <f>IF(BZ7="","",IF(BZ7="-","【-】","【"&amp;SUBSTITUTE(TEXT(BZ7,"#,##0.00"),"-","△")&amp;"】"))</f>
        <v>【103.91】</v>
      </c>
      <c r="CA6" s="36">
        <f>IF(CA7="",NA(),CA7)</f>
        <v>176.74</v>
      </c>
      <c r="CB6" s="36">
        <f t="shared" ref="CB6:CJ6" si="9">IF(CB7="",NA(),CB7)</f>
        <v>182.72</v>
      </c>
      <c r="CC6" s="36">
        <f t="shared" si="9"/>
        <v>179.87</v>
      </c>
      <c r="CD6" s="36">
        <f t="shared" si="9"/>
        <v>178.56</v>
      </c>
      <c r="CE6" s="36">
        <f t="shared" si="9"/>
        <v>185.26</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67.63</v>
      </c>
      <c r="CM6" s="36">
        <f t="shared" ref="CM6:CU6" si="10">IF(CM7="",NA(),CM7)</f>
        <v>66.16</v>
      </c>
      <c r="CN6" s="36">
        <f t="shared" si="10"/>
        <v>65.61</v>
      </c>
      <c r="CO6" s="36">
        <f t="shared" si="10"/>
        <v>65.239999999999995</v>
      </c>
      <c r="CP6" s="36">
        <f t="shared" si="10"/>
        <v>63.99</v>
      </c>
      <c r="CQ6" s="36">
        <f t="shared" si="10"/>
        <v>62.12</v>
      </c>
      <c r="CR6" s="36">
        <f t="shared" si="10"/>
        <v>62.26</v>
      </c>
      <c r="CS6" s="36">
        <f t="shared" si="10"/>
        <v>62.1</v>
      </c>
      <c r="CT6" s="36">
        <f t="shared" si="10"/>
        <v>62.38</v>
      </c>
      <c r="CU6" s="36">
        <f t="shared" si="10"/>
        <v>62.83</v>
      </c>
      <c r="CV6" s="35" t="str">
        <f>IF(CV7="","",IF(CV7="-","【-】","【"&amp;SUBSTITUTE(TEXT(CV7,"#,##0.00"),"-","△")&amp;"】"))</f>
        <v>【60.27】</v>
      </c>
      <c r="CW6" s="36">
        <f>IF(CW7="",NA(),CW7)</f>
        <v>77.8</v>
      </c>
      <c r="CX6" s="36">
        <f t="shared" ref="CX6:DF6" si="11">IF(CX7="",NA(),CX7)</f>
        <v>77.83</v>
      </c>
      <c r="CY6" s="36">
        <f t="shared" si="11"/>
        <v>77.88</v>
      </c>
      <c r="CZ6" s="36">
        <f t="shared" si="11"/>
        <v>77.87</v>
      </c>
      <c r="DA6" s="36">
        <f t="shared" si="11"/>
        <v>77.760000000000005</v>
      </c>
      <c r="DB6" s="36">
        <f t="shared" si="11"/>
        <v>89.45</v>
      </c>
      <c r="DC6" s="36">
        <f t="shared" si="11"/>
        <v>89.5</v>
      </c>
      <c r="DD6" s="36">
        <f t="shared" si="11"/>
        <v>89.52</v>
      </c>
      <c r="DE6" s="36">
        <f t="shared" si="11"/>
        <v>89.17</v>
      </c>
      <c r="DF6" s="36">
        <f t="shared" si="11"/>
        <v>88.86</v>
      </c>
      <c r="DG6" s="35" t="str">
        <f>IF(DG7="","",IF(DG7="-","【-】","【"&amp;SUBSTITUTE(TEXT(DG7,"#,##0.00"),"-","△")&amp;"】"))</f>
        <v>【89.92】</v>
      </c>
      <c r="DH6" s="36">
        <f>IF(DH7="",NA(),DH7)</f>
        <v>44.55</v>
      </c>
      <c r="DI6" s="36">
        <f t="shared" ref="DI6:DQ6" si="12">IF(DI7="",NA(),DI7)</f>
        <v>45.87</v>
      </c>
      <c r="DJ6" s="36">
        <f t="shared" si="12"/>
        <v>46.9</v>
      </c>
      <c r="DK6" s="36">
        <f t="shared" si="12"/>
        <v>47.9</v>
      </c>
      <c r="DL6" s="36">
        <f t="shared" si="12"/>
        <v>48.7</v>
      </c>
      <c r="DM6" s="36">
        <f t="shared" si="12"/>
        <v>44.91</v>
      </c>
      <c r="DN6" s="36">
        <f t="shared" si="12"/>
        <v>45.89</v>
      </c>
      <c r="DO6" s="36">
        <f t="shared" si="12"/>
        <v>46.58</v>
      </c>
      <c r="DP6" s="36">
        <f t="shared" si="12"/>
        <v>46.99</v>
      </c>
      <c r="DQ6" s="36">
        <f t="shared" si="12"/>
        <v>47.89</v>
      </c>
      <c r="DR6" s="35" t="str">
        <f>IF(DR7="","",IF(DR7="-","【-】","【"&amp;SUBSTITUTE(TEXT(DR7,"#,##0.00"),"-","△")&amp;"】"))</f>
        <v>【48.85】</v>
      </c>
      <c r="DS6" s="36">
        <f>IF(DS7="",NA(),DS7)</f>
        <v>20.32</v>
      </c>
      <c r="DT6" s="36">
        <f t="shared" ref="DT6:EB6" si="13">IF(DT7="",NA(),DT7)</f>
        <v>21.81</v>
      </c>
      <c r="DU6" s="36">
        <f t="shared" si="13"/>
        <v>22.78</v>
      </c>
      <c r="DV6" s="36">
        <f t="shared" si="13"/>
        <v>23.47</v>
      </c>
      <c r="DW6" s="36">
        <f t="shared" si="13"/>
        <v>24.86</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0.82</v>
      </c>
      <c r="EE6" s="36">
        <f t="shared" ref="EE6:EM6" si="14">IF(EE7="",NA(),EE7)</f>
        <v>0.39</v>
      </c>
      <c r="EF6" s="36">
        <f t="shared" si="14"/>
        <v>0.75</v>
      </c>
      <c r="EG6" s="36">
        <f t="shared" si="14"/>
        <v>0.45</v>
      </c>
      <c r="EH6" s="36">
        <f t="shared" si="14"/>
        <v>0.46</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12033</v>
      </c>
      <c r="D7" s="38">
        <v>46</v>
      </c>
      <c r="E7" s="38">
        <v>1</v>
      </c>
      <c r="F7" s="38">
        <v>0</v>
      </c>
      <c r="G7" s="38">
        <v>1</v>
      </c>
      <c r="H7" s="38" t="s">
        <v>93</v>
      </c>
      <c r="I7" s="38" t="s">
        <v>94</v>
      </c>
      <c r="J7" s="38" t="s">
        <v>95</v>
      </c>
      <c r="K7" s="38" t="s">
        <v>96</v>
      </c>
      <c r="L7" s="38" t="s">
        <v>97</v>
      </c>
      <c r="M7" s="38" t="s">
        <v>98</v>
      </c>
      <c r="N7" s="39" t="s">
        <v>99</v>
      </c>
      <c r="O7" s="39">
        <v>54.85</v>
      </c>
      <c r="P7" s="39">
        <v>99.89</v>
      </c>
      <c r="Q7" s="39">
        <v>3369</v>
      </c>
      <c r="R7" s="39">
        <v>116529</v>
      </c>
      <c r="S7" s="39">
        <v>243.83</v>
      </c>
      <c r="T7" s="39">
        <v>477.91</v>
      </c>
      <c r="U7" s="39">
        <v>115493</v>
      </c>
      <c r="V7" s="39">
        <v>46.62</v>
      </c>
      <c r="W7" s="39">
        <v>2477.33</v>
      </c>
      <c r="X7" s="39">
        <v>120.45</v>
      </c>
      <c r="Y7" s="39">
        <v>117.34</v>
      </c>
      <c r="Z7" s="39">
        <v>120.59</v>
      </c>
      <c r="AA7" s="39">
        <v>121.52</v>
      </c>
      <c r="AB7" s="39">
        <v>119.2</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86.88</v>
      </c>
      <c r="AU7" s="39">
        <v>87.54</v>
      </c>
      <c r="AV7" s="39">
        <v>95.59</v>
      </c>
      <c r="AW7" s="39">
        <v>104.98</v>
      </c>
      <c r="AX7" s="39">
        <v>104.61</v>
      </c>
      <c r="AY7" s="39">
        <v>344.19</v>
      </c>
      <c r="AZ7" s="39">
        <v>352.05</v>
      </c>
      <c r="BA7" s="39">
        <v>349.04</v>
      </c>
      <c r="BB7" s="39">
        <v>337.49</v>
      </c>
      <c r="BC7" s="39">
        <v>335.6</v>
      </c>
      <c r="BD7" s="39">
        <v>261.93</v>
      </c>
      <c r="BE7" s="39">
        <v>628.62</v>
      </c>
      <c r="BF7" s="39">
        <v>614.21</v>
      </c>
      <c r="BG7" s="39">
        <v>591.91</v>
      </c>
      <c r="BH7" s="39">
        <v>589.29</v>
      </c>
      <c r="BI7" s="39">
        <v>576.38</v>
      </c>
      <c r="BJ7" s="39">
        <v>252.09</v>
      </c>
      <c r="BK7" s="39">
        <v>250.76</v>
      </c>
      <c r="BL7" s="39">
        <v>254.54</v>
      </c>
      <c r="BM7" s="39">
        <v>265.92</v>
      </c>
      <c r="BN7" s="39">
        <v>258.26</v>
      </c>
      <c r="BO7" s="39">
        <v>270.45999999999998</v>
      </c>
      <c r="BP7" s="39">
        <v>109.34</v>
      </c>
      <c r="BQ7" s="39">
        <v>106.49</v>
      </c>
      <c r="BR7" s="39">
        <v>108.58</v>
      </c>
      <c r="BS7" s="39">
        <v>109.62</v>
      </c>
      <c r="BT7" s="39">
        <v>106.09</v>
      </c>
      <c r="BU7" s="39">
        <v>106.22</v>
      </c>
      <c r="BV7" s="39">
        <v>106.69</v>
      </c>
      <c r="BW7" s="39">
        <v>106.52</v>
      </c>
      <c r="BX7" s="39">
        <v>105.86</v>
      </c>
      <c r="BY7" s="39">
        <v>106.07</v>
      </c>
      <c r="BZ7" s="39">
        <v>103.91</v>
      </c>
      <c r="CA7" s="39">
        <v>176.74</v>
      </c>
      <c r="CB7" s="39">
        <v>182.72</v>
      </c>
      <c r="CC7" s="39">
        <v>179.87</v>
      </c>
      <c r="CD7" s="39">
        <v>178.56</v>
      </c>
      <c r="CE7" s="39">
        <v>185.26</v>
      </c>
      <c r="CF7" s="39">
        <v>155.22999999999999</v>
      </c>
      <c r="CG7" s="39">
        <v>154.91999999999999</v>
      </c>
      <c r="CH7" s="39">
        <v>155.80000000000001</v>
      </c>
      <c r="CI7" s="39">
        <v>158.58000000000001</v>
      </c>
      <c r="CJ7" s="39">
        <v>159.22</v>
      </c>
      <c r="CK7" s="39">
        <v>167.11</v>
      </c>
      <c r="CL7" s="39">
        <v>67.63</v>
      </c>
      <c r="CM7" s="39">
        <v>66.16</v>
      </c>
      <c r="CN7" s="39">
        <v>65.61</v>
      </c>
      <c r="CO7" s="39">
        <v>65.239999999999995</v>
      </c>
      <c r="CP7" s="39">
        <v>63.99</v>
      </c>
      <c r="CQ7" s="39">
        <v>62.12</v>
      </c>
      <c r="CR7" s="39">
        <v>62.26</v>
      </c>
      <c r="CS7" s="39">
        <v>62.1</v>
      </c>
      <c r="CT7" s="39">
        <v>62.38</v>
      </c>
      <c r="CU7" s="39">
        <v>62.83</v>
      </c>
      <c r="CV7" s="39">
        <v>60.27</v>
      </c>
      <c r="CW7" s="39">
        <v>77.8</v>
      </c>
      <c r="CX7" s="39">
        <v>77.83</v>
      </c>
      <c r="CY7" s="39">
        <v>77.88</v>
      </c>
      <c r="CZ7" s="39">
        <v>77.87</v>
      </c>
      <c r="DA7" s="39">
        <v>77.760000000000005</v>
      </c>
      <c r="DB7" s="39">
        <v>89.45</v>
      </c>
      <c r="DC7" s="39">
        <v>89.5</v>
      </c>
      <c r="DD7" s="39">
        <v>89.52</v>
      </c>
      <c r="DE7" s="39">
        <v>89.17</v>
      </c>
      <c r="DF7" s="39">
        <v>88.86</v>
      </c>
      <c r="DG7" s="39">
        <v>89.92</v>
      </c>
      <c r="DH7" s="39">
        <v>44.55</v>
      </c>
      <c r="DI7" s="39">
        <v>45.87</v>
      </c>
      <c r="DJ7" s="39">
        <v>46.9</v>
      </c>
      <c r="DK7" s="39">
        <v>47.9</v>
      </c>
      <c r="DL7" s="39">
        <v>48.7</v>
      </c>
      <c r="DM7" s="39">
        <v>44.91</v>
      </c>
      <c r="DN7" s="39">
        <v>45.89</v>
      </c>
      <c r="DO7" s="39">
        <v>46.58</v>
      </c>
      <c r="DP7" s="39">
        <v>46.99</v>
      </c>
      <c r="DQ7" s="39">
        <v>47.89</v>
      </c>
      <c r="DR7" s="39">
        <v>48.85</v>
      </c>
      <c r="DS7" s="39">
        <v>20.32</v>
      </c>
      <c r="DT7" s="39">
        <v>21.81</v>
      </c>
      <c r="DU7" s="39">
        <v>22.78</v>
      </c>
      <c r="DV7" s="39">
        <v>23.47</v>
      </c>
      <c r="DW7" s="39">
        <v>24.86</v>
      </c>
      <c r="DX7" s="39">
        <v>12.03</v>
      </c>
      <c r="DY7" s="39">
        <v>13.14</v>
      </c>
      <c r="DZ7" s="39">
        <v>14.45</v>
      </c>
      <c r="EA7" s="39">
        <v>15.83</v>
      </c>
      <c r="EB7" s="39">
        <v>16.899999999999999</v>
      </c>
      <c r="EC7" s="39">
        <v>17.8</v>
      </c>
      <c r="ED7" s="39">
        <v>0.82</v>
      </c>
      <c r="EE7" s="39">
        <v>0.39</v>
      </c>
      <c r="EF7" s="39">
        <v>0.75</v>
      </c>
      <c r="EG7" s="39">
        <v>0.45</v>
      </c>
      <c r="EH7" s="39">
        <v>0.46</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堤智志</cp:lastModifiedBy>
  <cp:lastPrinted>2020-01-24T10:04:32Z</cp:lastPrinted>
  <dcterms:created xsi:type="dcterms:W3CDTF">2019-12-05T04:06:52Z</dcterms:created>
  <dcterms:modified xsi:type="dcterms:W3CDTF">2020-01-27T00:34:36Z</dcterms:modified>
  <cp:category/>
</cp:coreProperties>
</file>