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9.4.250\総務課\経理係\下水道会計①（予算決算起債等）\経営比較分析表\R2決算\"/>
    </mc:Choice>
  </mc:AlternateContent>
  <workbookProtection workbookAlgorithmName="SHA-512" workbookHashValue="jLuQ+I2IBjDX3k8akfGACY1MnmQC7W8czhAS66crfuEEvux8v2u2Gt1MFCvCr4w0Nyv15cQKtJecyKml6Wto3w==" workbookSaltValue="4Hf3QbJ3f6Di0To/nRIOYQ==" workbookSpinCount="100000" lockStructure="1"/>
  <bookViews>
    <workbookView xWindow="0" yWindow="0" windowWidth="24000" windowHeight="951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AT10" i="4"/>
  <c r="AL10" i="4"/>
  <c r="AD10" i="4"/>
  <c r="W10" i="4"/>
  <c r="I10" i="4"/>
  <c r="B10" i="4"/>
  <c r="BB8" i="4"/>
  <c r="AL8" i="4"/>
  <c r="AD8" i="4"/>
  <c r="P8" i="4"/>
  <c r="I8" i="4"/>
  <c r="B8" i="4"/>
</calcChain>
</file>

<file path=xl/sharedStrings.xml><?xml version="1.0" encoding="utf-8"?>
<sst xmlns="http://schemas.openxmlformats.org/spreadsheetml/2006/main" count="231" uniqueCount="116">
  <si>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</si>
  <si>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</si>
  <si>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</si>
  <si>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</si>
  <si>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</si>
  <si>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</si>
  <si>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</si>
  <si>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</si>
  <si>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</si>
  <si>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</si>
  <si>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</si>
  <si>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</si>
  <si>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</si>
  <si>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</si>
  <si>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</si>
  <si>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</si>
  <si>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</si>
  <si>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</si>
  <si>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</si>
  <si>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</si>
  <si>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</si>
  <si>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</si>
  <si>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</si>
  <si>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</si>
  <si>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</si>
  <si>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</si>
  <si>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</si>
  <si>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</si>
  <si>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</si>
  <si>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</si>
  <si>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</si>
  <si>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</si>
  <si>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</si>
  <si>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</si>
  <si>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</si>
  <si>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</si>
  <si>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</si>
  <si>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</si>
  <si>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</si>
  <si>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</si>
  <si>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</si>
  <si>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</si>
  <si>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</si>
  <si>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</si>
  <si>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</si>
  <si>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</si>
  <si>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</si>
  <si>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</si>
  <si>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</si>
  <si>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</si>
  <si>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</si>
  <si>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</si>
  <si>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</si>
  <si>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</si>
  <si>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</si>
  <si>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</si>
  <si>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</si>
  <si>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</si>
  <si>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</si>
  <si>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</si>
  <si>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</si>
  <si>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</si>
  <si>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</si>
  <si>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</si>
  <si>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</si>
  <si>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</si>
  <si>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</si>
  <si>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</si>
  <si>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</si>
  <si>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</si>
  <si>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</si>
  <si>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</si>
  <si>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</si>
  <si>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</si>
  <si>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</si>
  <si>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</si>
  <si>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</si>
  <si>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</si>
  <si>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</si>
  <si>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</si>
  <si>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</si>
  <si>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</si>
  <si>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</si>
  <si>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</si>
  <si>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</si>
  <si>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</si>
  <si>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</si>
  <si>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</si>
  <si>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</si>
  <si>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</si>
  <si>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</si>
  <si>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</si>
  <si>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</si>
  <si>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</si>
  <si>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</si>
  <si>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</si>
  <si>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小樽市</t>
  </si>
  <si>
    <t>法適用</t>
  </si>
  <si>
    <t>下水道事業</t>
  </si>
  <si>
    <t>公共下水道</t>
  </si>
  <si>
    <t>Ad</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</si>
  <si>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</si>
  <si>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</si>
  <si>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</si>
  <si>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</si>
  <si>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</si>
  <si>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</si>
  <si>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</si>
  <si>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</si>
  <si>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</si>
  <si>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</si>
  <si>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</si>
  <si>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</si>
  <si>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①経常収支比率②累積欠損金比率
　経常収支比率は１００％を上回っており、累積欠損金も解消されているため、損益計算書の指標としては健全であるといえますが、主たる収入である下水道使用料が新型コロナウイルス感染症拡大に伴い大幅に減少したことに加え、維持管理費が増加傾向にあることから、経常収支比率は大幅に押し下げられ、類似団体との比較では低い数値となりました。今後も感染症拡大に伴う影響に加え、人口減少に伴う下水道使用料の減少は避けられないことから、収益確保と維持管理費の抑制に努めます。
③流動比率
　企業債の償還が進み企業債残高が減少した結果、流動比率の数値は改善傾向にあります。しかし、未だに類似団体平均値との差は大きいことから今後も企業債借入抑制による当該指標の改善に努めます。
④企業債残高対事業規模比率
　企業債の償還金額が借入金額と比較して高く、年度毎に企業債残高が減少することから数値は減少傾向にありますが、新型コロナウイルス感染症拡大に伴う収益の減少から数値の改善はありませんでした。本市の特徴として地形的に東西に長く、山坂が多いため、処理区域内人口の割に処理場やポンプ場の数が多く、類似団体と比較して多額の建設費用・更新費用を要し、その財源として借り入れた企業債残高の割合も事業規模に対して高いものとなっています。今後は、老朽化に伴う施設の更新が増えることが予想され、収益とのバランスを考慮した適切な規模の投資に努めます。
⑤経費回収率・⑥汚水処理原価
　経費回収率は１００％を上回っており、汚水処理にかかる費用を下水道使用料で回収できていますが新型コロナウイルス感染症拡大に伴う収益の減少から数値が大幅に押し下げられました。また、汚水処理原価は類似団体平均値よりも低い水準であるものの維持管理費が近年増加傾向であることから徐々に悪化しています。今後も人口減少や感染症拡大の影響に伴う収益の減少、施設の老朽化に伴う維持管理費の増加が見込まれることから、これらの要因を考慮した投資を行なうことで建設改良費の適正化を図り、汚水処理原価の低下に努めます。
⑦施設利用率
　前年度と比較して処理水量が増加したものの、本市の当該指標の数値は類似団体平均値と比較して下回っています。今後は人口減少に伴い指標が減少する可能性がありますので、継続的な侵入水対策や処理区域内人口に応じた施設規模の検討を行い当該指標の改善に努めます。
⑧水洗化率
　本市の下水道事業は昭和３１年に供給開始しており、比較的長い年数が経過しているため、類似団体との比較でも水洗化率は高い状況です。しかし、未接続が多い地区もあることから引き続き普及活動を行い、当該指標の向上を図ります。</t>
    <rPh sb="118" eb="119">
      <t>クワ</t>
    </rPh>
    <rPh sb="191" eb="192">
      <t>クワ</t>
    </rPh>
    <rPh sb="769" eb="771">
      <t>ジョジョ</t>
    </rPh>
    <rPh sb="772" eb="774">
      <t>アッカ</t>
    </rPh>
    <rPh sb="788" eb="791">
      <t>カンセンショウ</t>
    </rPh>
    <rPh sb="791" eb="793">
      <t>カクダイ</t>
    </rPh>
    <rPh sb="794" eb="796">
      <t>エイキョウ</t>
    </rPh>
    <rPh sb="837" eb="839">
      <t>ヨウイン</t>
    </rPh>
    <rPh sb="840" eb="842">
      <t>コウリョ</t>
    </rPh>
    <rPh sb="955" eb="957">
      <t>ゲンショウ</t>
    </rPh>
    <phoneticPr fontId="4"/>
  </si>
  <si>
    <t>①有形固定資産減価償却率
　有形固定資産減価償却率は、類似団体平均に比べて高く、施設の老朽化が進んでいます。今後、中長期的視点に立った投資計画に基づき老朽化施設の延命化と効果的な改築・更新を行ないます。
②管渠老朽化率・③管渠改善率
　管渠老朽化率は上昇傾向にありますが、類似団体平均値を下回っています。また、管渠改善率は前年度に入札不調による工事着手の遅延があったことにより年度内に完工することができず、当該指標は0％となったものですが、これらの工事が繰越されたこともあり当該指標は増加となりました。今後も、管渠の老朽化が進行していくことが見込まれるため、計画的な更新に努めます。</t>
    <rPh sb="224" eb="226">
      <t>コウジ</t>
    </rPh>
    <phoneticPr fontId="4"/>
  </si>
  <si>
    <t>　今後、人口減少に伴う収入の減少、施設の老朽化に伴う維持管理費の増加が見込まれることから、厳しい経営状況になることが予想されます。また、新型コロナウイルス感染症の拡大は、本市の基幹産業である観光産業に大きな影響を及ぼし、下水道使用料の大幅な減少をもたらしました。
　このような状況のもと、将来にわたり限られた財源の中で様々な課題に対処し、安定したサービスを継続して提供するため、長期的な経営戦略に則った運営、汚水処理原価の抑制、投資規模の適正化など効率的な事業経営に努めていき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</si>
</sst>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7"/>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0.27</c:v>
                </c:pt>
                <c:pt idx="1">
                  <c:v>0.15</c:v>
                </c:pt>
                <c:pt idx="2">
                  <c:v>0.1</c:v>
                </c:pt>
                <c:pt idx="3" formatCode="#,##0.00;&quot;△&quot;#,##0.00">
                  <c:v>0</c:v>
                </c:pt>
                <c:pt idx="4">
                  <c:v>0.17</c:v>
                </c:pt>
              </c:numCache>
            </c:numRef>
          </c:val>
          <c:extLst>
            <c:ext xmlns:c16="http://schemas.microsoft.com/office/drawing/2014/chart" uri="{C3380CC4-5D6E-409C-BE32-E72D297353CC}">
              <c16:uniqueId val="{00000000-7370-41B3-BFDE-9E2D64C9FC0A}"/>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0.28000000000000003</c:v>
                </c:pt>
                <c:pt idx="1">
                  <c:v>0.21</c:v>
                </c:pt>
                <c:pt idx="2">
                  <c:v>0.25</c:v>
                </c:pt>
                <c:pt idx="3">
                  <c:v>0.21</c:v>
                </c:pt>
                <c:pt idx="4">
                  <c:v>0.33</c:v>
                </c:pt>
              </c:numCache>
            </c:numRef>
          </c:val>
          <c:smooth val="0"/>
          <c:extLst>
            <c:ext xmlns:c16="http://schemas.microsoft.com/office/drawing/2014/chart" uri="{C3380CC4-5D6E-409C-BE32-E72D297353CC}">
              <c16:uniqueId val="{00000001-7370-41B3-BFDE-9E2D64C9FC0A}"/>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58.89</c:v>
                </c:pt>
                <c:pt idx="1">
                  <c:v>63.89</c:v>
                </c:pt>
                <c:pt idx="2">
                  <c:v>52.14</c:v>
                </c:pt>
                <c:pt idx="3">
                  <c:v>55.37</c:v>
                </c:pt>
                <c:pt idx="4">
                  <c:v>55.4</c:v>
                </c:pt>
              </c:numCache>
            </c:numRef>
          </c:val>
          <c:extLst>
            <c:ext xmlns:c16="http://schemas.microsoft.com/office/drawing/2014/chart" uri="{C3380CC4-5D6E-409C-BE32-E72D297353CC}">
              <c16:uniqueId val="{00000000-FECD-4583-AA5F-9102C83C9666}"/>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67.040000000000006</c:v>
                </c:pt>
                <c:pt idx="1">
                  <c:v>66.34</c:v>
                </c:pt>
                <c:pt idx="2">
                  <c:v>67.069999999999993</c:v>
                </c:pt>
                <c:pt idx="3">
                  <c:v>66.78</c:v>
                </c:pt>
                <c:pt idx="4">
                  <c:v>67</c:v>
                </c:pt>
              </c:numCache>
            </c:numRef>
          </c:val>
          <c:smooth val="0"/>
          <c:extLst>
            <c:ext xmlns:c16="http://schemas.microsoft.com/office/drawing/2014/chart" uri="{C3380CC4-5D6E-409C-BE32-E72D297353CC}">
              <c16:uniqueId val="{00000001-FECD-4583-AA5F-9102C83C9666}"/>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96.97</c:v>
                </c:pt>
                <c:pt idx="1">
                  <c:v>97.14</c:v>
                </c:pt>
                <c:pt idx="2">
                  <c:v>97.32</c:v>
                </c:pt>
                <c:pt idx="3">
                  <c:v>97.38</c:v>
                </c:pt>
                <c:pt idx="4">
                  <c:v>97.83</c:v>
                </c:pt>
              </c:numCache>
            </c:numRef>
          </c:val>
          <c:extLst>
            <c:ext xmlns:c16="http://schemas.microsoft.com/office/drawing/2014/chart" uri="{C3380CC4-5D6E-409C-BE32-E72D297353CC}">
              <c16:uniqueId val="{00000000-62F6-4855-B118-17D0CD79A89A}"/>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93.5</c:v>
                </c:pt>
                <c:pt idx="1">
                  <c:v>93.86</c:v>
                </c:pt>
                <c:pt idx="2">
                  <c:v>93.96</c:v>
                </c:pt>
                <c:pt idx="3">
                  <c:v>94.06</c:v>
                </c:pt>
                <c:pt idx="4">
                  <c:v>94.41</c:v>
                </c:pt>
              </c:numCache>
            </c:numRef>
          </c:val>
          <c:smooth val="0"/>
          <c:extLst>
            <c:ext xmlns:c16="http://schemas.microsoft.com/office/drawing/2014/chart" uri="{C3380CC4-5D6E-409C-BE32-E72D297353CC}">
              <c16:uniqueId val="{00000001-62F6-4855-B118-17D0CD79A89A}"/>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118.97</c:v>
                </c:pt>
                <c:pt idx="1">
                  <c:v>114.89</c:v>
                </c:pt>
                <c:pt idx="2">
                  <c:v>116.18</c:v>
                </c:pt>
                <c:pt idx="3">
                  <c:v>113.37</c:v>
                </c:pt>
                <c:pt idx="4">
                  <c:v>103.01</c:v>
                </c:pt>
              </c:numCache>
            </c:numRef>
          </c:val>
          <c:extLst>
            <c:ext xmlns:c16="http://schemas.microsoft.com/office/drawing/2014/chart" uri="{C3380CC4-5D6E-409C-BE32-E72D297353CC}">
              <c16:uniqueId val="{00000000-57FD-43F4-B777-CE3AE21E7731}"/>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109.12</c:v>
                </c:pt>
                <c:pt idx="1">
                  <c:v>110.22</c:v>
                </c:pt>
                <c:pt idx="2">
                  <c:v>110.01</c:v>
                </c:pt>
                <c:pt idx="3">
                  <c:v>111.12</c:v>
                </c:pt>
                <c:pt idx="4">
                  <c:v>109.58</c:v>
                </c:pt>
              </c:numCache>
            </c:numRef>
          </c:val>
          <c:smooth val="0"/>
          <c:extLst>
            <c:ext xmlns:c16="http://schemas.microsoft.com/office/drawing/2014/chart" uri="{C3380CC4-5D6E-409C-BE32-E72D297353CC}">
              <c16:uniqueId val="{00000001-57FD-43F4-B777-CE3AE21E7731}"/>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51.52</c:v>
                </c:pt>
                <c:pt idx="1">
                  <c:v>52.59</c:v>
                </c:pt>
                <c:pt idx="2">
                  <c:v>54.14</c:v>
                </c:pt>
                <c:pt idx="3">
                  <c:v>55.66</c:v>
                </c:pt>
                <c:pt idx="4">
                  <c:v>56.59</c:v>
                </c:pt>
              </c:numCache>
            </c:numRef>
          </c:val>
          <c:extLst>
            <c:ext xmlns:c16="http://schemas.microsoft.com/office/drawing/2014/chart" uri="{C3380CC4-5D6E-409C-BE32-E72D297353CC}">
              <c16:uniqueId val="{00000000-F07A-485F-804A-E01FA1556130}"/>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28.81</c:v>
                </c:pt>
                <c:pt idx="1">
                  <c:v>31.19</c:v>
                </c:pt>
                <c:pt idx="2">
                  <c:v>33.090000000000003</c:v>
                </c:pt>
                <c:pt idx="3">
                  <c:v>34.33</c:v>
                </c:pt>
                <c:pt idx="4">
                  <c:v>34.15</c:v>
                </c:pt>
              </c:numCache>
            </c:numRef>
          </c:val>
          <c:smooth val="0"/>
          <c:extLst>
            <c:ext xmlns:c16="http://schemas.microsoft.com/office/drawing/2014/chart" uri="{C3380CC4-5D6E-409C-BE32-E72D297353CC}">
              <c16:uniqueId val="{00000001-F07A-485F-804A-E01FA1556130}"/>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2.89</c:v>
                </c:pt>
                <c:pt idx="1">
                  <c:v>3.23</c:v>
                </c:pt>
                <c:pt idx="2">
                  <c:v>3.33</c:v>
                </c:pt>
                <c:pt idx="3">
                  <c:v>3.4</c:v>
                </c:pt>
                <c:pt idx="4">
                  <c:v>3.61</c:v>
                </c:pt>
              </c:numCache>
            </c:numRef>
          </c:val>
          <c:extLst>
            <c:ext xmlns:c16="http://schemas.microsoft.com/office/drawing/2014/chart" uri="{C3380CC4-5D6E-409C-BE32-E72D297353CC}">
              <c16:uniqueId val="{00000000-CF33-4BCC-B97F-D8BC3CADF1F8}"/>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3.84</c:v>
                </c:pt>
                <c:pt idx="1">
                  <c:v>4.3099999999999996</c:v>
                </c:pt>
                <c:pt idx="2">
                  <c:v>5.04</c:v>
                </c:pt>
                <c:pt idx="3">
                  <c:v>5.1100000000000003</c:v>
                </c:pt>
                <c:pt idx="4">
                  <c:v>5.18</c:v>
                </c:pt>
              </c:numCache>
            </c:numRef>
          </c:val>
          <c:smooth val="0"/>
          <c:extLst>
            <c:ext xmlns:c16="http://schemas.microsoft.com/office/drawing/2014/chart" uri="{C3380CC4-5D6E-409C-BE32-E72D297353CC}">
              <c16:uniqueId val="{00000001-CF33-4BCC-B97F-D8BC3CADF1F8}"/>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70A-47A0-9E25-C0F978C2D077}"/>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3.8</c:v>
                </c:pt>
                <c:pt idx="1">
                  <c:v>3.21</c:v>
                </c:pt>
                <c:pt idx="2">
                  <c:v>2.36</c:v>
                </c:pt>
                <c:pt idx="3">
                  <c:v>2.0699999999999998</c:v>
                </c:pt>
                <c:pt idx="4">
                  <c:v>5.97</c:v>
                </c:pt>
              </c:numCache>
            </c:numRef>
          </c:val>
          <c:smooth val="0"/>
          <c:extLst>
            <c:ext xmlns:c16="http://schemas.microsoft.com/office/drawing/2014/chart" uri="{C3380CC4-5D6E-409C-BE32-E72D297353CC}">
              <c16:uniqueId val="{00000001-570A-47A0-9E25-C0F978C2D077}"/>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20.87</c:v>
                </c:pt>
                <c:pt idx="1">
                  <c:v>19.64</c:v>
                </c:pt>
                <c:pt idx="2">
                  <c:v>24.23</c:v>
                </c:pt>
                <c:pt idx="3">
                  <c:v>26.64</c:v>
                </c:pt>
                <c:pt idx="4">
                  <c:v>38.380000000000003</c:v>
                </c:pt>
              </c:numCache>
            </c:numRef>
          </c:val>
          <c:extLst>
            <c:ext xmlns:c16="http://schemas.microsoft.com/office/drawing/2014/chart" uri="{C3380CC4-5D6E-409C-BE32-E72D297353CC}">
              <c16:uniqueId val="{00000000-75FA-437D-844B-BD1852C953B1}"/>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49.96</c:v>
                </c:pt>
                <c:pt idx="1">
                  <c:v>58.04</c:v>
                </c:pt>
                <c:pt idx="2">
                  <c:v>62.12</c:v>
                </c:pt>
                <c:pt idx="3">
                  <c:v>61.57</c:v>
                </c:pt>
                <c:pt idx="4">
                  <c:v>60.82</c:v>
                </c:pt>
              </c:numCache>
            </c:numRef>
          </c:val>
          <c:smooth val="0"/>
          <c:extLst>
            <c:ext xmlns:c16="http://schemas.microsoft.com/office/drawing/2014/chart" uri="{C3380CC4-5D6E-409C-BE32-E72D297353CC}">
              <c16:uniqueId val="{00000001-75FA-437D-844B-BD1852C953B1}"/>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759.04</c:v>
                </c:pt>
                <c:pt idx="1">
                  <c:v>676.14</c:v>
                </c:pt>
                <c:pt idx="2">
                  <c:v>614.45000000000005</c:v>
                </c:pt>
                <c:pt idx="3">
                  <c:v>551.11</c:v>
                </c:pt>
                <c:pt idx="4">
                  <c:v>554.14</c:v>
                </c:pt>
              </c:numCache>
            </c:numRef>
          </c:val>
          <c:extLst>
            <c:ext xmlns:c16="http://schemas.microsoft.com/office/drawing/2014/chart" uri="{C3380CC4-5D6E-409C-BE32-E72D297353CC}">
              <c16:uniqueId val="{00000000-51AB-45B3-8595-33E5AE7532DC}"/>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970.35</c:v>
                </c:pt>
                <c:pt idx="1">
                  <c:v>917.29</c:v>
                </c:pt>
                <c:pt idx="2">
                  <c:v>875.53</c:v>
                </c:pt>
                <c:pt idx="3">
                  <c:v>867.39</c:v>
                </c:pt>
                <c:pt idx="4">
                  <c:v>920.83</c:v>
                </c:pt>
              </c:numCache>
            </c:numRef>
          </c:val>
          <c:smooth val="0"/>
          <c:extLst>
            <c:ext xmlns:c16="http://schemas.microsoft.com/office/drawing/2014/chart" uri="{C3380CC4-5D6E-409C-BE32-E72D297353CC}">
              <c16:uniqueId val="{00000001-51AB-45B3-8595-33E5AE7532DC}"/>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145.04</c:v>
                </c:pt>
                <c:pt idx="1">
                  <c:v>127.78</c:v>
                </c:pt>
                <c:pt idx="2">
                  <c:v>139.34</c:v>
                </c:pt>
                <c:pt idx="3">
                  <c:v>130.94999999999999</c:v>
                </c:pt>
                <c:pt idx="4">
                  <c:v>106.62</c:v>
                </c:pt>
              </c:numCache>
            </c:numRef>
          </c:val>
          <c:extLst>
            <c:ext xmlns:c16="http://schemas.microsoft.com/office/drawing/2014/chart" uri="{C3380CC4-5D6E-409C-BE32-E72D297353CC}">
              <c16:uniqueId val="{00000000-E928-4A2B-BB56-5B470605D42E}"/>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99.26</c:v>
                </c:pt>
                <c:pt idx="1">
                  <c:v>99.67</c:v>
                </c:pt>
                <c:pt idx="2">
                  <c:v>99.83</c:v>
                </c:pt>
                <c:pt idx="3">
                  <c:v>100.91</c:v>
                </c:pt>
                <c:pt idx="4">
                  <c:v>99.82</c:v>
                </c:pt>
              </c:numCache>
            </c:numRef>
          </c:val>
          <c:smooth val="0"/>
          <c:extLst>
            <c:ext xmlns:c16="http://schemas.microsoft.com/office/drawing/2014/chart" uri="{C3380CC4-5D6E-409C-BE32-E72D297353CC}">
              <c16:uniqueId val="{00000001-E928-4A2B-BB56-5B470605D42E}"/>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108.23</c:v>
                </c:pt>
                <c:pt idx="1">
                  <c:v>123.21</c:v>
                </c:pt>
                <c:pt idx="2">
                  <c:v>113.61</c:v>
                </c:pt>
                <c:pt idx="3">
                  <c:v>121.04</c:v>
                </c:pt>
                <c:pt idx="4">
                  <c:v>146.36000000000001</c:v>
                </c:pt>
              </c:numCache>
            </c:numRef>
          </c:val>
          <c:extLst>
            <c:ext xmlns:c16="http://schemas.microsoft.com/office/drawing/2014/chart" uri="{C3380CC4-5D6E-409C-BE32-E72D297353CC}">
              <c16:uniqueId val="{00000000-24C0-444C-AF30-FF601E3AB92B}"/>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159.53</c:v>
                </c:pt>
                <c:pt idx="1">
                  <c:v>159.6</c:v>
                </c:pt>
                <c:pt idx="2">
                  <c:v>158.94</c:v>
                </c:pt>
                <c:pt idx="3">
                  <c:v>158.04</c:v>
                </c:pt>
                <c:pt idx="4">
                  <c:v>156.77000000000001</c:v>
                </c:pt>
              </c:numCache>
            </c:numRef>
          </c:val>
          <c:smooth val="0"/>
          <c:extLst>
            <c:ext xmlns:c16="http://schemas.microsoft.com/office/drawing/2014/chart" uri="{C3380CC4-5D6E-409C-BE32-E72D297353CC}">
              <c16:uniqueId val="{00000001-24C0-444C-AF30-FF601E3AB92B}"/>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Q9" zoomScale="150" zoomScaleNormal="15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北海道　小樽市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Ad</v>
      </c>
      <c r="X8" s="49"/>
      <c r="Y8" s="49"/>
      <c r="Z8" s="49"/>
      <c r="AA8" s="49"/>
      <c r="AB8" s="49"/>
      <c r="AC8" s="49"/>
      <c r="AD8" s="50" t="str">
        <f>データ!$M$6</f>
        <v>自治体職員</v>
      </c>
      <c r="AE8" s="50"/>
      <c r="AF8" s="50"/>
      <c r="AG8" s="50"/>
      <c r="AH8" s="50"/>
      <c r="AI8" s="50"/>
      <c r="AJ8" s="50"/>
      <c r="AK8" s="3"/>
      <c r="AL8" s="51">
        <f>データ!S6</f>
        <v>112450</v>
      </c>
      <c r="AM8" s="51"/>
      <c r="AN8" s="51"/>
      <c r="AO8" s="51"/>
      <c r="AP8" s="51"/>
      <c r="AQ8" s="51"/>
      <c r="AR8" s="51"/>
      <c r="AS8" s="51"/>
      <c r="AT8" s="46">
        <f>データ!T6</f>
        <v>243.83</v>
      </c>
      <c r="AU8" s="46"/>
      <c r="AV8" s="46"/>
      <c r="AW8" s="46"/>
      <c r="AX8" s="46"/>
      <c r="AY8" s="46"/>
      <c r="AZ8" s="46"/>
      <c r="BA8" s="46"/>
      <c r="BB8" s="46">
        <f>データ!U6</f>
        <v>461.18</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72.55</v>
      </c>
      <c r="J10" s="46"/>
      <c r="K10" s="46"/>
      <c r="L10" s="46"/>
      <c r="M10" s="46"/>
      <c r="N10" s="46"/>
      <c r="O10" s="46"/>
      <c r="P10" s="46">
        <f>データ!P6</f>
        <v>99.18</v>
      </c>
      <c r="Q10" s="46"/>
      <c r="R10" s="46"/>
      <c r="S10" s="46"/>
      <c r="T10" s="46"/>
      <c r="U10" s="46"/>
      <c r="V10" s="46"/>
      <c r="W10" s="46">
        <f>データ!Q6</f>
        <v>63.52</v>
      </c>
      <c r="X10" s="46"/>
      <c r="Y10" s="46"/>
      <c r="Z10" s="46"/>
      <c r="AA10" s="46"/>
      <c r="AB10" s="46"/>
      <c r="AC10" s="46"/>
      <c r="AD10" s="51">
        <f>データ!R6</f>
        <v>2750</v>
      </c>
      <c r="AE10" s="51"/>
      <c r="AF10" s="51"/>
      <c r="AG10" s="51"/>
      <c r="AH10" s="51"/>
      <c r="AI10" s="51"/>
      <c r="AJ10" s="51"/>
      <c r="AK10" s="2"/>
      <c r="AL10" s="51">
        <f>データ!V6</f>
        <v>110721</v>
      </c>
      <c r="AM10" s="51"/>
      <c r="AN10" s="51"/>
      <c r="AO10" s="51"/>
      <c r="AP10" s="51"/>
      <c r="AQ10" s="51"/>
      <c r="AR10" s="51"/>
      <c r="AS10" s="51"/>
      <c r="AT10" s="46">
        <f>データ!W6</f>
        <v>27.53</v>
      </c>
      <c r="AU10" s="46"/>
      <c r="AV10" s="46"/>
      <c r="AW10" s="46"/>
      <c r="AX10" s="46"/>
      <c r="AY10" s="46"/>
      <c r="AZ10" s="46"/>
      <c r="BA10" s="46"/>
      <c r="BB10" s="46">
        <f>データ!X6</f>
        <v>4021.83</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6" t="s">
        <v>113</v>
      </c>
      <c r="BM16" s="77"/>
      <c r="BN16" s="77"/>
      <c r="BO16" s="77"/>
      <c r="BP16" s="77"/>
      <c r="BQ16" s="77"/>
      <c r="BR16" s="77"/>
      <c r="BS16" s="77"/>
      <c r="BT16" s="77"/>
      <c r="BU16" s="77"/>
      <c r="BV16" s="77"/>
      <c r="BW16" s="77"/>
      <c r="BX16" s="77"/>
      <c r="BY16" s="77"/>
      <c r="BZ16" s="78"/>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6"/>
      <c r="BM17" s="77"/>
      <c r="BN17" s="77"/>
      <c r="BO17" s="77"/>
      <c r="BP17" s="77"/>
      <c r="BQ17" s="77"/>
      <c r="BR17" s="77"/>
      <c r="BS17" s="77"/>
      <c r="BT17" s="77"/>
      <c r="BU17" s="77"/>
      <c r="BV17" s="77"/>
      <c r="BW17" s="77"/>
      <c r="BX17" s="77"/>
      <c r="BY17" s="77"/>
      <c r="BZ17" s="78"/>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6"/>
      <c r="BM18" s="77"/>
      <c r="BN18" s="77"/>
      <c r="BO18" s="77"/>
      <c r="BP18" s="77"/>
      <c r="BQ18" s="77"/>
      <c r="BR18" s="77"/>
      <c r="BS18" s="77"/>
      <c r="BT18" s="77"/>
      <c r="BU18" s="77"/>
      <c r="BV18" s="77"/>
      <c r="BW18" s="77"/>
      <c r="BX18" s="77"/>
      <c r="BY18" s="77"/>
      <c r="BZ18" s="78"/>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6"/>
      <c r="BM19" s="77"/>
      <c r="BN19" s="77"/>
      <c r="BO19" s="77"/>
      <c r="BP19" s="77"/>
      <c r="BQ19" s="77"/>
      <c r="BR19" s="77"/>
      <c r="BS19" s="77"/>
      <c r="BT19" s="77"/>
      <c r="BU19" s="77"/>
      <c r="BV19" s="77"/>
      <c r="BW19" s="77"/>
      <c r="BX19" s="77"/>
      <c r="BY19" s="77"/>
      <c r="BZ19" s="78"/>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6"/>
      <c r="BM20" s="77"/>
      <c r="BN20" s="77"/>
      <c r="BO20" s="77"/>
      <c r="BP20" s="77"/>
      <c r="BQ20" s="77"/>
      <c r="BR20" s="77"/>
      <c r="BS20" s="77"/>
      <c r="BT20" s="77"/>
      <c r="BU20" s="77"/>
      <c r="BV20" s="77"/>
      <c r="BW20" s="77"/>
      <c r="BX20" s="77"/>
      <c r="BY20" s="77"/>
      <c r="BZ20" s="78"/>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6"/>
      <c r="BM21" s="77"/>
      <c r="BN21" s="77"/>
      <c r="BO21" s="77"/>
      <c r="BP21" s="77"/>
      <c r="BQ21" s="77"/>
      <c r="BR21" s="77"/>
      <c r="BS21" s="77"/>
      <c r="BT21" s="77"/>
      <c r="BU21" s="77"/>
      <c r="BV21" s="77"/>
      <c r="BW21" s="77"/>
      <c r="BX21" s="77"/>
      <c r="BY21" s="77"/>
      <c r="BZ21" s="78"/>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6"/>
      <c r="BM22" s="77"/>
      <c r="BN22" s="77"/>
      <c r="BO22" s="77"/>
      <c r="BP22" s="77"/>
      <c r="BQ22" s="77"/>
      <c r="BR22" s="77"/>
      <c r="BS22" s="77"/>
      <c r="BT22" s="77"/>
      <c r="BU22" s="77"/>
      <c r="BV22" s="77"/>
      <c r="BW22" s="77"/>
      <c r="BX22" s="77"/>
      <c r="BY22" s="77"/>
      <c r="BZ22" s="78"/>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6"/>
      <c r="BM23" s="77"/>
      <c r="BN23" s="77"/>
      <c r="BO23" s="77"/>
      <c r="BP23" s="77"/>
      <c r="BQ23" s="77"/>
      <c r="BR23" s="77"/>
      <c r="BS23" s="77"/>
      <c r="BT23" s="77"/>
      <c r="BU23" s="77"/>
      <c r="BV23" s="77"/>
      <c r="BW23" s="77"/>
      <c r="BX23" s="77"/>
      <c r="BY23" s="77"/>
      <c r="BZ23" s="78"/>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6"/>
      <c r="BM24" s="77"/>
      <c r="BN24" s="77"/>
      <c r="BO24" s="77"/>
      <c r="BP24" s="77"/>
      <c r="BQ24" s="77"/>
      <c r="BR24" s="77"/>
      <c r="BS24" s="77"/>
      <c r="BT24" s="77"/>
      <c r="BU24" s="77"/>
      <c r="BV24" s="77"/>
      <c r="BW24" s="77"/>
      <c r="BX24" s="77"/>
      <c r="BY24" s="77"/>
      <c r="BZ24" s="78"/>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6"/>
      <c r="BM25" s="77"/>
      <c r="BN25" s="77"/>
      <c r="BO25" s="77"/>
      <c r="BP25" s="77"/>
      <c r="BQ25" s="77"/>
      <c r="BR25" s="77"/>
      <c r="BS25" s="77"/>
      <c r="BT25" s="77"/>
      <c r="BU25" s="77"/>
      <c r="BV25" s="77"/>
      <c r="BW25" s="77"/>
      <c r="BX25" s="77"/>
      <c r="BY25" s="77"/>
      <c r="BZ25" s="78"/>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6"/>
      <c r="BM26" s="77"/>
      <c r="BN26" s="77"/>
      <c r="BO26" s="77"/>
      <c r="BP26" s="77"/>
      <c r="BQ26" s="77"/>
      <c r="BR26" s="77"/>
      <c r="BS26" s="77"/>
      <c r="BT26" s="77"/>
      <c r="BU26" s="77"/>
      <c r="BV26" s="77"/>
      <c r="BW26" s="77"/>
      <c r="BX26" s="77"/>
      <c r="BY26" s="77"/>
      <c r="BZ26" s="78"/>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6"/>
      <c r="BM27" s="77"/>
      <c r="BN27" s="77"/>
      <c r="BO27" s="77"/>
      <c r="BP27" s="77"/>
      <c r="BQ27" s="77"/>
      <c r="BR27" s="77"/>
      <c r="BS27" s="77"/>
      <c r="BT27" s="77"/>
      <c r="BU27" s="77"/>
      <c r="BV27" s="77"/>
      <c r="BW27" s="77"/>
      <c r="BX27" s="77"/>
      <c r="BY27" s="77"/>
      <c r="BZ27" s="78"/>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6"/>
      <c r="BM28" s="77"/>
      <c r="BN28" s="77"/>
      <c r="BO28" s="77"/>
      <c r="BP28" s="77"/>
      <c r="BQ28" s="77"/>
      <c r="BR28" s="77"/>
      <c r="BS28" s="77"/>
      <c r="BT28" s="77"/>
      <c r="BU28" s="77"/>
      <c r="BV28" s="77"/>
      <c r="BW28" s="77"/>
      <c r="BX28" s="77"/>
      <c r="BY28" s="77"/>
      <c r="BZ28" s="78"/>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6"/>
      <c r="BM29" s="77"/>
      <c r="BN29" s="77"/>
      <c r="BO29" s="77"/>
      <c r="BP29" s="77"/>
      <c r="BQ29" s="77"/>
      <c r="BR29" s="77"/>
      <c r="BS29" s="77"/>
      <c r="BT29" s="77"/>
      <c r="BU29" s="77"/>
      <c r="BV29" s="77"/>
      <c r="BW29" s="77"/>
      <c r="BX29" s="77"/>
      <c r="BY29" s="77"/>
      <c r="BZ29" s="78"/>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6"/>
      <c r="BM30" s="77"/>
      <c r="BN30" s="77"/>
      <c r="BO30" s="77"/>
      <c r="BP30" s="77"/>
      <c r="BQ30" s="77"/>
      <c r="BR30" s="77"/>
      <c r="BS30" s="77"/>
      <c r="BT30" s="77"/>
      <c r="BU30" s="77"/>
      <c r="BV30" s="77"/>
      <c r="BW30" s="77"/>
      <c r="BX30" s="77"/>
      <c r="BY30" s="77"/>
      <c r="BZ30" s="78"/>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6"/>
      <c r="BM31" s="77"/>
      <c r="BN31" s="77"/>
      <c r="BO31" s="77"/>
      <c r="BP31" s="77"/>
      <c r="BQ31" s="77"/>
      <c r="BR31" s="77"/>
      <c r="BS31" s="77"/>
      <c r="BT31" s="77"/>
      <c r="BU31" s="77"/>
      <c r="BV31" s="77"/>
      <c r="BW31" s="77"/>
      <c r="BX31" s="77"/>
      <c r="BY31" s="77"/>
      <c r="BZ31" s="78"/>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6"/>
      <c r="BM32" s="77"/>
      <c r="BN32" s="77"/>
      <c r="BO32" s="77"/>
      <c r="BP32" s="77"/>
      <c r="BQ32" s="77"/>
      <c r="BR32" s="77"/>
      <c r="BS32" s="77"/>
      <c r="BT32" s="77"/>
      <c r="BU32" s="77"/>
      <c r="BV32" s="77"/>
      <c r="BW32" s="77"/>
      <c r="BX32" s="77"/>
      <c r="BY32" s="77"/>
      <c r="BZ32" s="78"/>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6"/>
      <c r="BM33" s="77"/>
      <c r="BN33" s="77"/>
      <c r="BO33" s="77"/>
      <c r="BP33" s="77"/>
      <c r="BQ33" s="77"/>
      <c r="BR33" s="77"/>
      <c r="BS33" s="77"/>
      <c r="BT33" s="77"/>
      <c r="BU33" s="77"/>
      <c r="BV33" s="77"/>
      <c r="BW33" s="77"/>
      <c r="BX33" s="77"/>
      <c r="BY33" s="77"/>
      <c r="BZ33" s="78"/>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6"/>
      <c r="BM34" s="77"/>
      <c r="BN34" s="77"/>
      <c r="BO34" s="77"/>
      <c r="BP34" s="77"/>
      <c r="BQ34" s="77"/>
      <c r="BR34" s="77"/>
      <c r="BS34" s="77"/>
      <c r="BT34" s="77"/>
      <c r="BU34" s="77"/>
      <c r="BV34" s="77"/>
      <c r="BW34" s="77"/>
      <c r="BX34" s="77"/>
      <c r="BY34" s="77"/>
      <c r="BZ34" s="78"/>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6"/>
      <c r="BM35" s="77"/>
      <c r="BN35" s="77"/>
      <c r="BO35" s="77"/>
      <c r="BP35" s="77"/>
      <c r="BQ35" s="77"/>
      <c r="BR35" s="77"/>
      <c r="BS35" s="77"/>
      <c r="BT35" s="77"/>
      <c r="BU35" s="77"/>
      <c r="BV35" s="77"/>
      <c r="BW35" s="77"/>
      <c r="BX35" s="77"/>
      <c r="BY35" s="77"/>
      <c r="BZ35" s="78"/>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6"/>
      <c r="BM36" s="77"/>
      <c r="BN36" s="77"/>
      <c r="BO36" s="77"/>
      <c r="BP36" s="77"/>
      <c r="BQ36" s="77"/>
      <c r="BR36" s="77"/>
      <c r="BS36" s="77"/>
      <c r="BT36" s="77"/>
      <c r="BU36" s="77"/>
      <c r="BV36" s="77"/>
      <c r="BW36" s="77"/>
      <c r="BX36" s="77"/>
      <c r="BY36" s="77"/>
      <c r="BZ36" s="78"/>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6"/>
      <c r="BM37" s="77"/>
      <c r="BN37" s="77"/>
      <c r="BO37" s="77"/>
      <c r="BP37" s="77"/>
      <c r="BQ37" s="77"/>
      <c r="BR37" s="77"/>
      <c r="BS37" s="77"/>
      <c r="BT37" s="77"/>
      <c r="BU37" s="77"/>
      <c r="BV37" s="77"/>
      <c r="BW37" s="77"/>
      <c r="BX37" s="77"/>
      <c r="BY37" s="77"/>
      <c r="BZ37" s="78"/>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6"/>
      <c r="BM38" s="77"/>
      <c r="BN38" s="77"/>
      <c r="BO38" s="77"/>
      <c r="BP38" s="77"/>
      <c r="BQ38" s="77"/>
      <c r="BR38" s="77"/>
      <c r="BS38" s="77"/>
      <c r="BT38" s="77"/>
      <c r="BU38" s="77"/>
      <c r="BV38" s="77"/>
      <c r="BW38" s="77"/>
      <c r="BX38" s="77"/>
      <c r="BY38" s="77"/>
      <c r="BZ38" s="78"/>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6"/>
      <c r="BM39" s="77"/>
      <c r="BN39" s="77"/>
      <c r="BO39" s="77"/>
      <c r="BP39" s="77"/>
      <c r="BQ39" s="77"/>
      <c r="BR39" s="77"/>
      <c r="BS39" s="77"/>
      <c r="BT39" s="77"/>
      <c r="BU39" s="77"/>
      <c r="BV39" s="77"/>
      <c r="BW39" s="77"/>
      <c r="BX39" s="77"/>
      <c r="BY39" s="77"/>
      <c r="BZ39" s="78"/>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6"/>
      <c r="BM40" s="77"/>
      <c r="BN40" s="77"/>
      <c r="BO40" s="77"/>
      <c r="BP40" s="77"/>
      <c r="BQ40" s="77"/>
      <c r="BR40" s="77"/>
      <c r="BS40" s="77"/>
      <c r="BT40" s="77"/>
      <c r="BU40" s="77"/>
      <c r="BV40" s="77"/>
      <c r="BW40" s="77"/>
      <c r="BX40" s="77"/>
      <c r="BY40" s="77"/>
      <c r="BZ40" s="78"/>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6"/>
      <c r="BM41" s="77"/>
      <c r="BN41" s="77"/>
      <c r="BO41" s="77"/>
      <c r="BP41" s="77"/>
      <c r="BQ41" s="77"/>
      <c r="BR41" s="77"/>
      <c r="BS41" s="77"/>
      <c r="BT41" s="77"/>
      <c r="BU41" s="77"/>
      <c r="BV41" s="77"/>
      <c r="BW41" s="77"/>
      <c r="BX41" s="77"/>
      <c r="BY41" s="77"/>
      <c r="BZ41" s="78"/>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6"/>
      <c r="BM42" s="77"/>
      <c r="BN42" s="77"/>
      <c r="BO42" s="77"/>
      <c r="BP42" s="77"/>
      <c r="BQ42" s="77"/>
      <c r="BR42" s="77"/>
      <c r="BS42" s="77"/>
      <c r="BT42" s="77"/>
      <c r="BU42" s="77"/>
      <c r="BV42" s="77"/>
      <c r="BW42" s="77"/>
      <c r="BX42" s="77"/>
      <c r="BY42" s="77"/>
      <c r="BZ42" s="78"/>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6"/>
      <c r="BM43" s="77"/>
      <c r="BN43" s="77"/>
      <c r="BO43" s="77"/>
      <c r="BP43" s="77"/>
      <c r="BQ43" s="77"/>
      <c r="BR43" s="77"/>
      <c r="BS43" s="77"/>
      <c r="BT43" s="77"/>
      <c r="BU43" s="77"/>
      <c r="BV43" s="77"/>
      <c r="BW43" s="77"/>
      <c r="BX43" s="77"/>
      <c r="BY43" s="77"/>
      <c r="BZ43" s="78"/>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114</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115</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GrUv58XHOTVIQx3QHAx/4x7p8WHfaSNbNSFDcAUXnOAwBadzKppeVv5RT0EoshPyEzZc6AtIohpYt0UcQhDFuQ==" saltValue="UXWEu07BQSvdrQsod0/pr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83" t="s">
        <v>52</v>
      </c>
      <c r="I3" s="84"/>
      <c r="J3" s="84"/>
      <c r="K3" s="84"/>
      <c r="L3" s="84"/>
      <c r="M3" s="84"/>
      <c r="N3" s="84"/>
      <c r="O3" s="84"/>
      <c r="P3" s="84"/>
      <c r="Q3" s="84"/>
      <c r="R3" s="84"/>
      <c r="S3" s="84"/>
      <c r="T3" s="84"/>
      <c r="U3" s="84"/>
      <c r="V3" s="84"/>
      <c r="W3" s="84"/>
      <c r="X3" s="85"/>
      <c r="Y3" s="89" t="s">
        <v>53</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54</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8" x14ac:dyDescent="0.15">
      <c r="A4" s="28" t="s">
        <v>55</v>
      </c>
      <c r="B4" s="30"/>
      <c r="C4" s="30"/>
      <c r="D4" s="30"/>
      <c r="E4" s="30"/>
      <c r="F4" s="30"/>
      <c r="G4" s="30"/>
      <c r="H4" s="86"/>
      <c r="I4" s="87"/>
      <c r="J4" s="87"/>
      <c r="K4" s="87"/>
      <c r="L4" s="87"/>
      <c r="M4" s="87"/>
      <c r="N4" s="87"/>
      <c r="O4" s="87"/>
      <c r="P4" s="87"/>
      <c r="Q4" s="87"/>
      <c r="R4" s="87"/>
      <c r="S4" s="87"/>
      <c r="T4" s="87"/>
      <c r="U4" s="87"/>
      <c r="V4" s="87"/>
      <c r="W4" s="87"/>
      <c r="X4" s="88"/>
      <c r="Y4" s="82" t="s">
        <v>56</v>
      </c>
      <c r="Z4" s="82"/>
      <c r="AA4" s="82"/>
      <c r="AB4" s="82"/>
      <c r="AC4" s="82"/>
      <c r="AD4" s="82"/>
      <c r="AE4" s="82"/>
      <c r="AF4" s="82"/>
      <c r="AG4" s="82"/>
      <c r="AH4" s="82"/>
      <c r="AI4" s="82"/>
      <c r="AJ4" s="82" t="s">
        <v>57</v>
      </c>
      <c r="AK4" s="82"/>
      <c r="AL4" s="82"/>
      <c r="AM4" s="82"/>
      <c r="AN4" s="82"/>
      <c r="AO4" s="82"/>
      <c r="AP4" s="82"/>
      <c r="AQ4" s="82"/>
      <c r="AR4" s="82"/>
      <c r="AS4" s="82"/>
      <c r="AT4" s="82"/>
      <c r="AU4" s="82" t="s">
        <v>58</v>
      </c>
      <c r="AV4" s="82"/>
      <c r="AW4" s="82"/>
      <c r="AX4" s="82"/>
      <c r="AY4" s="82"/>
      <c r="AZ4" s="82"/>
      <c r="BA4" s="82"/>
      <c r="BB4" s="82"/>
      <c r="BC4" s="82"/>
      <c r="BD4" s="82"/>
      <c r="BE4" s="82"/>
      <c r="BF4" s="82" t="s">
        <v>59</v>
      </c>
      <c r="BG4" s="82"/>
      <c r="BH4" s="82"/>
      <c r="BI4" s="82"/>
      <c r="BJ4" s="82"/>
      <c r="BK4" s="82"/>
      <c r="BL4" s="82"/>
      <c r="BM4" s="82"/>
      <c r="BN4" s="82"/>
      <c r="BO4" s="82"/>
      <c r="BP4" s="82"/>
      <c r="BQ4" s="82" t="s">
        <v>60</v>
      </c>
      <c r="BR4" s="82"/>
      <c r="BS4" s="82"/>
      <c r="BT4" s="82"/>
      <c r="BU4" s="82"/>
      <c r="BV4" s="82"/>
      <c r="BW4" s="82"/>
      <c r="BX4" s="82"/>
      <c r="BY4" s="82"/>
      <c r="BZ4" s="82"/>
      <c r="CA4" s="82"/>
      <c r="CB4" s="82" t="s">
        <v>61</v>
      </c>
      <c r="CC4" s="82"/>
      <c r="CD4" s="82"/>
      <c r="CE4" s="82"/>
      <c r="CF4" s="82"/>
      <c r="CG4" s="82"/>
      <c r="CH4" s="82"/>
      <c r="CI4" s="82"/>
      <c r="CJ4" s="82"/>
      <c r="CK4" s="82"/>
      <c r="CL4" s="82"/>
      <c r="CM4" s="82" t="s">
        <v>62</v>
      </c>
      <c r="CN4" s="82"/>
      <c r="CO4" s="82"/>
      <c r="CP4" s="82"/>
      <c r="CQ4" s="82"/>
      <c r="CR4" s="82"/>
      <c r="CS4" s="82"/>
      <c r="CT4" s="82"/>
      <c r="CU4" s="82"/>
      <c r="CV4" s="82"/>
      <c r="CW4" s="82"/>
      <c r="CX4" s="82" t="s">
        <v>63</v>
      </c>
      <c r="CY4" s="82"/>
      <c r="CZ4" s="82"/>
      <c r="DA4" s="82"/>
      <c r="DB4" s="82"/>
      <c r="DC4" s="82"/>
      <c r="DD4" s="82"/>
      <c r="DE4" s="82"/>
      <c r="DF4" s="82"/>
      <c r="DG4" s="82"/>
      <c r="DH4" s="82"/>
      <c r="DI4" s="82" t="s">
        <v>64</v>
      </c>
      <c r="DJ4" s="82"/>
      <c r="DK4" s="82"/>
      <c r="DL4" s="82"/>
      <c r="DM4" s="82"/>
      <c r="DN4" s="82"/>
      <c r="DO4" s="82"/>
      <c r="DP4" s="82"/>
      <c r="DQ4" s="82"/>
      <c r="DR4" s="82"/>
      <c r="DS4" s="82"/>
      <c r="DT4" s="82" t="s">
        <v>65</v>
      </c>
      <c r="DU4" s="82"/>
      <c r="DV4" s="82"/>
      <c r="DW4" s="82"/>
      <c r="DX4" s="82"/>
      <c r="DY4" s="82"/>
      <c r="DZ4" s="82"/>
      <c r="EA4" s="82"/>
      <c r="EB4" s="82"/>
      <c r="EC4" s="82"/>
      <c r="ED4" s="82"/>
      <c r="EE4" s="82" t="s">
        <v>66</v>
      </c>
      <c r="EF4" s="82"/>
      <c r="EG4" s="82"/>
      <c r="EH4" s="82"/>
      <c r="EI4" s="82"/>
      <c r="EJ4" s="82"/>
      <c r="EK4" s="82"/>
      <c r="EL4" s="82"/>
      <c r="EM4" s="82"/>
      <c r="EN4" s="82"/>
      <c r="EO4" s="82"/>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12033</v>
      </c>
      <c r="D6" s="33">
        <f t="shared" si="3"/>
        <v>46</v>
      </c>
      <c r="E6" s="33">
        <f t="shared" si="3"/>
        <v>17</v>
      </c>
      <c r="F6" s="33">
        <f t="shared" si="3"/>
        <v>1</v>
      </c>
      <c r="G6" s="33">
        <f t="shared" si="3"/>
        <v>0</v>
      </c>
      <c r="H6" s="33" t="str">
        <f t="shared" si="3"/>
        <v>北海道　小樽市</v>
      </c>
      <c r="I6" s="33" t="str">
        <f t="shared" si="3"/>
        <v>法適用</v>
      </c>
      <c r="J6" s="33" t="str">
        <f t="shared" si="3"/>
        <v>下水道事業</v>
      </c>
      <c r="K6" s="33" t="str">
        <f t="shared" si="3"/>
        <v>公共下水道</v>
      </c>
      <c r="L6" s="33" t="str">
        <f t="shared" si="3"/>
        <v>Ad</v>
      </c>
      <c r="M6" s="33" t="str">
        <f t="shared" si="3"/>
        <v>自治体職員</v>
      </c>
      <c r="N6" s="34" t="str">
        <f t="shared" si="3"/>
        <v>-</v>
      </c>
      <c r="O6" s="34">
        <f t="shared" si="3"/>
        <v>72.55</v>
      </c>
      <c r="P6" s="34">
        <f t="shared" si="3"/>
        <v>99.18</v>
      </c>
      <c r="Q6" s="34">
        <f t="shared" si="3"/>
        <v>63.52</v>
      </c>
      <c r="R6" s="34">
        <f t="shared" si="3"/>
        <v>2750</v>
      </c>
      <c r="S6" s="34">
        <f t="shared" si="3"/>
        <v>112450</v>
      </c>
      <c r="T6" s="34">
        <f t="shared" si="3"/>
        <v>243.83</v>
      </c>
      <c r="U6" s="34">
        <f t="shared" si="3"/>
        <v>461.18</v>
      </c>
      <c r="V6" s="34">
        <f t="shared" si="3"/>
        <v>110721</v>
      </c>
      <c r="W6" s="34">
        <f t="shared" si="3"/>
        <v>27.53</v>
      </c>
      <c r="X6" s="34">
        <f t="shared" si="3"/>
        <v>4021.83</v>
      </c>
      <c r="Y6" s="35">
        <f>IF(Y7="",NA(),Y7)</f>
        <v>118.97</v>
      </c>
      <c r="Z6" s="35">
        <f t="shared" ref="Z6:AH6" si="4">IF(Z7="",NA(),Z7)</f>
        <v>114.89</v>
      </c>
      <c r="AA6" s="35">
        <f t="shared" si="4"/>
        <v>116.18</v>
      </c>
      <c r="AB6" s="35">
        <f t="shared" si="4"/>
        <v>113.37</v>
      </c>
      <c r="AC6" s="35">
        <f t="shared" si="4"/>
        <v>103.01</v>
      </c>
      <c r="AD6" s="35">
        <f t="shared" si="4"/>
        <v>109.12</v>
      </c>
      <c r="AE6" s="35">
        <f t="shared" si="4"/>
        <v>110.22</v>
      </c>
      <c r="AF6" s="35">
        <f t="shared" si="4"/>
        <v>110.01</v>
      </c>
      <c r="AG6" s="35">
        <f t="shared" si="4"/>
        <v>111.12</v>
      </c>
      <c r="AH6" s="35">
        <f t="shared" si="4"/>
        <v>109.58</v>
      </c>
      <c r="AI6" s="34" t="str">
        <f>IF(AI7="","",IF(AI7="-","【-】","【"&amp;SUBSTITUTE(TEXT(AI7,"#,##0.00"),"-","△")&amp;"】"))</f>
        <v>【106.67】</v>
      </c>
      <c r="AJ6" s="34">
        <f>IF(AJ7="",NA(),AJ7)</f>
        <v>0</v>
      </c>
      <c r="AK6" s="34">
        <f t="shared" ref="AK6:AS6" si="5">IF(AK7="",NA(),AK7)</f>
        <v>0</v>
      </c>
      <c r="AL6" s="34">
        <f t="shared" si="5"/>
        <v>0</v>
      </c>
      <c r="AM6" s="34">
        <f t="shared" si="5"/>
        <v>0</v>
      </c>
      <c r="AN6" s="34">
        <f t="shared" si="5"/>
        <v>0</v>
      </c>
      <c r="AO6" s="35">
        <f t="shared" si="5"/>
        <v>3.8</v>
      </c>
      <c r="AP6" s="35">
        <f t="shared" si="5"/>
        <v>3.21</v>
      </c>
      <c r="AQ6" s="35">
        <f t="shared" si="5"/>
        <v>2.36</v>
      </c>
      <c r="AR6" s="35">
        <f t="shared" si="5"/>
        <v>2.0699999999999998</v>
      </c>
      <c r="AS6" s="35">
        <f t="shared" si="5"/>
        <v>5.97</v>
      </c>
      <c r="AT6" s="34" t="str">
        <f>IF(AT7="","",IF(AT7="-","【-】","【"&amp;SUBSTITUTE(TEXT(AT7,"#,##0.00"),"-","△")&amp;"】"))</f>
        <v>【3.64】</v>
      </c>
      <c r="AU6" s="35">
        <f>IF(AU7="",NA(),AU7)</f>
        <v>20.87</v>
      </c>
      <c r="AV6" s="35">
        <f t="shared" ref="AV6:BD6" si="6">IF(AV7="",NA(),AV7)</f>
        <v>19.64</v>
      </c>
      <c r="AW6" s="35">
        <f t="shared" si="6"/>
        <v>24.23</v>
      </c>
      <c r="AX6" s="35">
        <f t="shared" si="6"/>
        <v>26.64</v>
      </c>
      <c r="AY6" s="35">
        <f t="shared" si="6"/>
        <v>38.380000000000003</v>
      </c>
      <c r="AZ6" s="35">
        <f t="shared" si="6"/>
        <v>49.96</v>
      </c>
      <c r="BA6" s="35">
        <f t="shared" si="6"/>
        <v>58.04</v>
      </c>
      <c r="BB6" s="35">
        <f t="shared" si="6"/>
        <v>62.12</v>
      </c>
      <c r="BC6" s="35">
        <f t="shared" si="6"/>
        <v>61.57</v>
      </c>
      <c r="BD6" s="35">
        <f t="shared" si="6"/>
        <v>60.82</v>
      </c>
      <c r="BE6" s="34" t="str">
        <f>IF(BE7="","",IF(BE7="-","【-】","【"&amp;SUBSTITUTE(TEXT(BE7,"#,##0.00"),"-","△")&amp;"】"))</f>
        <v>【67.52】</v>
      </c>
      <c r="BF6" s="35">
        <f>IF(BF7="",NA(),BF7)</f>
        <v>759.04</v>
      </c>
      <c r="BG6" s="35">
        <f t="shared" ref="BG6:BO6" si="7">IF(BG7="",NA(),BG7)</f>
        <v>676.14</v>
      </c>
      <c r="BH6" s="35">
        <f t="shared" si="7"/>
        <v>614.45000000000005</v>
      </c>
      <c r="BI6" s="35">
        <f t="shared" si="7"/>
        <v>551.11</v>
      </c>
      <c r="BJ6" s="35">
        <f t="shared" si="7"/>
        <v>554.14</v>
      </c>
      <c r="BK6" s="35">
        <f t="shared" si="7"/>
        <v>970.35</v>
      </c>
      <c r="BL6" s="35">
        <f t="shared" si="7"/>
        <v>917.29</v>
      </c>
      <c r="BM6" s="35">
        <f t="shared" si="7"/>
        <v>875.53</v>
      </c>
      <c r="BN6" s="35">
        <f t="shared" si="7"/>
        <v>867.39</v>
      </c>
      <c r="BO6" s="35">
        <f t="shared" si="7"/>
        <v>920.83</v>
      </c>
      <c r="BP6" s="34" t="str">
        <f>IF(BP7="","",IF(BP7="-","【-】","【"&amp;SUBSTITUTE(TEXT(BP7,"#,##0.00"),"-","△")&amp;"】"))</f>
        <v>【705.21】</v>
      </c>
      <c r="BQ6" s="35">
        <f>IF(BQ7="",NA(),BQ7)</f>
        <v>145.04</v>
      </c>
      <c r="BR6" s="35">
        <f t="shared" ref="BR6:BZ6" si="8">IF(BR7="",NA(),BR7)</f>
        <v>127.78</v>
      </c>
      <c r="BS6" s="35">
        <f t="shared" si="8"/>
        <v>139.34</v>
      </c>
      <c r="BT6" s="35">
        <f t="shared" si="8"/>
        <v>130.94999999999999</v>
      </c>
      <c r="BU6" s="35">
        <f t="shared" si="8"/>
        <v>106.62</v>
      </c>
      <c r="BV6" s="35">
        <f t="shared" si="8"/>
        <v>99.26</v>
      </c>
      <c r="BW6" s="35">
        <f t="shared" si="8"/>
        <v>99.67</v>
      </c>
      <c r="BX6" s="35">
        <f t="shared" si="8"/>
        <v>99.83</v>
      </c>
      <c r="BY6" s="35">
        <f t="shared" si="8"/>
        <v>100.91</v>
      </c>
      <c r="BZ6" s="35">
        <f t="shared" si="8"/>
        <v>99.82</v>
      </c>
      <c r="CA6" s="34" t="str">
        <f>IF(CA7="","",IF(CA7="-","【-】","【"&amp;SUBSTITUTE(TEXT(CA7,"#,##0.00"),"-","△")&amp;"】"))</f>
        <v>【98.96】</v>
      </c>
      <c r="CB6" s="35">
        <f>IF(CB7="",NA(),CB7)</f>
        <v>108.23</v>
      </c>
      <c r="CC6" s="35">
        <f t="shared" ref="CC6:CK6" si="9">IF(CC7="",NA(),CC7)</f>
        <v>123.21</v>
      </c>
      <c r="CD6" s="35">
        <f t="shared" si="9"/>
        <v>113.61</v>
      </c>
      <c r="CE6" s="35">
        <f t="shared" si="9"/>
        <v>121.04</v>
      </c>
      <c r="CF6" s="35">
        <f t="shared" si="9"/>
        <v>146.36000000000001</v>
      </c>
      <c r="CG6" s="35">
        <f t="shared" si="9"/>
        <v>159.53</v>
      </c>
      <c r="CH6" s="35">
        <f t="shared" si="9"/>
        <v>159.6</v>
      </c>
      <c r="CI6" s="35">
        <f t="shared" si="9"/>
        <v>158.94</v>
      </c>
      <c r="CJ6" s="35">
        <f t="shared" si="9"/>
        <v>158.04</v>
      </c>
      <c r="CK6" s="35">
        <f t="shared" si="9"/>
        <v>156.77000000000001</v>
      </c>
      <c r="CL6" s="34" t="str">
        <f>IF(CL7="","",IF(CL7="-","【-】","【"&amp;SUBSTITUTE(TEXT(CL7,"#,##0.00"),"-","△")&amp;"】"))</f>
        <v>【134.52】</v>
      </c>
      <c r="CM6" s="35">
        <f>IF(CM7="",NA(),CM7)</f>
        <v>58.89</v>
      </c>
      <c r="CN6" s="35">
        <f t="shared" ref="CN6:CV6" si="10">IF(CN7="",NA(),CN7)</f>
        <v>63.89</v>
      </c>
      <c r="CO6" s="35">
        <f t="shared" si="10"/>
        <v>52.14</v>
      </c>
      <c r="CP6" s="35">
        <f t="shared" si="10"/>
        <v>55.37</v>
      </c>
      <c r="CQ6" s="35">
        <f t="shared" si="10"/>
        <v>55.4</v>
      </c>
      <c r="CR6" s="35">
        <f t="shared" si="10"/>
        <v>67.040000000000006</v>
      </c>
      <c r="CS6" s="35">
        <f t="shared" si="10"/>
        <v>66.34</v>
      </c>
      <c r="CT6" s="35">
        <f t="shared" si="10"/>
        <v>67.069999999999993</v>
      </c>
      <c r="CU6" s="35">
        <f t="shared" si="10"/>
        <v>66.78</v>
      </c>
      <c r="CV6" s="35">
        <f t="shared" si="10"/>
        <v>67</v>
      </c>
      <c r="CW6" s="34" t="str">
        <f>IF(CW7="","",IF(CW7="-","【-】","【"&amp;SUBSTITUTE(TEXT(CW7,"#,##0.00"),"-","△")&amp;"】"))</f>
        <v>【59.57】</v>
      </c>
      <c r="CX6" s="35">
        <f>IF(CX7="",NA(),CX7)</f>
        <v>96.97</v>
      </c>
      <c r="CY6" s="35">
        <f t="shared" ref="CY6:DG6" si="11">IF(CY7="",NA(),CY7)</f>
        <v>97.14</v>
      </c>
      <c r="CZ6" s="35">
        <f t="shared" si="11"/>
        <v>97.32</v>
      </c>
      <c r="DA6" s="35">
        <f t="shared" si="11"/>
        <v>97.38</v>
      </c>
      <c r="DB6" s="35">
        <f t="shared" si="11"/>
        <v>97.83</v>
      </c>
      <c r="DC6" s="35">
        <f t="shared" si="11"/>
        <v>93.5</v>
      </c>
      <c r="DD6" s="35">
        <f t="shared" si="11"/>
        <v>93.86</v>
      </c>
      <c r="DE6" s="35">
        <f t="shared" si="11"/>
        <v>93.96</v>
      </c>
      <c r="DF6" s="35">
        <f t="shared" si="11"/>
        <v>94.06</v>
      </c>
      <c r="DG6" s="35">
        <f t="shared" si="11"/>
        <v>94.41</v>
      </c>
      <c r="DH6" s="34" t="str">
        <f>IF(DH7="","",IF(DH7="-","【-】","【"&amp;SUBSTITUTE(TEXT(DH7,"#,##0.00"),"-","△")&amp;"】"))</f>
        <v>【95.57】</v>
      </c>
      <c r="DI6" s="35">
        <f>IF(DI7="",NA(),DI7)</f>
        <v>51.52</v>
      </c>
      <c r="DJ6" s="35">
        <f t="shared" ref="DJ6:DR6" si="12">IF(DJ7="",NA(),DJ7)</f>
        <v>52.59</v>
      </c>
      <c r="DK6" s="35">
        <f t="shared" si="12"/>
        <v>54.14</v>
      </c>
      <c r="DL6" s="35">
        <f t="shared" si="12"/>
        <v>55.66</v>
      </c>
      <c r="DM6" s="35">
        <f t="shared" si="12"/>
        <v>56.59</v>
      </c>
      <c r="DN6" s="35">
        <f t="shared" si="12"/>
        <v>28.81</v>
      </c>
      <c r="DO6" s="35">
        <f t="shared" si="12"/>
        <v>31.19</v>
      </c>
      <c r="DP6" s="35">
        <f t="shared" si="12"/>
        <v>33.090000000000003</v>
      </c>
      <c r="DQ6" s="35">
        <f t="shared" si="12"/>
        <v>34.33</v>
      </c>
      <c r="DR6" s="35">
        <f t="shared" si="12"/>
        <v>34.15</v>
      </c>
      <c r="DS6" s="34" t="str">
        <f>IF(DS7="","",IF(DS7="-","【-】","【"&amp;SUBSTITUTE(TEXT(DS7,"#,##0.00"),"-","△")&amp;"】"))</f>
        <v>【36.52】</v>
      </c>
      <c r="DT6" s="35">
        <f>IF(DT7="",NA(),DT7)</f>
        <v>2.89</v>
      </c>
      <c r="DU6" s="35">
        <f t="shared" ref="DU6:EC6" si="13">IF(DU7="",NA(),DU7)</f>
        <v>3.23</v>
      </c>
      <c r="DV6" s="35">
        <f t="shared" si="13"/>
        <v>3.33</v>
      </c>
      <c r="DW6" s="35">
        <f t="shared" si="13"/>
        <v>3.4</v>
      </c>
      <c r="DX6" s="35">
        <f t="shared" si="13"/>
        <v>3.61</v>
      </c>
      <c r="DY6" s="35">
        <f t="shared" si="13"/>
        <v>3.84</v>
      </c>
      <c r="DZ6" s="35">
        <f t="shared" si="13"/>
        <v>4.3099999999999996</v>
      </c>
      <c r="EA6" s="35">
        <f t="shared" si="13"/>
        <v>5.04</v>
      </c>
      <c r="EB6" s="35">
        <f t="shared" si="13"/>
        <v>5.1100000000000003</v>
      </c>
      <c r="EC6" s="35">
        <f t="shared" si="13"/>
        <v>5.18</v>
      </c>
      <c r="ED6" s="34" t="str">
        <f>IF(ED7="","",IF(ED7="-","【-】","【"&amp;SUBSTITUTE(TEXT(ED7,"#,##0.00"),"-","△")&amp;"】"))</f>
        <v>【5.72】</v>
      </c>
      <c r="EE6" s="35">
        <f>IF(EE7="",NA(),EE7)</f>
        <v>0.27</v>
      </c>
      <c r="EF6" s="35">
        <f t="shared" ref="EF6:EN6" si="14">IF(EF7="",NA(),EF7)</f>
        <v>0.15</v>
      </c>
      <c r="EG6" s="35">
        <f t="shared" si="14"/>
        <v>0.1</v>
      </c>
      <c r="EH6" s="34">
        <f t="shared" si="14"/>
        <v>0</v>
      </c>
      <c r="EI6" s="35">
        <f t="shared" si="14"/>
        <v>0.17</v>
      </c>
      <c r="EJ6" s="35">
        <f t="shared" si="14"/>
        <v>0.28000000000000003</v>
      </c>
      <c r="EK6" s="35">
        <f t="shared" si="14"/>
        <v>0.21</v>
      </c>
      <c r="EL6" s="35">
        <f t="shared" si="14"/>
        <v>0.25</v>
      </c>
      <c r="EM6" s="35">
        <f t="shared" si="14"/>
        <v>0.21</v>
      </c>
      <c r="EN6" s="35">
        <f t="shared" si="14"/>
        <v>0.33</v>
      </c>
      <c r="EO6" s="34" t="str">
        <f>IF(EO7="","",IF(EO7="-","【-】","【"&amp;SUBSTITUTE(TEXT(EO7,"#,##0.00"),"-","△")&amp;"】"))</f>
        <v>【0.30】</v>
      </c>
    </row>
    <row r="7" spans="1:148" s="36" customFormat="1" x14ac:dyDescent="0.15">
      <c r="A7" s="28"/>
      <c r="B7" s="37">
        <v>2020</v>
      </c>
      <c r="C7" s="37">
        <v>12033</v>
      </c>
      <c r="D7" s="37">
        <v>46</v>
      </c>
      <c r="E7" s="37">
        <v>17</v>
      </c>
      <c r="F7" s="37">
        <v>1</v>
      </c>
      <c r="G7" s="37">
        <v>0</v>
      </c>
      <c r="H7" s="37" t="s">
        <v>96</v>
      </c>
      <c r="I7" s="37" t="s">
        <v>97</v>
      </c>
      <c r="J7" s="37" t="s">
        <v>98</v>
      </c>
      <c r="K7" s="37" t="s">
        <v>99</v>
      </c>
      <c r="L7" s="37" t="s">
        <v>100</v>
      </c>
      <c r="M7" s="37" t="s">
        <v>101</v>
      </c>
      <c r="N7" s="38" t="s">
        <v>102</v>
      </c>
      <c r="O7" s="38">
        <v>72.55</v>
      </c>
      <c r="P7" s="38">
        <v>99.18</v>
      </c>
      <c r="Q7" s="38">
        <v>63.52</v>
      </c>
      <c r="R7" s="38">
        <v>2750</v>
      </c>
      <c r="S7" s="38">
        <v>112450</v>
      </c>
      <c r="T7" s="38">
        <v>243.83</v>
      </c>
      <c r="U7" s="38">
        <v>461.18</v>
      </c>
      <c r="V7" s="38">
        <v>110721</v>
      </c>
      <c r="W7" s="38">
        <v>27.53</v>
      </c>
      <c r="X7" s="38">
        <v>4021.83</v>
      </c>
      <c r="Y7" s="38">
        <v>118.97</v>
      </c>
      <c r="Z7" s="38">
        <v>114.89</v>
      </c>
      <c r="AA7" s="38">
        <v>116.18</v>
      </c>
      <c r="AB7" s="38">
        <v>113.37</v>
      </c>
      <c r="AC7" s="38">
        <v>103.01</v>
      </c>
      <c r="AD7" s="38">
        <v>109.12</v>
      </c>
      <c r="AE7" s="38">
        <v>110.22</v>
      </c>
      <c r="AF7" s="38">
        <v>110.01</v>
      </c>
      <c r="AG7" s="38">
        <v>111.12</v>
      </c>
      <c r="AH7" s="38">
        <v>109.58</v>
      </c>
      <c r="AI7" s="38">
        <v>106.67</v>
      </c>
      <c r="AJ7" s="38">
        <v>0</v>
      </c>
      <c r="AK7" s="38">
        <v>0</v>
      </c>
      <c r="AL7" s="38">
        <v>0</v>
      </c>
      <c r="AM7" s="38">
        <v>0</v>
      </c>
      <c r="AN7" s="38">
        <v>0</v>
      </c>
      <c r="AO7" s="38">
        <v>3.8</v>
      </c>
      <c r="AP7" s="38">
        <v>3.21</v>
      </c>
      <c r="AQ7" s="38">
        <v>2.36</v>
      </c>
      <c r="AR7" s="38">
        <v>2.0699999999999998</v>
      </c>
      <c r="AS7" s="38">
        <v>5.97</v>
      </c>
      <c r="AT7" s="38">
        <v>3.64</v>
      </c>
      <c r="AU7" s="38">
        <v>20.87</v>
      </c>
      <c r="AV7" s="38">
        <v>19.64</v>
      </c>
      <c r="AW7" s="38">
        <v>24.23</v>
      </c>
      <c r="AX7" s="38">
        <v>26.64</v>
      </c>
      <c r="AY7" s="38">
        <v>38.380000000000003</v>
      </c>
      <c r="AZ7" s="38">
        <v>49.96</v>
      </c>
      <c r="BA7" s="38">
        <v>58.04</v>
      </c>
      <c r="BB7" s="38">
        <v>62.12</v>
      </c>
      <c r="BC7" s="38">
        <v>61.57</v>
      </c>
      <c r="BD7" s="38">
        <v>60.82</v>
      </c>
      <c r="BE7" s="38">
        <v>67.52</v>
      </c>
      <c r="BF7" s="38">
        <v>759.04</v>
      </c>
      <c r="BG7" s="38">
        <v>676.14</v>
      </c>
      <c r="BH7" s="38">
        <v>614.45000000000005</v>
      </c>
      <c r="BI7" s="38">
        <v>551.11</v>
      </c>
      <c r="BJ7" s="38">
        <v>554.14</v>
      </c>
      <c r="BK7" s="38">
        <v>970.35</v>
      </c>
      <c r="BL7" s="38">
        <v>917.29</v>
      </c>
      <c r="BM7" s="38">
        <v>875.53</v>
      </c>
      <c r="BN7" s="38">
        <v>867.39</v>
      </c>
      <c r="BO7" s="38">
        <v>920.83</v>
      </c>
      <c r="BP7" s="38">
        <v>705.21</v>
      </c>
      <c r="BQ7" s="38">
        <v>145.04</v>
      </c>
      <c r="BR7" s="38">
        <v>127.78</v>
      </c>
      <c r="BS7" s="38">
        <v>139.34</v>
      </c>
      <c r="BT7" s="38">
        <v>130.94999999999999</v>
      </c>
      <c r="BU7" s="38">
        <v>106.62</v>
      </c>
      <c r="BV7" s="38">
        <v>99.26</v>
      </c>
      <c r="BW7" s="38">
        <v>99.67</v>
      </c>
      <c r="BX7" s="38">
        <v>99.83</v>
      </c>
      <c r="BY7" s="38">
        <v>100.91</v>
      </c>
      <c r="BZ7" s="38">
        <v>99.82</v>
      </c>
      <c r="CA7" s="38">
        <v>98.96</v>
      </c>
      <c r="CB7" s="38">
        <v>108.23</v>
      </c>
      <c r="CC7" s="38">
        <v>123.21</v>
      </c>
      <c r="CD7" s="38">
        <v>113.61</v>
      </c>
      <c r="CE7" s="38">
        <v>121.04</v>
      </c>
      <c r="CF7" s="38">
        <v>146.36000000000001</v>
      </c>
      <c r="CG7" s="38">
        <v>159.53</v>
      </c>
      <c r="CH7" s="38">
        <v>159.6</v>
      </c>
      <c r="CI7" s="38">
        <v>158.94</v>
      </c>
      <c r="CJ7" s="38">
        <v>158.04</v>
      </c>
      <c r="CK7" s="38">
        <v>156.77000000000001</v>
      </c>
      <c r="CL7" s="38">
        <v>134.52000000000001</v>
      </c>
      <c r="CM7" s="38">
        <v>58.89</v>
      </c>
      <c r="CN7" s="38">
        <v>63.89</v>
      </c>
      <c r="CO7" s="38">
        <v>52.14</v>
      </c>
      <c r="CP7" s="38">
        <v>55.37</v>
      </c>
      <c r="CQ7" s="38">
        <v>55.4</v>
      </c>
      <c r="CR7" s="38">
        <v>67.040000000000006</v>
      </c>
      <c r="CS7" s="38">
        <v>66.34</v>
      </c>
      <c r="CT7" s="38">
        <v>67.069999999999993</v>
      </c>
      <c r="CU7" s="38">
        <v>66.78</v>
      </c>
      <c r="CV7" s="38">
        <v>67</v>
      </c>
      <c r="CW7" s="38">
        <v>59.57</v>
      </c>
      <c r="CX7" s="38">
        <v>96.97</v>
      </c>
      <c r="CY7" s="38">
        <v>97.14</v>
      </c>
      <c r="CZ7" s="38">
        <v>97.32</v>
      </c>
      <c r="DA7" s="38">
        <v>97.38</v>
      </c>
      <c r="DB7" s="38">
        <v>97.83</v>
      </c>
      <c r="DC7" s="38">
        <v>93.5</v>
      </c>
      <c r="DD7" s="38">
        <v>93.86</v>
      </c>
      <c r="DE7" s="38">
        <v>93.96</v>
      </c>
      <c r="DF7" s="38">
        <v>94.06</v>
      </c>
      <c r="DG7" s="38">
        <v>94.41</v>
      </c>
      <c r="DH7" s="38">
        <v>95.57</v>
      </c>
      <c r="DI7" s="38">
        <v>51.52</v>
      </c>
      <c r="DJ7" s="38">
        <v>52.59</v>
      </c>
      <c r="DK7" s="38">
        <v>54.14</v>
      </c>
      <c r="DL7" s="38">
        <v>55.66</v>
      </c>
      <c r="DM7" s="38">
        <v>56.59</v>
      </c>
      <c r="DN7" s="38">
        <v>28.81</v>
      </c>
      <c r="DO7" s="38">
        <v>31.19</v>
      </c>
      <c r="DP7" s="38">
        <v>33.090000000000003</v>
      </c>
      <c r="DQ7" s="38">
        <v>34.33</v>
      </c>
      <c r="DR7" s="38">
        <v>34.15</v>
      </c>
      <c r="DS7" s="38">
        <v>36.520000000000003</v>
      </c>
      <c r="DT7" s="38">
        <v>2.89</v>
      </c>
      <c r="DU7" s="38">
        <v>3.23</v>
      </c>
      <c r="DV7" s="38">
        <v>3.33</v>
      </c>
      <c r="DW7" s="38">
        <v>3.4</v>
      </c>
      <c r="DX7" s="38">
        <v>3.61</v>
      </c>
      <c r="DY7" s="38">
        <v>3.84</v>
      </c>
      <c r="DZ7" s="38">
        <v>4.3099999999999996</v>
      </c>
      <c r="EA7" s="38">
        <v>5.04</v>
      </c>
      <c r="EB7" s="38">
        <v>5.1100000000000003</v>
      </c>
      <c r="EC7" s="38">
        <v>5.18</v>
      </c>
      <c r="ED7" s="38">
        <v>5.72</v>
      </c>
      <c r="EE7" s="38">
        <v>0.27</v>
      </c>
      <c r="EF7" s="38">
        <v>0.15</v>
      </c>
      <c r="EG7" s="38">
        <v>0.1</v>
      </c>
      <c r="EH7" s="38">
        <v>0</v>
      </c>
      <c r="EI7" s="38">
        <v>0.17</v>
      </c>
      <c r="EJ7" s="38">
        <v>0.28000000000000003</v>
      </c>
      <c r="EK7" s="38">
        <v>0.21</v>
      </c>
      <c r="EL7" s="38">
        <v>0.25</v>
      </c>
      <c r="EM7" s="38">
        <v>0.21</v>
      </c>
      <c r="EN7" s="38">
        <v>0.33</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110</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三条慎</cp:lastModifiedBy>
  <cp:lastPrinted>2022-01-19T00:11:23Z</cp:lastPrinted>
  <dcterms:created xsi:type="dcterms:W3CDTF">2021-12-03T07:06:06Z</dcterms:created>
  <dcterms:modified xsi:type="dcterms:W3CDTF">2022-01-19T00:36:56Z</dcterms:modified>
  <cp:category/>
</cp:coreProperties>
</file>