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9.4.250\総務課\経理係\下水道会計\04 経営比較分析表\Ｒ04決算\様式\"/>
    </mc:Choice>
  </mc:AlternateContent>
  <workbookProtection workbookAlgorithmName="SHA-512" workbookHashValue="22dHUYQrPqj6S+e6vQcQVq5onrABrF9illItxCrkdqSO1EFWSu5RDtxRUUz07mQoeHZIH0k4w5jCvEEVspO/pg==" workbookSaltValue="h73eC9VF1R9FT8vZG9URR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<sst xmlns="http://schemas.openxmlformats.org/spreadsheetml/2006/main" count="231" uniqueCount="117">
  <si>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</si>
  <si>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</si>
  <si>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</si>
  <si>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</si>
  <si>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</si>
  <si>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</si>
  <si>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</si>
  <si>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</si>
  <si>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</si>
  <si>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</si>
  <si>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</si>
  <si>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</si>
  <si>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</si>
  <si>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</si>
  <si>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</si>
  <si>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</si>
  <si>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</si>
  <si>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</si>
  <si>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</si>
  <si>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</si>
  <si>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</si>
  <si>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</si>
  <si>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</si>
  <si>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</si>
  <si>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</si>
  <si>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</si>
  <si>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</si>
  <si>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</si>
  <si>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</si>
  <si>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</si>
  <si>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</si>
  <si>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</si>
  <si>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</si>
  <si>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</si>
  <si>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</si>
  <si>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</si>
  <si>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</si>
  <si>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</si>
  <si>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</si>
  <si>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</si>
  <si>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</si>
  <si>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</si>
  <si>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</si>
  <si>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</si>
  <si>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</si>
  <si>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</si>
  <si>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</si>
  <si>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</si>
  <si>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</si>
  <si>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</si>
  <si>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</si>
  <si>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</si>
  <si>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</si>
  <si>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</si>
  <si>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</si>
  <si>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</si>
  <si>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</si>
  <si>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</si>
  <si>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</si>
  <si>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</si>
  <si>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</si>
  <si>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</si>
  <si>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</si>
  <si>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</si>
  <si>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</si>
  <si>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</si>
  <si>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</si>
  <si>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</si>
  <si>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</si>
  <si>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</si>
  <si>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</si>
  <si>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</si>
  <si>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</si>
  <si>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</si>
  <si>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</si>
  <si>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</si>
  <si>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</si>
  <si>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</si>
  <si>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</si>
  <si>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</si>
  <si>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</si>
  <si>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</si>
  <si>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</si>
  <si>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</si>
  <si>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</si>
  <si>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</si>
  <si>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</si>
  <si>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</si>
  <si>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</si>
  <si>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</si>
  <si>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</si>
  <si>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</si>
  <si>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</si>
  <si>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</si>
  <si>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</si>
  <si>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</si>
  <si>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小樽市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</si>
  <si>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</si>
  <si>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</si>
  <si>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</si>
  <si>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</si>
  <si>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</si>
  <si>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</si>
  <si>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</si>
  <si>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</si>
  <si>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</si>
  <si>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</si>
  <si>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</si>
  <si>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</si>
  <si>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</si>
  <si>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</si>
  <si>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</si>
  <si>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</si>
  <si>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</si>
  <si>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有形固定資産減価償却率は、類似団体平均に比べて高く、施設の老朽化が進んでいます。今後、中長期的視点に立った投資計画に基づき老朽化施設の延命化と効果的な改築・更新を行ないます。
②管渠老朽化率・③管渠改善率
　管渠老朽化率は上昇傾向にありますが、類似団体平均値を下回っています。また、管渠改善率については、繰越された工事により指標が大きく増加した前年度と比較して、大きく減少しました。これは法定耐用年数を経過した管渠の割合が低いため、更新が必要な管渠が少なく、年度により管渠の更新延長に増減があるためです。今後も、管渠の老朽化が進行していくことが見込まれるため、計画的な更新に努めます。</t>
    <phoneticPr fontId="4"/>
  </si>
  <si>
    <t>　今後、人口減少に伴う収入の減少、施設の老朽化等に伴う維持管理費の増加が見込まれることから、厳しい経営状況になることが予想されます。また、新型コロナウイルス感染症拡大による行動制限は緩和へ向かう見込みではあるものの、本市の基幹産業である観光産業等への影響は依然大きく、下水道使用料の大幅な減少が続いています。
　このような状況のもと、将来にわたり限られた財源の中で様々な課題に対処し、安定したサービスを継続して提供するため、長期的な経営戦略に則った運営、汚水処理原価の抑制、投資規模の適正化など効率的な事業経営に努めていきます。</t>
    <phoneticPr fontId="4"/>
  </si>
  <si>
    <t>①経常収支比率②累積欠損金比率
　経常収支比率は１００％を上回っており、累積欠損金も解消されているため、損益計算書の指標としては健全であるといえます。しかしながら、依然として残る新型コロナウイルス感染症感染拡大の影響や、原油価格や物価の高騰による維持管理費の増加により、経常収支比率が押し下げられ、類似団体との比較では依然低い数値となっています。感染症拡大に伴う行動制限は緩和されたとしても、人口減少に伴う下水道使用料の減少は避けられないことから、下水道の接続促進による収益確保を進めつつ、施設および管路の長寿命化を図りながら維持管理費の抑制に努め、収益の減少に見合った適切な支出を行うなど、健全な経営の安定化が図られるよう努めます。
③流動比率
　企業債の償還が進み企業債残高が減少した結果、流動比率の数値は改善傾向にあります。しかし、未だ類似団体平均値との差は大きく、今後も企業債借入抑制による当該指標の改善に努めます。
④企業債残高対事業規模比率
　企業債の償還金額が借入金額と比較して高く、年度毎に企業債残高が減少することで数値は改善されています。本市の特徴として地形的に東西に長く、山坂が多いため、処理区域内人口の割に処理場やポンプ場の数が多く、類似団体と比較して多額の建設費用・更新費用を要し、その財源として借り入れた企業債残高の割合も事業規模に対して高いものとなっています。今後は、老朽化に伴う施設の更新が増えることが予想されます。収益とのバランスを考慮した適切な規模の投資に努めます。
⑤経費回収率・⑥汚水処理原価
　経費回収率は１００％を上回っており、汚水処理にかかる費用を下水道使用料で回収できていますが、前年度に続いて新型コロナウイルス感染症拡大に伴い収益が大幅に押し下げられています。汚水処理原価については、原油価格や物価の高騰により維持管理費が増加したものの類似団体平均値よりも低い水準を保ってはいますが、今後も人口減少に伴う収益の減少や施設の老朽化等に伴う維持管理費の増加が見込まれます。中長期的な視点に立った投資計画に基づき、処理区域内人口の減少に対応した施設規模及び施設の長寿命化を考慮した投資を行なうことで建設改良費の適正化を図り、汚水処理原価の低下に努めます。
⑦施設利用率
　前年度と比較して処理水量が増加したものの、本市の当該指標の数値は類似団体平均値と比較して下回っています。今後は人口減少に伴い指標は徐々に低くなる可能性がありますので、継続的な侵入水対策や処理区域内人口に応じた施設規模の検討を行い当該指標の改善に努めます。
⑧水洗化率
　本市の下水道事業は昭和３１年に供給開始しており、比較的長い年数が経過しているため、類似団体との比較でも水洗化率は高い状況です。しかし、未接続が多い地区もあることから引き続き普及活動を行い、当該指標の向上を図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</si>
</sst>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0.1</c:v>
                </c:pt>
                <c:pt idx="1">
                  <c:v>0</c:v>
                </c:pt>
                <c:pt idx="2" formatCode="#,##0.00;&quot;△&quot;#,##0.00;&quot;-&quot;">
                  <c:v>0.17</c:v>
                </c:pt>
                <c:pt idx="3" formatCode="#,##0.00;&quot;△&quot;#,##0.00;&quot;-&quot;">
                  <c:v>0.01</c:v>
                </c:pt>
                <c:pt idx="4" formatCode="#,##0.00;&quot;△&quot;#,##0.00;&quot;-&quot;">
                  <c:v>0.04</c:v>
                </c:pt>
              </c:numCache>
            </c:numRef>
          </c:val>
          <c:extLst>
            <c:ext xmlns:c16="http://schemas.microsoft.com/office/drawing/2014/chart" uri="{C3380CC4-5D6E-409C-BE32-E72D297353CC}">
              <c16:uniqueId val="{00000000-5521-46BE-A76D-7A04792A61C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0.21</c:v>
                </c:pt>
                <c:pt idx="2">
                  <c:v>0.33</c:v>
                </c:pt>
                <c:pt idx="3">
                  <c:v>0.22</c:v>
                </c:pt>
                <c:pt idx="4">
                  <c:v>0.23</c:v>
                </c:pt>
              </c:numCache>
            </c:numRef>
          </c:val>
          <c:smooth val="0"/>
          <c:extLst>
            <c:ext xmlns:c16="http://schemas.microsoft.com/office/drawing/2014/chart" uri="{C3380CC4-5D6E-409C-BE32-E72D297353CC}">
              <c16:uniqueId val="{00000001-5521-46BE-A76D-7A04792A61C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52.14</c:v>
                </c:pt>
                <c:pt idx="1">
                  <c:v>55.37</c:v>
                </c:pt>
                <c:pt idx="2">
                  <c:v>55.4</c:v>
                </c:pt>
                <c:pt idx="3">
                  <c:v>56.61</c:v>
                </c:pt>
                <c:pt idx="4">
                  <c:v>61.18</c:v>
                </c:pt>
              </c:numCache>
            </c:numRef>
          </c:val>
          <c:extLst>
            <c:ext xmlns:c16="http://schemas.microsoft.com/office/drawing/2014/chart" uri="{C3380CC4-5D6E-409C-BE32-E72D297353CC}">
              <c16:uniqueId val="{00000000-05C9-4B04-A9EC-DC84B9B5EA9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67.069999999999993</c:v>
                </c:pt>
                <c:pt idx="1">
                  <c:v>66.78</c:v>
                </c:pt>
                <c:pt idx="2">
                  <c:v>67</c:v>
                </c:pt>
                <c:pt idx="3">
                  <c:v>66.650000000000006</c:v>
                </c:pt>
                <c:pt idx="4">
                  <c:v>64.45</c:v>
                </c:pt>
              </c:numCache>
            </c:numRef>
          </c:val>
          <c:smooth val="0"/>
          <c:extLst>
            <c:ext xmlns:c16="http://schemas.microsoft.com/office/drawing/2014/chart" uri="{C3380CC4-5D6E-409C-BE32-E72D297353CC}">
              <c16:uniqueId val="{00000001-05C9-4B04-A9EC-DC84B9B5EA9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97.32</c:v>
                </c:pt>
                <c:pt idx="1">
                  <c:v>97.38</c:v>
                </c:pt>
                <c:pt idx="2">
                  <c:v>97.83</c:v>
                </c:pt>
                <c:pt idx="3">
                  <c:v>97.88</c:v>
                </c:pt>
                <c:pt idx="4">
                  <c:v>98.03</c:v>
                </c:pt>
              </c:numCache>
            </c:numRef>
          </c:val>
          <c:extLst>
            <c:ext xmlns:c16="http://schemas.microsoft.com/office/drawing/2014/chart" uri="{C3380CC4-5D6E-409C-BE32-E72D297353CC}">
              <c16:uniqueId val="{00000000-2A59-48E9-ACA9-20034A3F551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93.96</c:v>
                </c:pt>
                <c:pt idx="1">
                  <c:v>94.06</c:v>
                </c:pt>
                <c:pt idx="2">
                  <c:v>94.41</c:v>
                </c:pt>
                <c:pt idx="3">
                  <c:v>94.43</c:v>
                </c:pt>
                <c:pt idx="4">
                  <c:v>94.58</c:v>
                </c:pt>
              </c:numCache>
            </c:numRef>
          </c:val>
          <c:smooth val="0"/>
          <c:extLst>
            <c:ext xmlns:c16="http://schemas.microsoft.com/office/drawing/2014/chart" uri="{C3380CC4-5D6E-409C-BE32-E72D297353CC}">
              <c16:uniqueId val="{00000001-2A59-48E9-ACA9-20034A3F551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116.18</c:v>
                </c:pt>
                <c:pt idx="1">
                  <c:v>113.37</c:v>
                </c:pt>
                <c:pt idx="2">
                  <c:v>103.01</c:v>
                </c:pt>
                <c:pt idx="3">
                  <c:v>103.91</c:v>
                </c:pt>
                <c:pt idx="4">
                  <c:v>101.45</c:v>
                </c:pt>
              </c:numCache>
            </c:numRef>
          </c:val>
          <c:extLst>
            <c:ext xmlns:c16="http://schemas.microsoft.com/office/drawing/2014/chart" uri="{C3380CC4-5D6E-409C-BE32-E72D297353CC}">
              <c16:uniqueId val="{00000000-60DD-4056-8937-B41BCB4236A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110.01</c:v>
                </c:pt>
                <c:pt idx="1">
                  <c:v>111.12</c:v>
                </c:pt>
                <c:pt idx="2">
                  <c:v>109.58</c:v>
                </c:pt>
                <c:pt idx="3">
                  <c:v>109.32</c:v>
                </c:pt>
                <c:pt idx="4">
                  <c:v>108.33</c:v>
                </c:pt>
              </c:numCache>
            </c:numRef>
          </c:val>
          <c:smooth val="0"/>
          <c:extLst>
            <c:ext xmlns:c16="http://schemas.microsoft.com/office/drawing/2014/chart" uri="{C3380CC4-5D6E-409C-BE32-E72D297353CC}">
              <c16:uniqueId val="{00000001-60DD-4056-8937-B41BCB4236A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54.14</c:v>
                </c:pt>
                <c:pt idx="1">
                  <c:v>55.66</c:v>
                </c:pt>
                <c:pt idx="2">
                  <c:v>56.59</c:v>
                </c:pt>
                <c:pt idx="3">
                  <c:v>58.31</c:v>
                </c:pt>
                <c:pt idx="4">
                  <c:v>59</c:v>
                </c:pt>
              </c:numCache>
            </c:numRef>
          </c:val>
          <c:extLst>
            <c:ext xmlns:c16="http://schemas.microsoft.com/office/drawing/2014/chart" uri="{C3380CC4-5D6E-409C-BE32-E72D297353CC}">
              <c16:uniqueId val="{00000000-A69C-42F4-8CBB-B29B132109B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33.090000000000003</c:v>
                </c:pt>
                <c:pt idx="1">
                  <c:v>34.33</c:v>
                </c:pt>
                <c:pt idx="2">
                  <c:v>34.15</c:v>
                </c:pt>
                <c:pt idx="3">
                  <c:v>35.53</c:v>
                </c:pt>
                <c:pt idx="4">
                  <c:v>37.51</c:v>
                </c:pt>
              </c:numCache>
            </c:numRef>
          </c:val>
          <c:smooth val="0"/>
          <c:extLst>
            <c:ext xmlns:c16="http://schemas.microsoft.com/office/drawing/2014/chart" uri="{C3380CC4-5D6E-409C-BE32-E72D297353CC}">
              <c16:uniqueId val="{00000001-A69C-42F4-8CBB-B29B132109B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3.33</c:v>
                </c:pt>
                <c:pt idx="1">
                  <c:v>3.4</c:v>
                </c:pt>
                <c:pt idx="2">
                  <c:v>3.61</c:v>
                </c:pt>
                <c:pt idx="3">
                  <c:v>3.86</c:v>
                </c:pt>
                <c:pt idx="4">
                  <c:v>4.5599999999999996</c:v>
                </c:pt>
              </c:numCache>
            </c:numRef>
          </c:val>
          <c:extLst>
            <c:ext xmlns:c16="http://schemas.microsoft.com/office/drawing/2014/chart" uri="{C3380CC4-5D6E-409C-BE32-E72D297353CC}">
              <c16:uniqueId val="{00000000-70F8-4F78-A23C-C387F2DA1C4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5.04</c:v>
                </c:pt>
                <c:pt idx="1">
                  <c:v>5.1100000000000003</c:v>
                </c:pt>
                <c:pt idx="2">
                  <c:v>5.18</c:v>
                </c:pt>
                <c:pt idx="3">
                  <c:v>6.01</c:v>
                </c:pt>
                <c:pt idx="4">
                  <c:v>6.84</c:v>
                </c:pt>
              </c:numCache>
            </c:numRef>
          </c:val>
          <c:smooth val="0"/>
          <c:extLst>
            <c:ext xmlns:c16="http://schemas.microsoft.com/office/drawing/2014/chart" uri="{C3380CC4-5D6E-409C-BE32-E72D297353CC}">
              <c16:uniqueId val="{00000001-70F8-4F78-A23C-C387F2DA1C4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D8-4EFE-AB48-A24A277930D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c:v>
                </c:pt>
                <c:pt idx="1">
                  <c:v>2.0699999999999998</c:v>
                </c:pt>
                <c:pt idx="2">
                  <c:v>5.97</c:v>
                </c:pt>
                <c:pt idx="3">
                  <c:v>1.54</c:v>
                </c:pt>
                <c:pt idx="4">
                  <c:v>1.28</c:v>
                </c:pt>
              </c:numCache>
            </c:numRef>
          </c:val>
          <c:smooth val="0"/>
          <c:extLst>
            <c:ext xmlns:c16="http://schemas.microsoft.com/office/drawing/2014/chart" uri="{C3380CC4-5D6E-409C-BE32-E72D297353CC}">
              <c16:uniqueId val="{00000001-7ED8-4EFE-AB48-A24A277930D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24.23</c:v>
                </c:pt>
                <c:pt idx="1">
                  <c:v>26.64</c:v>
                </c:pt>
                <c:pt idx="2">
                  <c:v>38.380000000000003</c:v>
                </c:pt>
                <c:pt idx="3">
                  <c:v>43.54</c:v>
                </c:pt>
                <c:pt idx="4">
                  <c:v>48.11</c:v>
                </c:pt>
              </c:numCache>
            </c:numRef>
          </c:val>
          <c:extLst>
            <c:ext xmlns:c16="http://schemas.microsoft.com/office/drawing/2014/chart" uri="{C3380CC4-5D6E-409C-BE32-E72D297353CC}">
              <c16:uniqueId val="{00000000-8B15-406F-BEC0-4BE10732DCA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62.12</c:v>
                </c:pt>
                <c:pt idx="1">
                  <c:v>61.57</c:v>
                </c:pt>
                <c:pt idx="2">
                  <c:v>60.82</c:v>
                </c:pt>
                <c:pt idx="3">
                  <c:v>63.48</c:v>
                </c:pt>
                <c:pt idx="4">
                  <c:v>65.510000000000005</c:v>
                </c:pt>
              </c:numCache>
            </c:numRef>
          </c:val>
          <c:smooth val="0"/>
          <c:extLst>
            <c:ext xmlns:c16="http://schemas.microsoft.com/office/drawing/2014/chart" uri="{C3380CC4-5D6E-409C-BE32-E72D297353CC}">
              <c16:uniqueId val="{00000001-8B15-406F-BEC0-4BE10732DCA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614.45000000000005</c:v>
                </c:pt>
                <c:pt idx="1">
                  <c:v>551.11</c:v>
                </c:pt>
                <c:pt idx="2">
                  <c:v>554.14</c:v>
                </c:pt>
                <c:pt idx="3">
                  <c:v>507.29</c:v>
                </c:pt>
                <c:pt idx="4">
                  <c:v>471.59</c:v>
                </c:pt>
              </c:numCache>
            </c:numRef>
          </c:val>
          <c:extLst>
            <c:ext xmlns:c16="http://schemas.microsoft.com/office/drawing/2014/chart" uri="{C3380CC4-5D6E-409C-BE32-E72D297353CC}">
              <c16:uniqueId val="{00000000-A801-43A0-8D85-1CFC76F983A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875.53</c:v>
                </c:pt>
                <c:pt idx="1">
                  <c:v>867.39</c:v>
                </c:pt>
                <c:pt idx="2">
                  <c:v>920.83</c:v>
                </c:pt>
                <c:pt idx="3">
                  <c:v>874.02</c:v>
                </c:pt>
                <c:pt idx="4">
                  <c:v>827.43</c:v>
                </c:pt>
              </c:numCache>
            </c:numRef>
          </c:val>
          <c:smooth val="0"/>
          <c:extLst>
            <c:ext xmlns:c16="http://schemas.microsoft.com/office/drawing/2014/chart" uri="{C3380CC4-5D6E-409C-BE32-E72D297353CC}">
              <c16:uniqueId val="{00000001-A801-43A0-8D85-1CFC76F983A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139.34</c:v>
                </c:pt>
                <c:pt idx="1">
                  <c:v>130.94999999999999</c:v>
                </c:pt>
                <c:pt idx="2">
                  <c:v>106.62</c:v>
                </c:pt>
                <c:pt idx="3">
                  <c:v>106.48</c:v>
                </c:pt>
                <c:pt idx="4">
                  <c:v>104.64</c:v>
                </c:pt>
              </c:numCache>
            </c:numRef>
          </c:val>
          <c:extLst>
            <c:ext xmlns:c16="http://schemas.microsoft.com/office/drawing/2014/chart" uri="{C3380CC4-5D6E-409C-BE32-E72D297353CC}">
              <c16:uniqueId val="{00000000-159C-447A-AE3C-F5F465547C3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99.83</c:v>
                </c:pt>
                <c:pt idx="1">
                  <c:v>100.91</c:v>
                </c:pt>
                <c:pt idx="2">
                  <c:v>99.82</c:v>
                </c:pt>
                <c:pt idx="3">
                  <c:v>100.32</c:v>
                </c:pt>
                <c:pt idx="4">
                  <c:v>99.71</c:v>
                </c:pt>
              </c:numCache>
            </c:numRef>
          </c:val>
          <c:smooth val="0"/>
          <c:extLst>
            <c:ext xmlns:c16="http://schemas.microsoft.com/office/drawing/2014/chart" uri="{C3380CC4-5D6E-409C-BE32-E72D297353CC}">
              <c16:uniqueId val="{00000001-159C-447A-AE3C-F5F465547C3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113.61</c:v>
                </c:pt>
                <c:pt idx="1">
                  <c:v>121.04</c:v>
                </c:pt>
                <c:pt idx="2">
                  <c:v>146.36000000000001</c:v>
                </c:pt>
                <c:pt idx="3">
                  <c:v>147.49</c:v>
                </c:pt>
                <c:pt idx="4">
                  <c:v>151.78</c:v>
                </c:pt>
              </c:numCache>
            </c:numRef>
          </c:val>
          <c:extLst>
            <c:ext xmlns:c16="http://schemas.microsoft.com/office/drawing/2014/chart" uri="{C3380CC4-5D6E-409C-BE32-E72D297353CC}">
              <c16:uniqueId val="{00000000-0E1F-4E0E-844C-B10E8606020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158.94</c:v>
                </c:pt>
                <c:pt idx="1">
                  <c:v>158.04</c:v>
                </c:pt>
                <c:pt idx="2">
                  <c:v>156.77000000000001</c:v>
                </c:pt>
                <c:pt idx="3">
                  <c:v>157.63999999999999</c:v>
                </c:pt>
                <c:pt idx="4">
                  <c:v>159.59</c:v>
                </c:pt>
              </c:numCache>
            </c:numRef>
          </c:val>
          <c:smooth val="0"/>
          <c:extLst>
            <c:ext xmlns:c16="http://schemas.microsoft.com/office/drawing/2014/chart" uri="{C3380CC4-5D6E-409C-BE32-E72D297353CC}">
              <c16:uniqueId val="{00000001-0E1F-4E0E-844C-B10E8606020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I8"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小樽市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Ad</v>
      </c>
      <c r="X8" s="35"/>
      <c r="Y8" s="35"/>
      <c r="Z8" s="35"/>
      <c r="AA8" s="35"/>
      <c r="AB8" s="35"/>
      <c r="AC8" s="35"/>
      <c r="AD8" s="36" t="str">
        <f>データ!$M$6</f>
        <v>自治体職員</v>
      </c>
      <c r="AE8" s="36"/>
      <c r="AF8" s="36"/>
      <c r="AG8" s="36"/>
      <c r="AH8" s="36"/>
      <c r="AI8" s="36"/>
      <c r="AJ8" s="36"/>
      <c r="AK8" s="3"/>
      <c r="AL8" s="37">
        <f>データ!S6</f>
        <v>108548</v>
      </c>
      <c r="AM8" s="37"/>
      <c r="AN8" s="37"/>
      <c r="AO8" s="37"/>
      <c r="AP8" s="37"/>
      <c r="AQ8" s="37"/>
      <c r="AR8" s="37"/>
      <c r="AS8" s="37"/>
      <c r="AT8" s="38">
        <f>データ!T6</f>
        <v>243.83</v>
      </c>
      <c r="AU8" s="38"/>
      <c r="AV8" s="38"/>
      <c r="AW8" s="38"/>
      <c r="AX8" s="38"/>
      <c r="AY8" s="38"/>
      <c r="AZ8" s="38"/>
      <c r="BA8" s="38"/>
      <c r="BB8" s="38">
        <f>データ!U6</f>
        <v>445.18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76.209999999999994</v>
      </c>
      <c r="J10" s="38"/>
      <c r="K10" s="38"/>
      <c r="L10" s="38"/>
      <c r="M10" s="38"/>
      <c r="N10" s="38"/>
      <c r="O10" s="38"/>
      <c r="P10" s="38">
        <f>データ!P6</f>
        <v>99.12</v>
      </c>
      <c r="Q10" s="38"/>
      <c r="R10" s="38"/>
      <c r="S10" s="38"/>
      <c r="T10" s="38"/>
      <c r="U10" s="38"/>
      <c r="V10" s="38"/>
      <c r="W10" s="38">
        <f>データ!Q6</f>
        <v>55.97</v>
      </c>
      <c r="X10" s="38"/>
      <c r="Y10" s="38"/>
      <c r="Z10" s="38"/>
      <c r="AA10" s="38"/>
      <c r="AB10" s="38"/>
      <c r="AC10" s="38"/>
      <c r="AD10" s="37">
        <f>データ!R6</f>
        <v>2750</v>
      </c>
      <c r="AE10" s="37"/>
      <c r="AF10" s="37"/>
      <c r="AG10" s="37"/>
      <c r="AH10" s="37"/>
      <c r="AI10" s="37"/>
      <c r="AJ10" s="37"/>
      <c r="AK10" s="2"/>
      <c r="AL10" s="37">
        <f>データ!V6</f>
        <v>106961</v>
      </c>
      <c r="AM10" s="37"/>
      <c r="AN10" s="37"/>
      <c r="AO10" s="37"/>
      <c r="AP10" s="37"/>
      <c r="AQ10" s="37"/>
      <c r="AR10" s="37"/>
      <c r="AS10" s="37"/>
      <c r="AT10" s="38">
        <f>データ!W6</f>
        <v>27.62</v>
      </c>
      <c r="AU10" s="38"/>
      <c r="AV10" s="38"/>
      <c r="AW10" s="38"/>
      <c r="AX10" s="38"/>
      <c r="AY10" s="38"/>
      <c r="AZ10" s="38"/>
      <c r="BA10" s="38"/>
      <c r="BB10" s="38">
        <f>データ!X6</f>
        <v>3872.59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8"/>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8"/>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8"/>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8"/>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8"/>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8"/>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8"/>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8"/>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8"/>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8"/>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8"/>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8"/>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8"/>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8"/>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8"/>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8"/>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8"/>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8"/>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8"/>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8"/>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8"/>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8"/>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8"/>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8"/>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8"/>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8"/>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8"/>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9"/>
      <c r="BM44" s="70"/>
      <c r="BN44" s="70"/>
      <c r="BO44" s="70"/>
      <c r="BP44" s="70"/>
      <c r="BQ44" s="70"/>
      <c r="BR44" s="70"/>
      <c r="BS44" s="70"/>
      <c r="BT44" s="70"/>
      <c r="BU44" s="70"/>
      <c r="BV44" s="70"/>
      <c r="BW44" s="70"/>
      <c r="BX44" s="70"/>
      <c r="BY44" s="70"/>
      <c r="BZ44" s="7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2" t="s">
        <v>114</v>
      </c>
      <c r="BM47" s="73"/>
      <c r="BN47" s="73"/>
      <c r="BO47" s="73"/>
      <c r="BP47" s="73"/>
      <c r="BQ47" s="73"/>
      <c r="BR47" s="73"/>
      <c r="BS47" s="73"/>
      <c r="BT47" s="73"/>
      <c r="BU47" s="73"/>
      <c r="BV47" s="73"/>
      <c r="BW47" s="73"/>
      <c r="BX47" s="73"/>
      <c r="BY47" s="73"/>
      <c r="BZ47" s="7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2"/>
      <c r="BM48" s="73"/>
      <c r="BN48" s="73"/>
      <c r="BO48" s="73"/>
      <c r="BP48" s="73"/>
      <c r="BQ48" s="73"/>
      <c r="BR48" s="73"/>
      <c r="BS48" s="73"/>
      <c r="BT48" s="73"/>
      <c r="BU48" s="73"/>
      <c r="BV48" s="73"/>
      <c r="BW48" s="73"/>
      <c r="BX48" s="73"/>
      <c r="BY48" s="73"/>
      <c r="BZ48" s="7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2"/>
      <c r="BM49" s="73"/>
      <c r="BN49" s="73"/>
      <c r="BO49" s="73"/>
      <c r="BP49" s="73"/>
      <c r="BQ49" s="73"/>
      <c r="BR49" s="73"/>
      <c r="BS49" s="73"/>
      <c r="BT49" s="73"/>
      <c r="BU49" s="73"/>
      <c r="BV49" s="73"/>
      <c r="BW49" s="73"/>
      <c r="BX49" s="73"/>
      <c r="BY49" s="73"/>
      <c r="BZ49" s="7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2"/>
      <c r="BM50" s="73"/>
      <c r="BN50" s="73"/>
      <c r="BO50" s="73"/>
      <c r="BP50" s="73"/>
      <c r="BQ50" s="73"/>
      <c r="BR50" s="73"/>
      <c r="BS50" s="73"/>
      <c r="BT50" s="73"/>
      <c r="BU50" s="73"/>
      <c r="BV50" s="73"/>
      <c r="BW50" s="73"/>
      <c r="BX50" s="73"/>
      <c r="BY50" s="73"/>
      <c r="BZ50" s="7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2"/>
      <c r="BM51" s="73"/>
      <c r="BN51" s="73"/>
      <c r="BO51" s="73"/>
      <c r="BP51" s="73"/>
      <c r="BQ51" s="73"/>
      <c r="BR51" s="73"/>
      <c r="BS51" s="73"/>
      <c r="BT51" s="73"/>
      <c r="BU51" s="73"/>
      <c r="BV51" s="73"/>
      <c r="BW51" s="73"/>
      <c r="BX51" s="73"/>
      <c r="BY51" s="73"/>
      <c r="BZ51" s="7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2"/>
      <c r="BM52" s="73"/>
      <c r="BN52" s="73"/>
      <c r="BO52" s="73"/>
      <c r="BP52" s="73"/>
      <c r="BQ52" s="73"/>
      <c r="BR52" s="73"/>
      <c r="BS52" s="73"/>
      <c r="BT52" s="73"/>
      <c r="BU52" s="73"/>
      <c r="BV52" s="73"/>
      <c r="BW52" s="73"/>
      <c r="BX52" s="73"/>
      <c r="BY52" s="73"/>
      <c r="BZ52" s="7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2"/>
      <c r="BM53" s="73"/>
      <c r="BN53" s="73"/>
      <c r="BO53" s="73"/>
      <c r="BP53" s="73"/>
      <c r="BQ53" s="73"/>
      <c r="BR53" s="73"/>
      <c r="BS53" s="73"/>
      <c r="BT53" s="73"/>
      <c r="BU53" s="73"/>
      <c r="BV53" s="73"/>
      <c r="BW53" s="73"/>
      <c r="BX53" s="73"/>
      <c r="BY53" s="73"/>
      <c r="BZ53" s="7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2"/>
      <c r="BM54" s="73"/>
      <c r="BN54" s="73"/>
      <c r="BO54" s="73"/>
      <c r="BP54" s="73"/>
      <c r="BQ54" s="73"/>
      <c r="BR54" s="73"/>
      <c r="BS54" s="73"/>
      <c r="BT54" s="73"/>
      <c r="BU54" s="73"/>
      <c r="BV54" s="73"/>
      <c r="BW54" s="73"/>
      <c r="BX54" s="73"/>
      <c r="BY54" s="73"/>
      <c r="BZ54" s="7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2"/>
      <c r="BM55" s="73"/>
      <c r="BN55" s="73"/>
      <c r="BO55" s="73"/>
      <c r="BP55" s="73"/>
      <c r="BQ55" s="73"/>
      <c r="BR55" s="73"/>
      <c r="BS55" s="73"/>
      <c r="BT55" s="73"/>
      <c r="BU55" s="73"/>
      <c r="BV55" s="73"/>
      <c r="BW55" s="73"/>
      <c r="BX55" s="73"/>
      <c r="BY55" s="73"/>
      <c r="BZ55" s="7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2"/>
      <c r="BM56" s="73"/>
      <c r="BN56" s="73"/>
      <c r="BO56" s="73"/>
      <c r="BP56" s="73"/>
      <c r="BQ56" s="73"/>
      <c r="BR56" s="73"/>
      <c r="BS56" s="73"/>
      <c r="BT56" s="73"/>
      <c r="BU56" s="73"/>
      <c r="BV56" s="73"/>
      <c r="BW56" s="73"/>
      <c r="BX56" s="73"/>
      <c r="BY56" s="73"/>
      <c r="BZ56" s="7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2"/>
      <c r="BM57" s="73"/>
      <c r="BN57" s="73"/>
      <c r="BO57" s="73"/>
      <c r="BP57" s="73"/>
      <c r="BQ57" s="73"/>
      <c r="BR57" s="73"/>
      <c r="BS57" s="73"/>
      <c r="BT57" s="73"/>
      <c r="BU57" s="73"/>
      <c r="BV57" s="73"/>
      <c r="BW57" s="73"/>
      <c r="BX57" s="73"/>
      <c r="BY57" s="73"/>
      <c r="BZ57" s="7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2"/>
      <c r="BM58" s="73"/>
      <c r="BN58" s="73"/>
      <c r="BO58" s="73"/>
      <c r="BP58" s="73"/>
      <c r="BQ58" s="73"/>
      <c r="BR58" s="73"/>
      <c r="BS58" s="73"/>
      <c r="BT58" s="73"/>
      <c r="BU58" s="73"/>
      <c r="BV58" s="73"/>
      <c r="BW58" s="73"/>
      <c r="BX58" s="73"/>
      <c r="BY58" s="73"/>
      <c r="BZ58" s="7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2"/>
      <c r="BM59" s="73"/>
      <c r="BN59" s="73"/>
      <c r="BO59" s="73"/>
      <c r="BP59" s="73"/>
      <c r="BQ59" s="73"/>
      <c r="BR59" s="73"/>
      <c r="BS59" s="73"/>
      <c r="BT59" s="73"/>
      <c r="BU59" s="73"/>
      <c r="BV59" s="73"/>
      <c r="BW59" s="73"/>
      <c r="BX59" s="73"/>
      <c r="BY59" s="73"/>
      <c r="BZ59" s="74"/>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2"/>
      <c r="BM60" s="73"/>
      <c r="BN60" s="73"/>
      <c r="BO60" s="73"/>
      <c r="BP60" s="73"/>
      <c r="BQ60" s="73"/>
      <c r="BR60" s="73"/>
      <c r="BS60" s="73"/>
      <c r="BT60" s="73"/>
      <c r="BU60" s="73"/>
      <c r="BV60" s="73"/>
      <c r="BW60" s="73"/>
      <c r="BX60" s="73"/>
      <c r="BY60" s="73"/>
      <c r="BZ60" s="74"/>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2"/>
      <c r="BM61" s="73"/>
      <c r="BN61" s="73"/>
      <c r="BO61" s="73"/>
      <c r="BP61" s="73"/>
      <c r="BQ61" s="73"/>
      <c r="BR61" s="73"/>
      <c r="BS61" s="73"/>
      <c r="BT61" s="73"/>
      <c r="BU61" s="73"/>
      <c r="BV61" s="73"/>
      <c r="BW61" s="73"/>
      <c r="BX61" s="73"/>
      <c r="BY61" s="73"/>
      <c r="BZ61" s="7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2"/>
      <c r="BM62" s="73"/>
      <c r="BN62" s="73"/>
      <c r="BO62" s="73"/>
      <c r="BP62" s="73"/>
      <c r="BQ62" s="73"/>
      <c r="BR62" s="73"/>
      <c r="BS62" s="73"/>
      <c r="BT62" s="73"/>
      <c r="BU62" s="73"/>
      <c r="BV62" s="73"/>
      <c r="BW62" s="73"/>
      <c r="BX62" s="73"/>
      <c r="BY62" s="73"/>
      <c r="BZ62" s="7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5"/>
      <c r="BM63" s="76"/>
      <c r="BN63" s="76"/>
      <c r="BO63" s="76"/>
      <c r="BP63" s="76"/>
      <c r="BQ63" s="76"/>
      <c r="BR63" s="76"/>
      <c r="BS63" s="76"/>
      <c r="BT63" s="76"/>
      <c r="BU63" s="76"/>
      <c r="BV63" s="76"/>
      <c r="BW63" s="76"/>
      <c r="BX63" s="76"/>
      <c r="BY63" s="76"/>
      <c r="BZ63" s="7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2" t="s">
        <v>115</v>
      </c>
      <c r="BM66" s="73"/>
      <c r="BN66" s="73"/>
      <c r="BO66" s="73"/>
      <c r="BP66" s="73"/>
      <c r="BQ66" s="73"/>
      <c r="BR66" s="73"/>
      <c r="BS66" s="73"/>
      <c r="BT66" s="73"/>
      <c r="BU66" s="73"/>
      <c r="BV66" s="73"/>
      <c r="BW66" s="73"/>
      <c r="BX66" s="73"/>
      <c r="BY66" s="73"/>
      <c r="BZ66" s="7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2"/>
      <c r="BM67" s="73"/>
      <c r="BN67" s="73"/>
      <c r="BO67" s="73"/>
      <c r="BP67" s="73"/>
      <c r="BQ67" s="73"/>
      <c r="BR67" s="73"/>
      <c r="BS67" s="73"/>
      <c r="BT67" s="73"/>
      <c r="BU67" s="73"/>
      <c r="BV67" s="73"/>
      <c r="BW67" s="73"/>
      <c r="BX67" s="73"/>
      <c r="BY67" s="73"/>
      <c r="BZ67" s="7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2"/>
      <c r="BM68" s="73"/>
      <c r="BN68" s="73"/>
      <c r="BO68" s="73"/>
      <c r="BP68" s="73"/>
      <c r="BQ68" s="73"/>
      <c r="BR68" s="73"/>
      <c r="BS68" s="73"/>
      <c r="BT68" s="73"/>
      <c r="BU68" s="73"/>
      <c r="BV68" s="73"/>
      <c r="BW68" s="73"/>
      <c r="BX68" s="73"/>
      <c r="BY68" s="73"/>
      <c r="BZ68" s="7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2"/>
      <c r="BM69" s="73"/>
      <c r="BN69" s="73"/>
      <c r="BO69" s="73"/>
      <c r="BP69" s="73"/>
      <c r="BQ69" s="73"/>
      <c r="BR69" s="73"/>
      <c r="BS69" s="73"/>
      <c r="BT69" s="73"/>
      <c r="BU69" s="73"/>
      <c r="BV69" s="73"/>
      <c r="BW69" s="73"/>
      <c r="BX69" s="73"/>
      <c r="BY69" s="73"/>
      <c r="BZ69" s="7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2"/>
      <c r="BM70" s="73"/>
      <c r="BN70" s="73"/>
      <c r="BO70" s="73"/>
      <c r="BP70" s="73"/>
      <c r="BQ70" s="73"/>
      <c r="BR70" s="73"/>
      <c r="BS70" s="73"/>
      <c r="BT70" s="73"/>
      <c r="BU70" s="73"/>
      <c r="BV70" s="73"/>
      <c r="BW70" s="73"/>
      <c r="BX70" s="73"/>
      <c r="BY70" s="73"/>
      <c r="BZ70" s="7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2"/>
      <c r="BM71" s="73"/>
      <c r="BN71" s="73"/>
      <c r="BO71" s="73"/>
      <c r="BP71" s="73"/>
      <c r="BQ71" s="73"/>
      <c r="BR71" s="73"/>
      <c r="BS71" s="73"/>
      <c r="BT71" s="73"/>
      <c r="BU71" s="73"/>
      <c r="BV71" s="73"/>
      <c r="BW71" s="73"/>
      <c r="BX71" s="73"/>
      <c r="BY71" s="73"/>
      <c r="BZ71" s="7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2"/>
      <c r="BM72" s="73"/>
      <c r="BN72" s="73"/>
      <c r="BO72" s="73"/>
      <c r="BP72" s="73"/>
      <c r="BQ72" s="73"/>
      <c r="BR72" s="73"/>
      <c r="BS72" s="73"/>
      <c r="BT72" s="73"/>
      <c r="BU72" s="73"/>
      <c r="BV72" s="73"/>
      <c r="BW72" s="73"/>
      <c r="BX72" s="73"/>
      <c r="BY72" s="73"/>
      <c r="BZ72" s="7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2"/>
      <c r="BM73" s="73"/>
      <c r="BN73" s="73"/>
      <c r="BO73" s="73"/>
      <c r="BP73" s="73"/>
      <c r="BQ73" s="73"/>
      <c r="BR73" s="73"/>
      <c r="BS73" s="73"/>
      <c r="BT73" s="73"/>
      <c r="BU73" s="73"/>
      <c r="BV73" s="73"/>
      <c r="BW73" s="73"/>
      <c r="BX73" s="73"/>
      <c r="BY73" s="73"/>
      <c r="BZ73" s="7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2"/>
      <c r="BM74" s="73"/>
      <c r="BN74" s="73"/>
      <c r="BO74" s="73"/>
      <c r="BP74" s="73"/>
      <c r="BQ74" s="73"/>
      <c r="BR74" s="73"/>
      <c r="BS74" s="73"/>
      <c r="BT74" s="73"/>
      <c r="BU74" s="73"/>
      <c r="BV74" s="73"/>
      <c r="BW74" s="73"/>
      <c r="BX74" s="73"/>
      <c r="BY74" s="73"/>
      <c r="BZ74" s="7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2"/>
      <c r="BM75" s="73"/>
      <c r="BN75" s="73"/>
      <c r="BO75" s="73"/>
      <c r="BP75" s="73"/>
      <c r="BQ75" s="73"/>
      <c r="BR75" s="73"/>
      <c r="BS75" s="73"/>
      <c r="BT75" s="73"/>
      <c r="BU75" s="73"/>
      <c r="BV75" s="73"/>
      <c r="BW75" s="73"/>
      <c r="BX75" s="73"/>
      <c r="BY75" s="73"/>
      <c r="BZ75" s="7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2"/>
      <c r="BM76" s="73"/>
      <c r="BN76" s="73"/>
      <c r="BO76" s="73"/>
      <c r="BP76" s="73"/>
      <c r="BQ76" s="73"/>
      <c r="BR76" s="73"/>
      <c r="BS76" s="73"/>
      <c r="BT76" s="73"/>
      <c r="BU76" s="73"/>
      <c r="BV76" s="73"/>
      <c r="BW76" s="73"/>
      <c r="BX76" s="73"/>
      <c r="BY76" s="73"/>
      <c r="BZ76" s="7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2"/>
      <c r="BM77" s="73"/>
      <c r="BN77" s="73"/>
      <c r="BO77" s="73"/>
      <c r="BP77" s="73"/>
      <c r="BQ77" s="73"/>
      <c r="BR77" s="73"/>
      <c r="BS77" s="73"/>
      <c r="BT77" s="73"/>
      <c r="BU77" s="73"/>
      <c r="BV77" s="73"/>
      <c r="BW77" s="73"/>
      <c r="BX77" s="73"/>
      <c r="BY77" s="73"/>
      <c r="BZ77" s="7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2"/>
      <c r="BM78" s="73"/>
      <c r="BN78" s="73"/>
      <c r="BO78" s="73"/>
      <c r="BP78" s="73"/>
      <c r="BQ78" s="73"/>
      <c r="BR78" s="73"/>
      <c r="BS78" s="73"/>
      <c r="BT78" s="73"/>
      <c r="BU78" s="73"/>
      <c r="BV78" s="73"/>
      <c r="BW78" s="73"/>
      <c r="BX78" s="73"/>
      <c r="BY78" s="73"/>
      <c r="BZ78" s="7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2"/>
      <c r="BM79" s="73"/>
      <c r="BN79" s="73"/>
      <c r="BO79" s="73"/>
      <c r="BP79" s="73"/>
      <c r="BQ79" s="73"/>
      <c r="BR79" s="73"/>
      <c r="BS79" s="73"/>
      <c r="BT79" s="73"/>
      <c r="BU79" s="73"/>
      <c r="BV79" s="73"/>
      <c r="BW79" s="73"/>
      <c r="BX79" s="73"/>
      <c r="BY79" s="73"/>
      <c r="BZ79" s="7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2"/>
      <c r="BM80" s="73"/>
      <c r="BN80" s="73"/>
      <c r="BO80" s="73"/>
      <c r="BP80" s="73"/>
      <c r="BQ80" s="73"/>
      <c r="BR80" s="73"/>
      <c r="BS80" s="73"/>
      <c r="BT80" s="73"/>
      <c r="BU80" s="73"/>
      <c r="BV80" s="73"/>
      <c r="BW80" s="73"/>
      <c r="BX80" s="73"/>
      <c r="BY80" s="73"/>
      <c r="BZ80" s="7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2"/>
      <c r="BM81" s="73"/>
      <c r="BN81" s="73"/>
      <c r="BO81" s="73"/>
      <c r="BP81" s="73"/>
      <c r="BQ81" s="73"/>
      <c r="BR81" s="73"/>
      <c r="BS81" s="73"/>
      <c r="BT81" s="73"/>
      <c r="BU81" s="73"/>
      <c r="BV81" s="73"/>
      <c r="BW81" s="73"/>
      <c r="BX81" s="73"/>
      <c r="BY81" s="73"/>
      <c r="BZ81" s="7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5"/>
      <c r="BM82" s="76"/>
      <c r="BN82" s="76"/>
      <c r="BO82" s="76"/>
      <c r="BP82" s="76"/>
      <c r="BQ82" s="76"/>
      <c r="BR82" s="76"/>
      <c r="BS82" s="76"/>
      <c r="BT82" s="76"/>
      <c r="BU82" s="76"/>
      <c r="BV82" s="76"/>
      <c r="BW82" s="76"/>
      <c r="BX82" s="76"/>
      <c r="BY82" s="76"/>
      <c r="BZ82" s="77"/>
    </row>
    <row r="83" spans="1:78" x14ac:dyDescent="0.15">
      <c r="C83" s="78" t="s">
        <v>30</v>
      </c>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c7EUx50d594BZQivejmnMg6hGMBCgPixAyHmRpFB5Y8yq+jUoI70NX2XfG6KM1B6MUkFxXUbIt01Friyr3zO7w==" saltValue="aKxoZMc/5LvAOy1UKnrwp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0" t="s">
        <v>52</v>
      </c>
      <c r="I3" s="81"/>
      <c r="J3" s="81"/>
      <c r="K3" s="81"/>
      <c r="L3" s="81"/>
      <c r="M3" s="81"/>
      <c r="N3" s="81"/>
      <c r="O3" s="81"/>
      <c r="P3" s="81"/>
      <c r="Q3" s="81"/>
      <c r="R3" s="81"/>
      <c r="S3" s="81"/>
      <c r="T3" s="81"/>
      <c r="U3" s="81"/>
      <c r="V3" s="81"/>
      <c r="W3" s="81"/>
      <c r="X3" s="82"/>
      <c r="Y3" s="86" t="s">
        <v>53</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54</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8" x14ac:dyDescent="0.15">
      <c r="A4" s="14" t="s">
        <v>55</v>
      </c>
      <c r="B4" s="16"/>
      <c r="C4" s="16"/>
      <c r="D4" s="16"/>
      <c r="E4" s="16"/>
      <c r="F4" s="16"/>
      <c r="G4" s="16"/>
      <c r="H4" s="83"/>
      <c r="I4" s="84"/>
      <c r="J4" s="84"/>
      <c r="K4" s="84"/>
      <c r="L4" s="84"/>
      <c r="M4" s="84"/>
      <c r="N4" s="84"/>
      <c r="O4" s="84"/>
      <c r="P4" s="84"/>
      <c r="Q4" s="84"/>
      <c r="R4" s="84"/>
      <c r="S4" s="84"/>
      <c r="T4" s="84"/>
      <c r="U4" s="84"/>
      <c r="V4" s="84"/>
      <c r="W4" s="84"/>
      <c r="X4" s="85"/>
      <c r="Y4" s="79" t="s">
        <v>56</v>
      </c>
      <c r="Z4" s="79"/>
      <c r="AA4" s="79"/>
      <c r="AB4" s="79"/>
      <c r="AC4" s="79"/>
      <c r="AD4" s="79"/>
      <c r="AE4" s="79"/>
      <c r="AF4" s="79"/>
      <c r="AG4" s="79"/>
      <c r="AH4" s="79"/>
      <c r="AI4" s="79"/>
      <c r="AJ4" s="79" t="s">
        <v>57</v>
      </c>
      <c r="AK4" s="79"/>
      <c r="AL4" s="79"/>
      <c r="AM4" s="79"/>
      <c r="AN4" s="79"/>
      <c r="AO4" s="79"/>
      <c r="AP4" s="79"/>
      <c r="AQ4" s="79"/>
      <c r="AR4" s="79"/>
      <c r="AS4" s="79"/>
      <c r="AT4" s="79"/>
      <c r="AU4" s="79" t="s">
        <v>58</v>
      </c>
      <c r="AV4" s="79"/>
      <c r="AW4" s="79"/>
      <c r="AX4" s="79"/>
      <c r="AY4" s="79"/>
      <c r="AZ4" s="79"/>
      <c r="BA4" s="79"/>
      <c r="BB4" s="79"/>
      <c r="BC4" s="79"/>
      <c r="BD4" s="79"/>
      <c r="BE4" s="79"/>
      <c r="BF4" s="79" t="s">
        <v>59</v>
      </c>
      <c r="BG4" s="79"/>
      <c r="BH4" s="79"/>
      <c r="BI4" s="79"/>
      <c r="BJ4" s="79"/>
      <c r="BK4" s="79"/>
      <c r="BL4" s="79"/>
      <c r="BM4" s="79"/>
      <c r="BN4" s="79"/>
      <c r="BO4" s="79"/>
      <c r="BP4" s="79"/>
      <c r="BQ4" s="79" t="s">
        <v>60</v>
      </c>
      <c r="BR4" s="79"/>
      <c r="BS4" s="79"/>
      <c r="BT4" s="79"/>
      <c r="BU4" s="79"/>
      <c r="BV4" s="79"/>
      <c r="BW4" s="79"/>
      <c r="BX4" s="79"/>
      <c r="BY4" s="79"/>
      <c r="BZ4" s="79"/>
      <c r="CA4" s="79"/>
      <c r="CB4" s="79" t="s">
        <v>61</v>
      </c>
      <c r="CC4" s="79"/>
      <c r="CD4" s="79"/>
      <c r="CE4" s="79"/>
      <c r="CF4" s="79"/>
      <c r="CG4" s="79"/>
      <c r="CH4" s="79"/>
      <c r="CI4" s="79"/>
      <c r="CJ4" s="79"/>
      <c r="CK4" s="79"/>
      <c r="CL4" s="79"/>
      <c r="CM4" s="79" t="s">
        <v>62</v>
      </c>
      <c r="CN4" s="79"/>
      <c r="CO4" s="79"/>
      <c r="CP4" s="79"/>
      <c r="CQ4" s="79"/>
      <c r="CR4" s="79"/>
      <c r="CS4" s="79"/>
      <c r="CT4" s="79"/>
      <c r="CU4" s="79"/>
      <c r="CV4" s="79"/>
      <c r="CW4" s="79"/>
      <c r="CX4" s="79" t="s">
        <v>63</v>
      </c>
      <c r="CY4" s="79"/>
      <c r="CZ4" s="79"/>
      <c r="DA4" s="79"/>
      <c r="DB4" s="79"/>
      <c r="DC4" s="79"/>
      <c r="DD4" s="79"/>
      <c r="DE4" s="79"/>
      <c r="DF4" s="79"/>
      <c r="DG4" s="79"/>
      <c r="DH4" s="79"/>
      <c r="DI4" s="79" t="s">
        <v>64</v>
      </c>
      <c r="DJ4" s="79"/>
      <c r="DK4" s="79"/>
      <c r="DL4" s="79"/>
      <c r="DM4" s="79"/>
      <c r="DN4" s="79"/>
      <c r="DO4" s="79"/>
      <c r="DP4" s="79"/>
      <c r="DQ4" s="79"/>
      <c r="DR4" s="79"/>
      <c r="DS4" s="79"/>
      <c r="DT4" s="79" t="s">
        <v>65</v>
      </c>
      <c r="DU4" s="79"/>
      <c r="DV4" s="79"/>
      <c r="DW4" s="79"/>
      <c r="DX4" s="79"/>
      <c r="DY4" s="79"/>
      <c r="DZ4" s="79"/>
      <c r="EA4" s="79"/>
      <c r="EB4" s="79"/>
      <c r="EC4" s="79"/>
      <c r="ED4" s="79"/>
      <c r="EE4" s="79" t="s">
        <v>66</v>
      </c>
      <c r="EF4" s="79"/>
      <c r="EG4" s="79"/>
      <c r="EH4" s="79"/>
      <c r="EI4" s="79"/>
      <c r="EJ4" s="79"/>
      <c r="EK4" s="79"/>
      <c r="EL4" s="79"/>
      <c r="EM4" s="79"/>
      <c r="EN4" s="79"/>
      <c r="EO4" s="79"/>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12033</v>
      </c>
      <c r="D6" s="19">
        <f t="shared" si="3"/>
        <v>46</v>
      </c>
      <c r="E6" s="19">
        <f t="shared" si="3"/>
        <v>17</v>
      </c>
      <c r="F6" s="19">
        <f t="shared" si="3"/>
        <v>1</v>
      </c>
      <c r="G6" s="19">
        <f t="shared" si="3"/>
        <v>0</v>
      </c>
      <c r="H6" s="19" t="str">
        <f t="shared" si="3"/>
        <v>北海道　小樽市</v>
      </c>
      <c r="I6" s="19" t="str">
        <f t="shared" si="3"/>
        <v>法適用</v>
      </c>
      <c r="J6" s="19" t="str">
        <f t="shared" si="3"/>
        <v>下水道事業</v>
      </c>
      <c r="K6" s="19" t="str">
        <f t="shared" si="3"/>
        <v>公共下水道</v>
      </c>
      <c r="L6" s="19" t="str">
        <f t="shared" si="3"/>
        <v>Ad</v>
      </c>
      <c r="M6" s="19" t="str">
        <f t="shared" si="3"/>
        <v>自治体職員</v>
      </c>
      <c r="N6" s="20" t="str">
        <f t="shared" si="3"/>
        <v>-</v>
      </c>
      <c r="O6" s="20">
        <f t="shared" si="3"/>
        <v>76.209999999999994</v>
      </c>
      <c r="P6" s="20">
        <f t="shared" si="3"/>
        <v>99.12</v>
      </c>
      <c r="Q6" s="20">
        <f t="shared" si="3"/>
        <v>55.97</v>
      </c>
      <c r="R6" s="20">
        <f t="shared" si="3"/>
        <v>2750</v>
      </c>
      <c r="S6" s="20">
        <f t="shared" si="3"/>
        <v>108548</v>
      </c>
      <c r="T6" s="20">
        <f t="shared" si="3"/>
        <v>243.83</v>
      </c>
      <c r="U6" s="20">
        <f t="shared" si="3"/>
        <v>445.18</v>
      </c>
      <c r="V6" s="20">
        <f t="shared" si="3"/>
        <v>106961</v>
      </c>
      <c r="W6" s="20">
        <f t="shared" si="3"/>
        <v>27.62</v>
      </c>
      <c r="X6" s="20">
        <f t="shared" si="3"/>
        <v>3872.59</v>
      </c>
      <c r="Y6" s="21">
        <f>IF(Y7="",NA(),Y7)</f>
        <v>116.18</v>
      </c>
      <c r="Z6" s="21">
        <f t="shared" ref="Z6:AH6" si="4">IF(Z7="",NA(),Z7)</f>
        <v>113.37</v>
      </c>
      <c r="AA6" s="21">
        <f t="shared" si="4"/>
        <v>103.01</v>
      </c>
      <c r="AB6" s="21">
        <f t="shared" si="4"/>
        <v>103.91</v>
      </c>
      <c r="AC6" s="21">
        <f t="shared" si="4"/>
        <v>101.45</v>
      </c>
      <c r="AD6" s="21">
        <f t="shared" si="4"/>
        <v>110.01</v>
      </c>
      <c r="AE6" s="21">
        <f t="shared" si="4"/>
        <v>111.12</v>
      </c>
      <c r="AF6" s="21">
        <f t="shared" si="4"/>
        <v>109.58</v>
      </c>
      <c r="AG6" s="21">
        <f t="shared" si="4"/>
        <v>109.32</v>
      </c>
      <c r="AH6" s="21">
        <f t="shared" si="4"/>
        <v>108.33</v>
      </c>
      <c r="AI6" s="20" t="str">
        <f>IF(AI7="","",IF(AI7="-","【-】","【"&amp;SUBSTITUTE(TEXT(AI7,"#,##0.00"),"-","△")&amp;"】"))</f>
        <v>【106.11】</v>
      </c>
      <c r="AJ6" s="20">
        <f>IF(AJ7="",NA(),AJ7)</f>
        <v>0</v>
      </c>
      <c r="AK6" s="20">
        <f t="shared" ref="AK6:AS6" si="5">IF(AK7="",NA(),AK7)</f>
        <v>0</v>
      </c>
      <c r="AL6" s="20">
        <f t="shared" si="5"/>
        <v>0</v>
      </c>
      <c r="AM6" s="20">
        <f t="shared" si="5"/>
        <v>0</v>
      </c>
      <c r="AN6" s="20">
        <f t="shared" si="5"/>
        <v>0</v>
      </c>
      <c r="AO6" s="21">
        <f t="shared" si="5"/>
        <v>2.36</v>
      </c>
      <c r="AP6" s="21">
        <f t="shared" si="5"/>
        <v>2.0699999999999998</v>
      </c>
      <c r="AQ6" s="21">
        <f t="shared" si="5"/>
        <v>5.97</v>
      </c>
      <c r="AR6" s="21">
        <f t="shared" si="5"/>
        <v>1.54</v>
      </c>
      <c r="AS6" s="21">
        <f t="shared" si="5"/>
        <v>1.28</v>
      </c>
      <c r="AT6" s="20" t="str">
        <f>IF(AT7="","",IF(AT7="-","【-】","【"&amp;SUBSTITUTE(TEXT(AT7,"#,##0.00"),"-","△")&amp;"】"))</f>
        <v>【3.15】</v>
      </c>
      <c r="AU6" s="21">
        <f>IF(AU7="",NA(),AU7)</f>
        <v>24.23</v>
      </c>
      <c r="AV6" s="21">
        <f t="shared" ref="AV6:BD6" si="6">IF(AV7="",NA(),AV7)</f>
        <v>26.64</v>
      </c>
      <c r="AW6" s="21">
        <f t="shared" si="6"/>
        <v>38.380000000000003</v>
      </c>
      <c r="AX6" s="21">
        <f t="shared" si="6"/>
        <v>43.54</v>
      </c>
      <c r="AY6" s="21">
        <f t="shared" si="6"/>
        <v>48.11</v>
      </c>
      <c r="AZ6" s="21">
        <f t="shared" si="6"/>
        <v>62.12</v>
      </c>
      <c r="BA6" s="21">
        <f t="shared" si="6"/>
        <v>61.57</v>
      </c>
      <c r="BB6" s="21">
        <f t="shared" si="6"/>
        <v>60.82</v>
      </c>
      <c r="BC6" s="21">
        <f t="shared" si="6"/>
        <v>63.48</v>
      </c>
      <c r="BD6" s="21">
        <f t="shared" si="6"/>
        <v>65.510000000000005</v>
      </c>
      <c r="BE6" s="20" t="str">
        <f>IF(BE7="","",IF(BE7="-","【-】","【"&amp;SUBSTITUTE(TEXT(BE7,"#,##0.00"),"-","△")&amp;"】"))</f>
        <v>【73.44】</v>
      </c>
      <c r="BF6" s="21">
        <f>IF(BF7="",NA(),BF7)</f>
        <v>614.45000000000005</v>
      </c>
      <c r="BG6" s="21">
        <f t="shared" ref="BG6:BO6" si="7">IF(BG7="",NA(),BG7)</f>
        <v>551.11</v>
      </c>
      <c r="BH6" s="21">
        <f t="shared" si="7"/>
        <v>554.14</v>
      </c>
      <c r="BI6" s="21">
        <f t="shared" si="7"/>
        <v>507.29</v>
      </c>
      <c r="BJ6" s="21">
        <f t="shared" si="7"/>
        <v>471.59</v>
      </c>
      <c r="BK6" s="21">
        <f t="shared" si="7"/>
        <v>875.53</v>
      </c>
      <c r="BL6" s="21">
        <f t="shared" si="7"/>
        <v>867.39</v>
      </c>
      <c r="BM6" s="21">
        <f t="shared" si="7"/>
        <v>920.83</v>
      </c>
      <c r="BN6" s="21">
        <f t="shared" si="7"/>
        <v>874.02</v>
      </c>
      <c r="BO6" s="21">
        <f t="shared" si="7"/>
        <v>827.43</v>
      </c>
      <c r="BP6" s="20" t="str">
        <f>IF(BP7="","",IF(BP7="-","【-】","【"&amp;SUBSTITUTE(TEXT(BP7,"#,##0.00"),"-","△")&amp;"】"))</f>
        <v>【652.82】</v>
      </c>
      <c r="BQ6" s="21">
        <f>IF(BQ7="",NA(),BQ7)</f>
        <v>139.34</v>
      </c>
      <c r="BR6" s="21">
        <f t="shared" ref="BR6:BZ6" si="8">IF(BR7="",NA(),BR7)</f>
        <v>130.94999999999999</v>
      </c>
      <c r="BS6" s="21">
        <f t="shared" si="8"/>
        <v>106.62</v>
      </c>
      <c r="BT6" s="21">
        <f t="shared" si="8"/>
        <v>106.48</v>
      </c>
      <c r="BU6" s="21">
        <f t="shared" si="8"/>
        <v>104.64</v>
      </c>
      <c r="BV6" s="21">
        <f t="shared" si="8"/>
        <v>99.83</v>
      </c>
      <c r="BW6" s="21">
        <f t="shared" si="8"/>
        <v>100.91</v>
      </c>
      <c r="BX6" s="21">
        <f t="shared" si="8"/>
        <v>99.82</v>
      </c>
      <c r="BY6" s="21">
        <f t="shared" si="8"/>
        <v>100.32</v>
      </c>
      <c r="BZ6" s="21">
        <f t="shared" si="8"/>
        <v>99.71</v>
      </c>
      <c r="CA6" s="20" t="str">
        <f>IF(CA7="","",IF(CA7="-","【-】","【"&amp;SUBSTITUTE(TEXT(CA7,"#,##0.00"),"-","△")&amp;"】"))</f>
        <v>【97.61】</v>
      </c>
      <c r="CB6" s="21">
        <f>IF(CB7="",NA(),CB7)</f>
        <v>113.61</v>
      </c>
      <c r="CC6" s="21">
        <f t="shared" ref="CC6:CK6" si="9">IF(CC7="",NA(),CC7)</f>
        <v>121.04</v>
      </c>
      <c r="CD6" s="21">
        <f t="shared" si="9"/>
        <v>146.36000000000001</v>
      </c>
      <c r="CE6" s="21">
        <f t="shared" si="9"/>
        <v>147.49</v>
      </c>
      <c r="CF6" s="21">
        <f t="shared" si="9"/>
        <v>151.78</v>
      </c>
      <c r="CG6" s="21">
        <f t="shared" si="9"/>
        <v>158.94</v>
      </c>
      <c r="CH6" s="21">
        <f t="shared" si="9"/>
        <v>158.04</v>
      </c>
      <c r="CI6" s="21">
        <f t="shared" si="9"/>
        <v>156.77000000000001</v>
      </c>
      <c r="CJ6" s="21">
        <f t="shared" si="9"/>
        <v>157.63999999999999</v>
      </c>
      <c r="CK6" s="21">
        <f t="shared" si="9"/>
        <v>159.59</v>
      </c>
      <c r="CL6" s="20" t="str">
        <f>IF(CL7="","",IF(CL7="-","【-】","【"&amp;SUBSTITUTE(TEXT(CL7,"#,##0.00"),"-","△")&amp;"】"))</f>
        <v>【138.29】</v>
      </c>
      <c r="CM6" s="21">
        <f>IF(CM7="",NA(),CM7)</f>
        <v>52.14</v>
      </c>
      <c r="CN6" s="21">
        <f t="shared" ref="CN6:CV6" si="10">IF(CN7="",NA(),CN7)</f>
        <v>55.37</v>
      </c>
      <c r="CO6" s="21">
        <f t="shared" si="10"/>
        <v>55.4</v>
      </c>
      <c r="CP6" s="21">
        <f t="shared" si="10"/>
        <v>56.61</v>
      </c>
      <c r="CQ6" s="21">
        <f t="shared" si="10"/>
        <v>61.18</v>
      </c>
      <c r="CR6" s="21">
        <f t="shared" si="10"/>
        <v>67.069999999999993</v>
      </c>
      <c r="CS6" s="21">
        <f t="shared" si="10"/>
        <v>66.78</v>
      </c>
      <c r="CT6" s="21">
        <f t="shared" si="10"/>
        <v>67</v>
      </c>
      <c r="CU6" s="21">
        <f t="shared" si="10"/>
        <v>66.650000000000006</v>
      </c>
      <c r="CV6" s="21">
        <f t="shared" si="10"/>
        <v>64.45</v>
      </c>
      <c r="CW6" s="20" t="str">
        <f>IF(CW7="","",IF(CW7="-","【-】","【"&amp;SUBSTITUTE(TEXT(CW7,"#,##0.00"),"-","△")&amp;"】"))</f>
        <v>【59.10】</v>
      </c>
      <c r="CX6" s="21">
        <f>IF(CX7="",NA(),CX7)</f>
        <v>97.32</v>
      </c>
      <c r="CY6" s="21">
        <f t="shared" ref="CY6:DG6" si="11">IF(CY7="",NA(),CY7)</f>
        <v>97.38</v>
      </c>
      <c r="CZ6" s="21">
        <f t="shared" si="11"/>
        <v>97.83</v>
      </c>
      <c r="DA6" s="21">
        <f t="shared" si="11"/>
        <v>97.88</v>
      </c>
      <c r="DB6" s="21">
        <f t="shared" si="11"/>
        <v>98.03</v>
      </c>
      <c r="DC6" s="21">
        <f t="shared" si="11"/>
        <v>93.96</v>
      </c>
      <c r="DD6" s="21">
        <f t="shared" si="11"/>
        <v>94.06</v>
      </c>
      <c r="DE6" s="21">
        <f t="shared" si="11"/>
        <v>94.41</v>
      </c>
      <c r="DF6" s="21">
        <f t="shared" si="11"/>
        <v>94.43</v>
      </c>
      <c r="DG6" s="21">
        <f t="shared" si="11"/>
        <v>94.58</v>
      </c>
      <c r="DH6" s="20" t="str">
        <f>IF(DH7="","",IF(DH7="-","【-】","【"&amp;SUBSTITUTE(TEXT(DH7,"#,##0.00"),"-","△")&amp;"】"))</f>
        <v>【95.82】</v>
      </c>
      <c r="DI6" s="21">
        <f>IF(DI7="",NA(),DI7)</f>
        <v>54.14</v>
      </c>
      <c r="DJ6" s="21">
        <f t="shared" ref="DJ6:DR6" si="12">IF(DJ7="",NA(),DJ7)</f>
        <v>55.66</v>
      </c>
      <c r="DK6" s="21">
        <f t="shared" si="12"/>
        <v>56.59</v>
      </c>
      <c r="DL6" s="21">
        <f t="shared" si="12"/>
        <v>58.31</v>
      </c>
      <c r="DM6" s="21">
        <f t="shared" si="12"/>
        <v>59</v>
      </c>
      <c r="DN6" s="21">
        <f t="shared" si="12"/>
        <v>33.090000000000003</v>
      </c>
      <c r="DO6" s="21">
        <f t="shared" si="12"/>
        <v>34.33</v>
      </c>
      <c r="DP6" s="21">
        <f t="shared" si="12"/>
        <v>34.15</v>
      </c>
      <c r="DQ6" s="21">
        <f t="shared" si="12"/>
        <v>35.53</v>
      </c>
      <c r="DR6" s="21">
        <f t="shared" si="12"/>
        <v>37.51</v>
      </c>
      <c r="DS6" s="20" t="str">
        <f>IF(DS7="","",IF(DS7="-","【-】","【"&amp;SUBSTITUTE(TEXT(DS7,"#,##0.00"),"-","△")&amp;"】"))</f>
        <v>【39.74】</v>
      </c>
      <c r="DT6" s="21">
        <f>IF(DT7="",NA(),DT7)</f>
        <v>3.33</v>
      </c>
      <c r="DU6" s="21">
        <f t="shared" ref="DU6:EC6" si="13">IF(DU7="",NA(),DU7)</f>
        <v>3.4</v>
      </c>
      <c r="DV6" s="21">
        <f t="shared" si="13"/>
        <v>3.61</v>
      </c>
      <c r="DW6" s="21">
        <f t="shared" si="13"/>
        <v>3.86</v>
      </c>
      <c r="DX6" s="21">
        <f t="shared" si="13"/>
        <v>4.5599999999999996</v>
      </c>
      <c r="DY6" s="21">
        <f t="shared" si="13"/>
        <v>5.04</v>
      </c>
      <c r="DZ6" s="21">
        <f t="shared" si="13"/>
        <v>5.1100000000000003</v>
      </c>
      <c r="EA6" s="21">
        <f t="shared" si="13"/>
        <v>5.18</v>
      </c>
      <c r="EB6" s="21">
        <f t="shared" si="13"/>
        <v>6.01</v>
      </c>
      <c r="EC6" s="21">
        <f t="shared" si="13"/>
        <v>6.84</v>
      </c>
      <c r="ED6" s="20" t="str">
        <f>IF(ED7="","",IF(ED7="-","【-】","【"&amp;SUBSTITUTE(TEXT(ED7,"#,##0.00"),"-","△")&amp;"】"))</f>
        <v>【7.62】</v>
      </c>
      <c r="EE6" s="21">
        <f>IF(EE7="",NA(),EE7)</f>
        <v>0.1</v>
      </c>
      <c r="EF6" s="20">
        <f t="shared" ref="EF6:EN6" si="14">IF(EF7="",NA(),EF7)</f>
        <v>0</v>
      </c>
      <c r="EG6" s="21">
        <f t="shared" si="14"/>
        <v>0.17</v>
      </c>
      <c r="EH6" s="21">
        <f t="shared" si="14"/>
        <v>0.01</v>
      </c>
      <c r="EI6" s="21">
        <f t="shared" si="14"/>
        <v>0.04</v>
      </c>
      <c r="EJ6" s="21">
        <f t="shared" si="14"/>
        <v>0.25</v>
      </c>
      <c r="EK6" s="21">
        <f t="shared" si="14"/>
        <v>0.21</v>
      </c>
      <c r="EL6" s="21">
        <f t="shared" si="14"/>
        <v>0.33</v>
      </c>
      <c r="EM6" s="21">
        <f t="shared" si="14"/>
        <v>0.22</v>
      </c>
      <c r="EN6" s="21">
        <f t="shared" si="14"/>
        <v>0.23</v>
      </c>
      <c r="EO6" s="20" t="str">
        <f>IF(EO7="","",IF(EO7="-","【-】","【"&amp;SUBSTITUTE(TEXT(EO7,"#,##0.00"),"-","△")&amp;"】"))</f>
        <v>【0.23】</v>
      </c>
    </row>
    <row r="7" spans="1:148" s="22" customFormat="1" x14ac:dyDescent="0.15">
      <c r="A7" s="14"/>
      <c r="B7" s="23">
        <v>2022</v>
      </c>
      <c r="C7" s="23">
        <v>12033</v>
      </c>
      <c r="D7" s="23">
        <v>46</v>
      </c>
      <c r="E7" s="23">
        <v>17</v>
      </c>
      <c r="F7" s="23">
        <v>1</v>
      </c>
      <c r="G7" s="23">
        <v>0</v>
      </c>
      <c r="H7" s="23" t="s">
        <v>96</v>
      </c>
      <c r="I7" s="23" t="s">
        <v>97</v>
      </c>
      <c r="J7" s="23" t="s">
        <v>98</v>
      </c>
      <c r="K7" s="23" t="s">
        <v>99</v>
      </c>
      <c r="L7" s="23" t="s">
        <v>100</v>
      </c>
      <c r="M7" s="23" t="s">
        <v>101</v>
      </c>
      <c r="N7" s="24" t="s">
        <v>102</v>
      </c>
      <c r="O7" s="24">
        <v>76.209999999999994</v>
      </c>
      <c r="P7" s="24">
        <v>99.12</v>
      </c>
      <c r="Q7" s="24">
        <v>55.97</v>
      </c>
      <c r="R7" s="24">
        <v>2750</v>
      </c>
      <c r="S7" s="24">
        <v>108548</v>
      </c>
      <c r="T7" s="24">
        <v>243.83</v>
      </c>
      <c r="U7" s="24">
        <v>445.18</v>
      </c>
      <c r="V7" s="24">
        <v>106961</v>
      </c>
      <c r="W7" s="24">
        <v>27.62</v>
      </c>
      <c r="X7" s="24">
        <v>3872.59</v>
      </c>
      <c r="Y7" s="24">
        <v>116.18</v>
      </c>
      <c r="Z7" s="24">
        <v>113.37</v>
      </c>
      <c r="AA7" s="24">
        <v>103.01</v>
      </c>
      <c r="AB7" s="24">
        <v>103.91</v>
      </c>
      <c r="AC7" s="24">
        <v>101.45</v>
      </c>
      <c r="AD7" s="24">
        <v>110.01</v>
      </c>
      <c r="AE7" s="24">
        <v>111.12</v>
      </c>
      <c r="AF7" s="24">
        <v>109.58</v>
      </c>
      <c r="AG7" s="24">
        <v>109.32</v>
      </c>
      <c r="AH7" s="24">
        <v>108.33</v>
      </c>
      <c r="AI7" s="24">
        <v>106.11</v>
      </c>
      <c r="AJ7" s="24">
        <v>0</v>
      </c>
      <c r="AK7" s="24">
        <v>0</v>
      </c>
      <c r="AL7" s="24">
        <v>0</v>
      </c>
      <c r="AM7" s="24">
        <v>0</v>
      </c>
      <c r="AN7" s="24">
        <v>0</v>
      </c>
      <c r="AO7" s="24">
        <v>2.36</v>
      </c>
      <c r="AP7" s="24">
        <v>2.0699999999999998</v>
      </c>
      <c r="AQ7" s="24">
        <v>5.97</v>
      </c>
      <c r="AR7" s="24">
        <v>1.54</v>
      </c>
      <c r="AS7" s="24">
        <v>1.28</v>
      </c>
      <c r="AT7" s="24">
        <v>3.15</v>
      </c>
      <c r="AU7" s="24">
        <v>24.23</v>
      </c>
      <c r="AV7" s="24">
        <v>26.64</v>
      </c>
      <c r="AW7" s="24">
        <v>38.380000000000003</v>
      </c>
      <c r="AX7" s="24">
        <v>43.54</v>
      </c>
      <c r="AY7" s="24">
        <v>48.11</v>
      </c>
      <c r="AZ7" s="24">
        <v>62.12</v>
      </c>
      <c r="BA7" s="24">
        <v>61.57</v>
      </c>
      <c r="BB7" s="24">
        <v>60.82</v>
      </c>
      <c r="BC7" s="24">
        <v>63.48</v>
      </c>
      <c r="BD7" s="24">
        <v>65.510000000000005</v>
      </c>
      <c r="BE7" s="24">
        <v>73.44</v>
      </c>
      <c r="BF7" s="24">
        <v>614.45000000000005</v>
      </c>
      <c r="BG7" s="24">
        <v>551.11</v>
      </c>
      <c r="BH7" s="24">
        <v>554.14</v>
      </c>
      <c r="BI7" s="24">
        <v>507.29</v>
      </c>
      <c r="BJ7" s="24">
        <v>471.59</v>
      </c>
      <c r="BK7" s="24">
        <v>875.53</v>
      </c>
      <c r="BL7" s="24">
        <v>867.39</v>
      </c>
      <c r="BM7" s="24">
        <v>920.83</v>
      </c>
      <c r="BN7" s="24">
        <v>874.02</v>
      </c>
      <c r="BO7" s="24">
        <v>827.43</v>
      </c>
      <c r="BP7" s="24">
        <v>652.82000000000005</v>
      </c>
      <c r="BQ7" s="24">
        <v>139.34</v>
      </c>
      <c r="BR7" s="24">
        <v>130.94999999999999</v>
      </c>
      <c r="BS7" s="24">
        <v>106.62</v>
      </c>
      <c r="BT7" s="24">
        <v>106.48</v>
      </c>
      <c r="BU7" s="24">
        <v>104.64</v>
      </c>
      <c r="BV7" s="24">
        <v>99.83</v>
      </c>
      <c r="BW7" s="24">
        <v>100.91</v>
      </c>
      <c r="BX7" s="24">
        <v>99.82</v>
      </c>
      <c r="BY7" s="24">
        <v>100.32</v>
      </c>
      <c r="BZ7" s="24">
        <v>99.71</v>
      </c>
      <c r="CA7" s="24">
        <v>97.61</v>
      </c>
      <c r="CB7" s="24">
        <v>113.61</v>
      </c>
      <c r="CC7" s="24">
        <v>121.04</v>
      </c>
      <c r="CD7" s="24">
        <v>146.36000000000001</v>
      </c>
      <c r="CE7" s="24">
        <v>147.49</v>
      </c>
      <c r="CF7" s="24">
        <v>151.78</v>
      </c>
      <c r="CG7" s="24">
        <v>158.94</v>
      </c>
      <c r="CH7" s="24">
        <v>158.04</v>
      </c>
      <c r="CI7" s="24">
        <v>156.77000000000001</v>
      </c>
      <c r="CJ7" s="24">
        <v>157.63999999999999</v>
      </c>
      <c r="CK7" s="24">
        <v>159.59</v>
      </c>
      <c r="CL7" s="24">
        <v>138.29</v>
      </c>
      <c r="CM7" s="24">
        <v>52.14</v>
      </c>
      <c r="CN7" s="24">
        <v>55.37</v>
      </c>
      <c r="CO7" s="24">
        <v>55.4</v>
      </c>
      <c r="CP7" s="24">
        <v>56.61</v>
      </c>
      <c r="CQ7" s="24">
        <v>61.18</v>
      </c>
      <c r="CR7" s="24">
        <v>67.069999999999993</v>
      </c>
      <c r="CS7" s="24">
        <v>66.78</v>
      </c>
      <c r="CT7" s="24">
        <v>67</v>
      </c>
      <c r="CU7" s="24">
        <v>66.650000000000006</v>
      </c>
      <c r="CV7" s="24">
        <v>64.45</v>
      </c>
      <c r="CW7" s="24">
        <v>59.1</v>
      </c>
      <c r="CX7" s="24">
        <v>97.32</v>
      </c>
      <c r="CY7" s="24">
        <v>97.38</v>
      </c>
      <c r="CZ7" s="24">
        <v>97.83</v>
      </c>
      <c r="DA7" s="24">
        <v>97.88</v>
      </c>
      <c r="DB7" s="24">
        <v>98.03</v>
      </c>
      <c r="DC7" s="24">
        <v>93.96</v>
      </c>
      <c r="DD7" s="24">
        <v>94.06</v>
      </c>
      <c r="DE7" s="24">
        <v>94.41</v>
      </c>
      <c r="DF7" s="24">
        <v>94.43</v>
      </c>
      <c r="DG7" s="24">
        <v>94.58</v>
      </c>
      <c r="DH7" s="24">
        <v>95.82</v>
      </c>
      <c r="DI7" s="24">
        <v>54.14</v>
      </c>
      <c r="DJ7" s="24">
        <v>55.66</v>
      </c>
      <c r="DK7" s="24">
        <v>56.59</v>
      </c>
      <c r="DL7" s="24">
        <v>58.31</v>
      </c>
      <c r="DM7" s="24">
        <v>59</v>
      </c>
      <c r="DN7" s="24">
        <v>33.090000000000003</v>
      </c>
      <c r="DO7" s="24">
        <v>34.33</v>
      </c>
      <c r="DP7" s="24">
        <v>34.15</v>
      </c>
      <c r="DQ7" s="24">
        <v>35.53</v>
      </c>
      <c r="DR7" s="24">
        <v>37.51</v>
      </c>
      <c r="DS7" s="24">
        <v>39.74</v>
      </c>
      <c r="DT7" s="24">
        <v>3.33</v>
      </c>
      <c r="DU7" s="24">
        <v>3.4</v>
      </c>
      <c r="DV7" s="24">
        <v>3.61</v>
      </c>
      <c r="DW7" s="24">
        <v>3.86</v>
      </c>
      <c r="DX7" s="24">
        <v>4.5599999999999996</v>
      </c>
      <c r="DY7" s="24">
        <v>5.04</v>
      </c>
      <c r="DZ7" s="24">
        <v>5.1100000000000003</v>
      </c>
      <c r="EA7" s="24">
        <v>5.18</v>
      </c>
      <c r="EB7" s="24">
        <v>6.01</v>
      </c>
      <c r="EC7" s="24">
        <v>6.84</v>
      </c>
      <c r="ED7" s="24">
        <v>7.62</v>
      </c>
      <c r="EE7" s="24">
        <v>0.1</v>
      </c>
      <c r="EF7" s="24">
        <v>0</v>
      </c>
      <c r="EG7" s="24">
        <v>0.17</v>
      </c>
      <c r="EH7" s="24">
        <v>0.01</v>
      </c>
      <c r="EI7" s="24">
        <v>0.04</v>
      </c>
      <c r="EJ7" s="24">
        <v>0.25</v>
      </c>
      <c r="EK7" s="24">
        <v>0.21</v>
      </c>
      <c r="EL7" s="24">
        <v>0.33</v>
      </c>
      <c r="EM7" s="24">
        <v>0.22</v>
      </c>
      <c r="EN7" s="24">
        <v>0.23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南優人</cp:lastModifiedBy>
  <cp:lastPrinted>2024-01-22T06:09:44Z</cp:lastPrinted>
  <dcterms:created xsi:type="dcterms:W3CDTF">2023-12-12T00:41:44Z</dcterms:created>
  <dcterms:modified xsi:type="dcterms:W3CDTF">2024-01-23T06:29:35Z</dcterms:modified>
  <cp:category/>
</cp:coreProperties>
</file>