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t5ffsv002\（財政部）財政課\業務\三四郎\財政情報開示\H26\【財政状況資料集】_012033_小樽市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U37" i="9"/>
  <c r="C37" i="9"/>
  <c r="BW36" i="9"/>
  <c r="BW35" i="9"/>
  <c r="BW34" i="9"/>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AM37" i="9" s="1"/>
  <c r="BE34" i="9" l="1"/>
  <c r="BE35" i="9" s="1"/>
  <c r="BE36" i="9" s="1"/>
  <c r="BE37" i="9" s="1"/>
</calcChain>
</file>

<file path=xl/sharedStrings.xml><?xml version="1.0" encoding="utf-8"?>
<sst xmlns="http://schemas.openxmlformats.org/spreadsheetml/2006/main" count="997" uniqueCount="557">
  <si>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</si>
  <si>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</si>
  <si>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</si>
  <si>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</si>
  <si>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</si>
  <si>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</si>
  <si>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</si>
  <si>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</si>
  <si>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</si>
  <si>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</si>
  <si>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</si>
  <si>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</si>
  <si>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</si>
  <si>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</si>
  <si>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</si>
  <si>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</si>
  <si>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</si>
  <si>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</si>
  <si>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</si>
  <si>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</si>
  <si>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</si>
  <si>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</si>
  <si>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</si>
  <si>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</si>
  <si>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</si>
  <si>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</si>
  <si>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</si>
  <si>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</si>
  <si>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</si>
  <si>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</si>
  <si>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</si>
  <si>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</si>
  <si>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</si>
  <si>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</si>
  <si>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</si>
  <si>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</si>
  <si>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</si>
  <si>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</si>
  <si>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</si>
  <si>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</si>
  <si>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</si>
  <si>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</si>
  <si>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</si>
  <si>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</si>
  <si>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</si>
  <si>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</si>
  <si>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</si>
  <si>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</si>
  <si>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</si>
  <si>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</si>
  <si>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</si>
  <si>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</si>
  <si>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</si>
  <si>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</si>
  <si>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</si>
  <si>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</si>
  <si>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</si>
  <si>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</si>
  <si>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</si>
  <si>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</si>
  <si>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</si>
  <si>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</si>
  <si>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</si>
  <si>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</si>
  <si>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</si>
  <si>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</si>
  <si>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</si>
  <si>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</si>
  <si>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</si>
  <si>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</si>
  <si>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</si>
  <si>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</si>
  <si>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</si>
  <si>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</si>
  <si>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</si>
  <si>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</si>
  <si>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</si>
  <si>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</si>
  <si>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</si>
  <si>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</si>
  <si>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</si>
  <si>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</si>
  <si>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小樽市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</si>
  <si>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</si>
  <si>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</si>
  <si>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</si>
  <si>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</si>
  <si>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</si>
  <si>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</si>
  <si>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</si>
  <si>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</si>
  <si>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</si>
  <si>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</si>
  <si>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</si>
  <si>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</si>
  <si>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</si>
  <si>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</si>
  <si>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</si>
  <si>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</si>
  <si>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</si>
  <si>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</si>
  <si>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</si>
  <si>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</si>
  <si>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</si>
  <si>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</si>
  <si>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</si>
  <si>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</si>
  <si>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</si>
  <si>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</si>
  <si>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</si>
  <si>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</si>
  <si>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</si>
  <si>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</si>
  <si>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</si>
  <si>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</si>
  <si>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</si>
  <si>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</si>
  <si>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</si>
  <si>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</si>
  <si>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</si>
  <si>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</si>
  <si>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</si>
  <si>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</si>
  <si>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</si>
  <si>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</si>
  <si>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</si>
  <si>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</si>
  <si>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</si>
  <si>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</si>
  <si>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</si>
  <si>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</si>
  <si>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</si>
  <si>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</si>
  <si>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</si>
  <si>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</si>
  <si>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</si>
  <si>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</si>
  <si>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病院事業会計</t>
    <phoneticPr fontId="5"/>
  </si>
  <si>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</si>
  <si>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</si>
  <si>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</si>
  <si>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</si>
  <si>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</si>
  <si>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</si>
  <si>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</si>
  <si>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</si>
  <si>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</si>
  <si>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</si>
  <si>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</si>
  <si>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</si>
  <si>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</si>
  <si>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</si>
  <si>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</si>
  <si>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</si>
  <si>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</si>
  <si>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</si>
  <si>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</si>
  <si>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</si>
  <si>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</si>
  <si>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</si>
  <si>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</si>
  <si>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</si>
  <si>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</si>
  <si>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</si>
  <si>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</si>
  <si>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</si>
  <si>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</si>
  <si>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</si>
  <si>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</si>
  <si>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</si>
  <si>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</si>
  <si>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</si>
  <si>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</si>
  <si>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</si>
  <si>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</si>
  <si>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</si>
  <si>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</si>
  <si>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</si>
  <si>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</si>
  <si>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</si>
  <si>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</si>
  <si>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</si>
  <si>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</si>
  <si>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</si>
  <si>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</si>
  <si>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</si>
  <si>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</si>
  <si>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</si>
  <si>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</si>
  <si>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</si>
  <si>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</si>
  <si>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</si>
  <si>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</si>
  <si>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</si>
  <si>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</si>
  <si>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</si>
  <si>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</si>
  <si>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北海道小樽市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</si>
  <si>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</si>
  <si>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</si>
  <si>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</si>
  <si>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</si>
  <si>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</si>
  <si>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</si>
  <si>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</si>
  <si>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</si>
  <si>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</si>
  <si>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</si>
  <si>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</si>
  <si>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</si>
  <si>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</si>
  <si>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</si>
  <si>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</si>
  <si>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</si>
  <si>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</si>
  <si>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</si>
  <si>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</si>
  <si>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</si>
  <si>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</si>
  <si>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</si>
  <si>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</si>
  <si>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</si>
  <si>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</si>
  <si>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</si>
  <si>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</si>
  <si>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</si>
  <si>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</si>
  <si>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</si>
  <si>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</si>
  <si>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</si>
  <si>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</si>
  <si>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</si>
  <si>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</si>
  <si>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</si>
  <si>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</si>
  <si>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</si>
  <si>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</si>
  <si>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</si>
  <si>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</si>
  <si>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</si>
  <si>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</si>
  <si>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</si>
  <si>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</si>
  <si>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</si>
  <si>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</si>
  <si>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</si>
  <si>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</si>
  <si>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</si>
  <si>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</si>
  <si>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</si>
  <si>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</si>
  <si>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</si>
  <si>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</si>
  <si>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</si>
  <si>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</si>
  <si>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</si>
  <si>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</si>
  <si>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</si>
  <si>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</si>
  <si>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</si>
  <si>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</si>
  <si>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</si>
  <si>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</si>
  <si>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</si>
  <si>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</si>
  <si>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</si>
  <si>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</si>
  <si>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</si>
  <si>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</si>
  <si>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</si>
  <si>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</si>
  <si>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</si>
  <si>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</si>
  <si>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</si>
  <si>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</si>
  <si>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</si>
  <si>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</si>
  <si>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</si>
  <si>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</si>
  <si>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</si>
  <si>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</si>
  <si>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</si>
  <si>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</si>
  <si>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</si>
  <si>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</si>
  <si>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</si>
  <si>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</si>
  <si>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</si>
  <si>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</si>
  <si>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</si>
  <si>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</si>
  <si>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</si>
  <si>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</si>
  <si>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</si>
  <si>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</si>
  <si>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</si>
  <si>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</si>
  <si>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</si>
  <si>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</si>
  <si>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</si>
  <si>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</si>
  <si>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</si>
  <si>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</si>
  <si>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</si>
  <si>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</si>
  <si>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</si>
  <si>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</si>
  <si>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</si>
  <si>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</si>
  <si>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</si>
  <si>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</si>
  <si>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</si>
  <si>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</si>
  <si>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</si>
  <si>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</si>
  <si>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</si>
  <si>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</si>
  <si>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</si>
  <si>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</si>
  <si>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</si>
  <si>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</si>
  <si>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</si>
  <si>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</si>
  <si>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</si>
  <si>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</si>
  <si>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</si>
  <si>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</si>
  <si>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</si>
  <si>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</si>
  <si>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</si>
  <si>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</si>
  <si>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</si>
  <si>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</si>
  <si>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</si>
  <si>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</si>
  <si>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</si>
  <si>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</si>
  <si>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</si>
  <si>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</si>
  <si>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</si>
  <si>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</si>
  <si>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</si>
  <si>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</si>
  <si>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</si>
  <si>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</si>
  <si>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北海道小樽市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</si>
  <si>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</si>
  <si>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</si>
  <si>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</si>
  <si>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</si>
  <si>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</si>
  <si>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</si>
  <si>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</si>
  <si>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</si>
  <si>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</si>
  <si>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</si>
  <si>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</si>
  <si>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</si>
  <si>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</si>
  <si>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</si>
  <si>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</si>
  <si>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</si>
  <si>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</si>
  <si>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</si>
  <si>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</si>
  <si>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</si>
  <si>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</si>
  <si>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産業廃棄物処分事業特別会計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</si>
  <si>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</si>
  <si>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</si>
  <si>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</si>
  <si>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</si>
  <si>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</si>
  <si>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</si>
  <si>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</si>
  <si>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</si>
  <si>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</si>
  <si>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</si>
  <si>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</si>
  <si>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</si>
  <si>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</si>
  <si>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</si>
  <si>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</si>
  <si>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</si>
  <si>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</si>
  <si>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</si>
  <si>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</si>
  <si>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</si>
  <si>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産業廃棄物等処分事業会計</t>
    <phoneticPr fontId="5"/>
  </si>
  <si>
    <t>青果物卸売市場事業特別会計</t>
    <phoneticPr fontId="5"/>
  </si>
  <si>
    <t>法非適用企業</t>
    <phoneticPr fontId="5"/>
  </si>
  <si>
    <t>水産物卸売市場事業特別会計</t>
    <phoneticPr fontId="5"/>
  </si>
  <si>
    <t>簡易水道事業特別会計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</si>
  <si>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</si>
  <si>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</si>
  <si>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</si>
  <si>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</si>
  <si>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</si>
  <si>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</si>
  <si>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</si>
  <si>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</si>
  <si>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</si>
  <si>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</si>
  <si>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</si>
  <si>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</si>
  <si>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</si>
  <si>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</si>
  <si>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</si>
  <si>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</si>
  <si>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</si>
  <si>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</si>
  <si>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</si>
  <si>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</si>
  <si>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</si>
  <si>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</si>
  <si>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</si>
  <si>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</si>
  <si>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</si>
  <si>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</si>
  <si>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</si>
  <si>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</si>
  <si>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</si>
  <si>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</si>
  <si>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</si>
  <si>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</si>
  <si>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</si>
  <si>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</si>
  <si>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</si>
  <si>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</si>
  <si>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</si>
  <si>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</si>
  <si>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</si>
  <si>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</si>
  <si>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</si>
  <si>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</si>
  <si>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</si>
  <si>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</si>
  <si>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</si>
  <si>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</si>
  <si>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</si>
  <si>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</si>
  <si>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</si>
  <si>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</si>
  <si>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</si>
  <si>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</si>
  <si>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</si>
  <si>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</si>
  <si>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</si>
  <si>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</si>
  <si>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</si>
  <si>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</si>
  <si>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</si>
  <si>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</si>
  <si>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</si>
  <si>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</si>
  <si>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</si>
  <si>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</si>
  <si>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</si>
  <si>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</si>
  <si>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</si>
  <si>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</si>
  <si>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</si>
  <si>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</si>
  <si>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</si>
  <si>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</si>
  <si>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</si>
  <si>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</si>
  <si>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</si>
  <si>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</si>
  <si>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</si>
  <si>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</si>
  <si>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</si>
  <si>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</si>
  <si>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</si>
  <si>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</si>
  <si>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</si>
  <si>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</si>
  <si>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</si>
  <si>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</si>
  <si>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</si>
  <si>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</si>
  <si>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</si>
  <si>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</si>
  <si>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</si>
  <si>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</si>
  <si>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</si>
  <si>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</si>
  <si>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</si>
  <si>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</si>
  <si>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</si>
  <si>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</si>
  <si>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</si>
  <si>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</si>
  <si>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</si>
  <si>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</si>
  <si>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</si>
  <si>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</si>
  <si>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</si>
  <si>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</si>
  <si>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</si>
  <si>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</si>
  <si>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</si>
  <si>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</si>
  <si>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</si>
  <si>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</si>
  <si>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</si>
  <si>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</si>
  <si>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</si>
  <si>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</si>
  <si>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</si>
  <si>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</si>
  <si>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</si>
  <si>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</si>
  <si>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</si>
  <si>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</si>
  <si>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</si>
  <si>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</si>
  <si>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</si>
  <si>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</si>
  <si>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</si>
  <si>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</si>
  <si>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</si>
  <si>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</si>
  <si>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</si>
  <si>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</si>
  <si>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</si>
  <si>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1.35</t>
  </si>
  <si>
    <t>病院事業会計</t>
  </si>
  <si>
    <t>▲ 1.54</t>
  </si>
  <si>
    <t>水道事業会計</t>
  </si>
  <si>
    <t>産業廃棄物等処分事業会計</t>
  </si>
  <si>
    <t>一般会計</t>
  </si>
  <si>
    <t>港湾整備事業特別会計</t>
  </si>
  <si>
    <t>介護保険事業特別会計</t>
  </si>
  <si>
    <t>下水道事業会計</t>
  </si>
  <si>
    <t>国民健康保険事業特別会計</t>
  </si>
  <si>
    <t>その他会計（赤字）</t>
  </si>
  <si>
    <t>その他会計（黒字）</t>
  </si>
  <si>
    <t>-</t>
    <phoneticPr fontId="2"/>
  </si>
  <si>
    <t>-</t>
    <phoneticPr fontId="2"/>
  </si>
  <si>
    <t>（一財）おたる自然の村公社</t>
    <rPh sb="1" eb="2">
      <t>イチ</t>
    </rPh>
    <rPh sb="2" eb="3">
      <t>ザイ</t>
    </rPh>
    <rPh sb="7" eb="9">
      <t>シゼン</t>
    </rPh>
    <rPh sb="10" eb="11">
      <t>ムラ</t>
    </rPh>
    <rPh sb="11" eb="13">
      <t>コウシャ</t>
    </rPh>
    <phoneticPr fontId="2"/>
  </si>
  <si>
    <t>㈱小樽水族館公社</t>
    <rPh sb="1" eb="3">
      <t>オタル</t>
    </rPh>
    <rPh sb="3" eb="6">
      <t>スイゾクカン</t>
    </rPh>
    <rPh sb="6" eb="8">
      <t>コウシャ</t>
    </rPh>
    <phoneticPr fontId="2"/>
  </si>
  <si>
    <t>-</t>
    <phoneticPr fontId="2"/>
  </si>
  <si>
    <t>-</t>
    <phoneticPr fontId="2"/>
  </si>
  <si>
    <t>-</t>
    <phoneticPr fontId="2"/>
  </si>
  <si>
    <t>㈱マリンウェーブ小樽</t>
    <rPh sb="8" eb="10">
      <t>オタル</t>
    </rPh>
    <phoneticPr fontId="2"/>
  </si>
  <si>
    <t>-</t>
    <phoneticPr fontId="2"/>
  </si>
  <si>
    <t>小樽開発埠頭㈱</t>
    <rPh sb="0" eb="2">
      <t>オタル</t>
    </rPh>
    <rPh sb="2" eb="4">
      <t>カイハツ</t>
    </rPh>
    <rPh sb="4" eb="6">
      <t>フトウ</t>
    </rPh>
    <phoneticPr fontId="2"/>
  </si>
  <si>
    <t>㈱小樽観光振興公社</t>
    <rPh sb="1" eb="3">
      <t>オタル</t>
    </rPh>
    <rPh sb="3" eb="5">
      <t>カンコウ</t>
    </rPh>
    <rPh sb="5" eb="7">
      <t>シンコウ</t>
    </rPh>
    <rPh sb="7" eb="9">
      <t>コウシャ</t>
    </rPh>
    <phoneticPr fontId="2"/>
  </si>
  <si>
    <t>石狩湾新港管理組合（一般会計）</t>
    <rPh sb="0" eb="2">
      <t>イシカリ</t>
    </rPh>
    <rPh sb="2" eb="3">
      <t>ワン</t>
    </rPh>
    <rPh sb="3" eb="5">
      <t>シンコウ</t>
    </rPh>
    <rPh sb="5" eb="7">
      <t>カンリ</t>
    </rPh>
    <rPh sb="7" eb="9">
      <t>クミアイ</t>
    </rPh>
    <rPh sb="10" eb="12">
      <t>イッパン</t>
    </rPh>
    <rPh sb="12" eb="14">
      <t>カイケイ</t>
    </rPh>
    <phoneticPr fontId="2"/>
  </si>
  <si>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</si>
  <si>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北しりべし廃棄物処理広域連合</t>
    <rPh sb="0" eb="1">
      <t>キタ</t>
    </rPh>
    <rPh sb="5" eb="8">
      <t>ハイキブツ</t>
    </rPh>
    <rPh sb="8" eb="10">
      <t>ショリ</t>
    </rPh>
    <rPh sb="10" eb="12">
      <t>コウイキ</t>
    </rPh>
    <rPh sb="12" eb="14">
      <t>レンゴウ</t>
    </rPh>
    <phoneticPr fontId="2"/>
  </si>
  <si>
    <t>後志教育研修センター</t>
    <rPh sb="0" eb="2">
      <t>シリベシ</t>
    </rPh>
    <rPh sb="2" eb="4">
      <t>キョウイク</t>
    </rPh>
    <rPh sb="4" eb="6">
      <t>ケンシュウ</t>
    </rPh>
    <phoneticPr fontId="2"/>
  </si>
  <si>
    <t>石狩西部広域水道企業団</t>
    <rPh sb="0" eb="2">
      <t>イシカリ</t>
    </rPh>
    <rPh sb="2" eb="4">
      <t>セイブ</t>
    </rPh>
    <rPh sb="4" eb="6">
      <t>コウイキ</t>
    </rPh>
    <rPh sb="6" eb="8">
      <t>スイドウ</t>
    </rPh>
    <rPh sb="8" eb="10">
      <t>キギョウ</t>
    </rPh>
    <rPh sb="10" eb="11">
      <t>ダン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</si>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</sst>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33903</c:v>
                </c:pt>
                <c:pt idx="2">
                  <c:v>40849</c:v>
                </c:pt>
                <c:pt idx="3">
                  <c:v>40632</c:v>
                </c:pt>
                <c:pt idx="4">
                  <c:v>45375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27604</c:v>
                </c:pt>
                <c:pt idx="1">
                  <c:v>25949</c:v>
                </c:pt>
                <c:pt idx="2">
                  <c:v>33316</c:v>
                </c:pt>
                <c:pt idx="3">
                  <c:v>34324</c:v>
                </c:pt>
                <c:pt idx="4">
                  <c:v>24064</c:v>
                </c:pt>
              </c:numCache>
            </c:numRef>
          </c:val>
          <c:smooth val="0"/>
        </c:ser>
        <c:dLbls>
          <c:showLegendKey val="0"/>
          <c:showVal val="0"/>
          <c:showCatName val="0"/>
          <c:showSerName val="0"/>
          <c:showPercent val="0"/>
          <c:showBubbleSize val="0"/>
        </c:dLbls>
        <c:marker val="1"/>
        <c:smooth val="0"/>
        <c:axId val="259010776"/>
        <c:axId val="171703776"/>
      </c:lineChart>
      <c:catAx>
        <c:axId val="259010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703776"/>
        <c:crosses val="autoZero"/>
        <c:auto val="1"/>
        <c:lblAlgn val="ctr"/>
        <c:lblOffset val="100"/>
        <c:tickLblSkip val="1"/>
        <c:tickMarkSkip val="1"/>
        <c:noMultiLvlLbl val="0"/>
      </c:catAx>
      <c:valAx>
        <c:axId val="171703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010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3.58</c:v>
                </c:pt>
                <c:pt idx="1">
                  <c:v>3.6</c:v>
                </c:pt>
                <c:pt idx="2">
                  <c:v>0.47</c:v>
                </c:pt>
                <c:pt idx="3">
                  <c:v>0.87</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2.04</c:v>
                </c:pt>
                <c:pt idx="2">
                  <c:v>7.06</c:v>
                </c:pt>
                <c:pt idx="3">
                  <c:v>5.35</c:v>
                </c:pt>
                <c:pt idx="4">
                  <c:v>5.85</c:v>
                </c:pt>
              </c:numCache>
            </c:numRef>
          </c:val>
        </c:ser>
        <c:dLbls>
          <c:showLegendKey val="0"/>
          <c:showVal val="0"/>
          <c:showCatName val="0"/>
          <c:showSerName val="0"/>
          <c:showPercent val="0"/>
          <c:showBubbleSize val="0"/>
        </c:dLbls>
        <c:gapWidth val="250"/>
        <c:overlap val="100"/>
        <c:axId val="170242336"/>
        <c:axId val="17024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3.58</c:v>
                </c:pt>
                <c:pt idx="1">
                  <c:v>2.0099999999999998</c:v>
                </c:pt>
                <c:pt idx="2">
                  <c:v>1.98</c:v>
                </c:pt>
                <c:pt idx="3">
                  <c:v>-1.35</c:v>
                </c:pt>
                <c:pt idx="4">
                  <c:v>1.1000000000000001</c:v>
                </c:pt>
              </c:numCache>
            </c:numRef>
          </c:val>
          <c:smooth val="0"/>
        </c:ser>
        <c:dLbls>
          <c:showLegendKey val="0"/>
          <c:showVal val="0"/>
          <c:showCatName val="0"/>
          <c:showSerName val="0"/>
          <c:showPercent val="0"/>
          <c:showBubbleSize val="0"/>
        </c:dLbls>
        <c:marker val="1"/>
        <c:smooth val="0"/>
        <c:axId val="170242336"/>
        <c:axId val="170242720"/>
      </c:lineChart>
      <c:catAx>
        <c:axId val="1702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242720"/>
        <c:crosses val="autoZero"/>
        <c:auto val="1"/>
        <c:lblAlgn val="ctr"/>
        <c:lblOffset val="100"/>
        <c:tickLblSkip val="1"/>
        <c:tickMarkSkip val="1"/>
        <c:noMultiLvlLbl val="0"/>
      </c:catAx>
      <c:valAx>
        <c:axId val="17024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2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0.11</c:v>
                </c:pt>
                <c:pt idx="4">
                  <c:v>#N/A</c:v>
                </c:pt>
                <c:pt idx="5">
                  <c:v>0.14000000000000001</c:v>
                </c:pt>
                <c:pt idx="6">
                  <c:v>#N/A</c:v>
                </c:pt>
                <c:pt idx="7">
                  <c:v>0.1</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0.21</c:v>
                </c:pt>
                <c:pt idx="2">
                  <c:v>#N/A</c:v>
                </c:pt>
                <c:pt idx="3">
                  <c:v>1.04</c:v>
                </c:pt>
                <c:pt idx="4">
                  <c:v>#N/A</c:v>
                </c:pt>
                <c:pt idx="5">
                  <c:v>0.7</c:v>
                </c:pt>
                <c:pt idx="6">
                  <c:v>#N/A</c:v>
                </c:pt>
                <c:pt idx="7">
                  <c:v>1.44</c:v>
                </c:pt>
                <c:pt idx="8">
                  <c:v>#N/A</c:v>
                </c:pt>
                <c:pt idx="9">
                  <c:v>0.36</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c:v>
                </c:pt>
                <c:pt idx="2">
                  <c:v>#N/A</c:v>
                </c:pt>
                <c:pt idx="3">
                  <c:v>7.0000000000000007E-2</c:v>
                </c:pt>
                <c:pt idx="4">
                  <c:v>#N/A</c:v>
                </c:pt>
                <c:pt idx="5">
                  <c:v>0.16</c:v>
                </c:pt>
                <c:pt idx="6">
                  <c:v>#N/A</c:v>
                </c:pt>
                <c:pt idx="7">
                  <c:v>0.32</c:v>
                </c:pt>
                <c:pt idx="8">
                  <c:v>#N/A</c:v>
                </c:pt>
                <c:pt idx="9">
                  <c:v>0.38</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c:v>
                </c:pt>
                <c:pt idx="4">
                  <c:v>#N/A</c:v>
                </c:pt>
                <c:pt idx="5">
                  <c:v>7.0000000000000007E-2</c:v>
                </c:pt>
                <c:pt idx="6">
                  <c:v>#N/A</c:v>
                </c:pt>
                <c:pt idx="7">
                  <c:v>0</c:v>
                </c:pt>
                <c:pt idx="8">
                  <c:v>#N/A</c:v>
                </c:pt>
                <c:pt idx="9">
                  <c:v>0.41</c:v>
                </c:pt>
              </c:numCache>
            </c:numRef>
          </c:val>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1.1399999999999999</c:v>
                </c:pt>
                <c:pt idx="2">
                  <c:v>#N/A</c:v>
                </c:pt>
                <c:pt idx="3">
                  <c:v>1.17</c:v>
                </c:pt>
                <c:pt idx="4">
                  <c:v>#N/A</c:v>
                </c:pt>
                <c:pt idx="5">
                  <c:v>0.96</c:v>
                </c:pt>
                <c:pt idx="6">
                  <c:v>#N/A</c:v>
                </c:pt>
                <c:pt idx="7">
                  <c:v>0.46</c:v>
                </c:pt>
                <c:pt idx="8">
                  <c:v>#N/A</c:v>
                </c:pt>
                <c:pt idx="9">
                  <c:v>0.85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3.58</c:v>
                </c:pt>
                <c:pt idx="2">
                  <c:v>#N/A</c:v>
                </c:pt>
                <c:pt idx="3">
                  <c:v>3.59</c:v>
                </c:pt>
                <c:pt idx="4">
                  <c:v>#N/A</c:v>
                </c:pt>
                <c:pt idx="5">
                  <c:v>0.47</c:v>
                </c:pt>
                <c:pt idx="6">
                  <c:v>#N/A</c:v>
                </c:pt>
                <c:pt idx="7">
                  <c:v>0.86</c:v>
                </c:pt>
                <c:pt idx="8">
                  <c:v>#N/A</c:v>
                </c:pt>
                <c:pt idx="9">
                  <c:v>1.53</c:v>
                </c:pt>
              </c:numCache>
            </c:numRef>
          </c:val>
        </c:ser>
        <c:ser>
          <c:idx val="7"/>
          <c:order val="7"/>
          <c:tx>
            <c:strRef>
              <c:f>データシート!$A$34</c:f>
              <c:strCache>
                <c:ptCount val="1"/>
                <c:pt idx="0">
                  <c:v>産業廃棄物等処分事業会計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0.77</c:v>
                </c:pt>
                <c:pt idx="2">
                  <c:v>#N/A</c:v>
                </c:pt>
                <c:pt idx="3">
                  <c:v>0.86</c:v>
                </c:pt>
                <c:pt idx="4">
                  <c:v>#N/A</c:v>
                </c:pt>
                <c:pt idx="5">
                  <c:v>0.92</c:v>
                </c:pt>
                <c:pt idx="6">
                  <c:v>#N/A</c:v>
                </c:pt>
                <c:pt idx="7">
                  <c:v>1.1399999999999999</c:v>
                </c:pt>
                <c:pt idx="8">
                  <c:v>#N/A</c:v>
                </c:pt>
                <c:pt idx="9">
                  <c:v>1.77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2.5499999999999998</c:v>
                </c:pt>
                <c:pt idx="2">
                  <c:v>#N/A</c:v>
                </c:pt>
                <c:pt idx="3">
                  <c:v>2.64</c:v>
                </c:pt>
                <c:pt idx="4">
                  <c:v>#N/A</c:v>
                </c:pt>
                <c:pt idx="5">
                  <c:v>2.76</c:v>
                </c:pt>
                <c:pt idx="6">
                  <c:v>#N/A</c:v>
                </c:pt>
                <c:pt idx="7">
                  <c:v>3.14</c:v>
                </c:pt>
                <c:pt idx="8">
                  <c:v>#N/A</c:v>
                </c:pt>
                <c:pt idx="9">
                  <c:v>3.18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0.78</c:v>
                </c:pt>
                <c:pt idx="8">
                  <c:v>1.54</c:v>
                </c:pt>
                <c:pt idx="9">
                  <c:v>#N/A</c:v>
                </c:pt>
              </c:numCache>
            </c:numRef>
          </c:val>
        </c:ser>
        <c:dLbls>
          <c:showLegendKey val="0"/>
          <c:showVal val="0"/>
          <c:showCatName val="0"/>
          <c:showSerName val="0"/>
          <c:showPercent val="0"/>
          <c:showBubbleSize val="0"/>
        </c:dLbls>
        <c:gapWidth val="150"/>
        <c:overlap val="100"/>
        <c:axId val="170950328"/>
        <c:axId val="261402544"/>
      </c:barChart>
      <c:catAx>
        <c:axId val="17095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402544"/>
        <c:crosses val="autoZero"/>
        <c:auto val="1"/>
        <c:lblAlgn val="ctr"/>
        <c:lblOffset val="100"/>
        <c:tickLblSkip val="1"/>
        <c:tickMarkSkip val="1"/>
        <c:noMultiLvlLbl val="0"/>
      </c:catAx>
      <c:valAx>
        <c:axId val="26140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50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6365</c:v>
                </c:pt>
                <c:pt idx="5">
                  <c:v>6191</c:v>
                </c:pt>
                <c:pt idx="8">
                  <c:v>6310</c:v>
                </c:pt>
                <c:pt idx="11">
                  <c:v>6278</c:v>
                </c:pt>
                <c:pt idx="14">
                  <c:v>6226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2</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c:v>
                </c:pt>
                <c:pt idx="3">
                  <c:v>43</c:v>
                </c:pt>
                <c:pt idx="6">
                  <c:v>42</c:v>
                </c:pt>
                <c:pt idx="9">
                  <c:v>41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640</c:v>
                </c:pt>
                <c:pt idx="3">
                  <c:v>628</c:v>
                </c:pt>
                <c:pt idx="6">
                  <c:v>608</c:v>
                </c:pt>
                <c:pt idx="9">
                  <c:v>571</c:v>
                </c:pt>
                <c:pt idx="12">
                  <c:v>497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2355</c:v>
                </c:pt>
                <c:pt idx="3">
                  <c:v>2017</c:v>
                </c:pt>
                <c:pt idx="6">
                  <c:v>1982</c:v>
                </c:pt>
                <c:pt idx="9">
                  <c:v>2638</c:v>
                </c:pt>
                <c:pt idx="12">
                  <c:v>1681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7283</c:v>
                </c:pt>
                <c:pt idx="3">
                  <c:v>7368</c:v>
                </c:pt>
                <c:pt idx="6">
                  <c:v>7337</c:v>
                </c:pt>
                <c:pt idx="9">
                  <c:v>7045</c:v>
                </c:pt>
                <c:pt idx="12">
                  <c:v>6588</c:v>
                </c:pt>
              </c:numCache>
            </c:numRef>
          </c:val>
        </c:ser>
        <c:dLbls>
          <c:showLegendKey val="0"/>
          <c:showVal val="0"/>
          <c:showCatName val="0"/>
          <c:showSerName val="0"/>
          <c:showPercent val="0"/>
          <c:showBubbleSize val="0"/>
        </c:dLbls>
        <c:gapWidth val="100"/>
        <c:overlap val="100"/>
        <c:axId val="262310112"/>
        <c:axId val="26229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3965</c:v>
                </c:pt>
                <c:pt idx="2">
                  <c:v>#N/A</c:v>
                </c:pt>
                <c:pt idx="3">
                  <c:v>#N/A</c:v>
                </c:pt>
                <c:pt idx="4">
                  <c:v>3867</c:v>
                </c:pt>
                <c:pt idx="5">
                  <c:v>#N/A</c:v>
                </c:pt>
                <c:pt idx="6">
                  <c:v>#N/A</c:v>
                </c:pt>
                <c:pt idx="7">
                  <c:v>3660</c:v>
                </c:pt>
                <c:pt idx="8">
                  <c:v>#N/A</c:v>
                </c:pt>
                <c:pt idx="9">
                  <c:v>#N/A</c:v>
                </c:pt>
                <c:pt idx="10">
                  <c:v>4019</c:v>
                </c:pt>
                <c:pt idx="11">
                  <c:v>#N/A</c:v>
                </c:pt>
                <c:pt idx="12">
                  <c:v>#N/A</c:v>
                </c:pt>
                <c:pt idx="13">
                  <c:v>2572</c:v>
                </c:pt>
                <c:pt idx="14">
                  <c:v>#N/A</c:v>
                </c:pt>
              </c:numCache>
            </c:numRef>
          </c:val>
          <c:smooth val="0"/>
        </c:ser>
        <c:dLbls>
          <c:showLegendKey val="0"/>
          <c:showVal val="0"/>
          <c:showCatName val="0"/>
          <c:showSerName val="0"/>
          <c:showPercent val="0"/>
          <c:showBubbleSize val="0"/>
        </c:dLbls>
        <c:marker val="1"/>
        <c:smooth val="0"/>
        <c:axId val="262310112"/>
        <c:axId val="262296144"/>
      </c:lineChart>
      <c:catAx>
        <c:axId val="2623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296144"/>
        <c:crosses val="autoZero"/>
        <c:auto val="1"/>
        <c:lblAlgn val="ctr"/>
        <c:lblOffset val="100"/>
        <c:tickLblSkip val="1"/>
        <c:tickMarkSkip val="1"/>
        <c:noMultiLvlLbl val="0"/>
      </c:catAx>
      <c:valAx>
        <c:axId val="26229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3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48328</c:v>
                </c:pt>
                <c:pt idx="5">
                  <c:v>47859</c:v>
                </c:pt>
                <c:pt idx="8">
                  <c:v>47504</c:v>
                </c:pt>
                <c:pt idx="11">
                  <c:v>49430</c:v>
                </c:pt>
                <c:pt idx="14">
                  <c:v>53456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12789</c:v>
                </c:pt>
                <c:pt idx="5">
                  <c:v>11535</c:v>
                </c:pt>
                <c:pt idx="8">
                  <c:v>9759</c:v>
                </c:pt>
                <c:pt idx="11">
                  <c:v>8726</c:v>
                </c:pt>
                <c:pt idx="14">
                  <c:v>8234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1273</c:v>
                </c:pt>
                <c:pt idx="5">
                  <c:v>1318</c:v>
                </c:pt>
                <c:pt idx="8">
                  <c:v>3216</c:v>
                </c:pt>
                <c:pt idx="11">
                  <c:v>2629</c:v>
                </c:pt>
                <c:pt idx="14">
                  <c:v>3085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602</c:v>
                </c:pt>
                <c:pt idx="3">
                  <c:v>779</c:v>
                </c:pt>
                <c:pt idx="6">
                  <c:v>597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10550</c:v>
                </c:pt>
                <c:pt idx="3">
                  <c:v>10181</c:v>
                </c:pt>
                <c:pt idx="6">
                  <c:v>9897</c:v>
                </c:pt>
                <c:pt idx="9">
                  <c:v>10732</c:v>
                </c:pt>
                <c:pt idx="12">
                  <c:v>9903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5688</c:v>
                </c:pt>
                <c:pt idx="3">
                  <c:v>5265</c:v>
                </c:pt>
                <c:pt idx="6">
                  <c:v>4692</c:v>
                </c:pt>
                <c:pt idx="9">
                  <c:v>4024</c:v>
                </c:pt>
                <c:pt idx="12">
                  <c:v>3330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22025</c:v>
                </c:pt>
                <c:pt idx="3">
                  <c:v>20618</c:v>
                </c:pt>
                <c:pt idx="6">
                  <c:v>17801</c:v>
                </c:pt>
                <c:pt idx="9">
                  <c:v>16412</c:v>
                </c:pt>
                <c:pt idx="12">
                  <c:v>19439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303</c:v>
                </c:pt>
                <c:pt idx="3">
                  <c:v>114</c:v>
                </c:pt>
                <c:pt idx="6">
                  <c:v>79</c:v>
                </c:pt>
                <c:pt idx="9">
                  <c:v>44</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55103</c:v>
                </c:pt>
                <c:pt idx="3">
                  <c:v>53872</c:v>
                </c:pt>
                <c:pt idx="6">
                  <c:v>53665</c:v>
                </c:pt>
                <c:pt idx="9">
                  <c:v>54243</c:v>
                </c:pt>
                <c:pt idx="12">
                  <c:v>53002</c:v>
                </c:pt>
              </c:numCache>
            </c:numRef>
          </c:val>
        </c:ser>
        <c:dLbls>
          <c:showLegendKey val="0"/>
          <c:showVal val="0"/>
          <c:showCatName val="0"/>
          <c:showSerName val="0"/>
          <c:showPercent val="0"/>
          <c:showBubbleSize val="0"/>
        </c:dLbls>
        <c:gapWidth val="100"/>
        <c:overlap val="100"/>
        <c:axId val="170446256"/>
        <c:axId val="26141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31880</c:v>
                </c:pt>
                <c:pt idx="2">
                  <c:v>#N/A</c:v>
                </c:pt>
                <c:pt idx="3">
                  <c:v>#N/A</c:v>
                </c:pt>
                <c:pt idx="4">
                  <c:v>30118</c:v>
                </c:pt>
                <c:pt idx="5">
                  <c:v>#N/A</c:v>
                </c:pt>
                <c:pt idx="6">
                  <c:v>#N/A</c:v>
                </c:pt>
                <c:pt idx="7">
                  <c:v>26251</c:v>
                </c:pt>
                <c:pt idx="8">
                  <c:v>#N/A</c:v>
                </c:pt>
                <c:pt idx="9">
                  <c:v>#N/A</c:v>
                </c:pt>
                <c:pt idx="10">
                  <c:v>24671</c:v>
                </c:pt>
                <c:pt idx="11">
                  <c:v>#N/A</c:v>
                </c:pt>
                <c:pt idx="12">
                  <c:v>#N/A</c:v>
                </c:pt>
                <c:pt idx="13">
                  <c:v>20917</c:v>
                </c:pt>
                <c:pt idx="14">
                  <c:v>#N/A</c:v>
                </c:pt>
              </c:numCache>
            </c:numRef>
          </c:val>
          <c:smooth val="0"/>
        </c:ser>
        <c:dLbls>
          <c:showLegendKey val="0"/>
          <c:showVal val="0"/>
          <c:showCatName val="0"/>
          <c:showSerName val="0"/>
          <c:showPercent val="0"/>
          <c:showBubbleSize val="0"/>
        </c:dLbls>
        <c:marker val="1"/>
        <c:smooth val="0"/>
        <c:axId val="170446256"/>
        <c:axId val="261415216"/>
      </c:lineChart>
      <c:catAx>
        <c:axId val="17044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1415216"/>
        <c:crosses val="autoZero"/>
        <c:auto val="1"/>
        <c:lblAlgn val="ctr"/>
        <c:lblOffset val="100"/>
        <c:tickLblSkip val="1"/>
        <c:tickMarkSkip val="1"/>
        <c:noMultiLvlLbl val="0"/>
      </c:catAx>
      <c:valAx>
        <c:axId val="26141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4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125,028
124,553
243.83
56,966,689
56,356,081
500,547
32,635,270
52,935,171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75.7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人口減少の主要因である生産年齢人口の減少が著しく、このことが消費動向にも大きな影響を与えている。その一方で</a:t>
          </a:r>
          <a:r>
            <a:rPr kumimoji="1" lang="en-US" altLang="ja-JP" sz="1300">
              <a:latin typeface="ＭＳ Ｐゴシック"/>
            </a:rPr>
            <a:t>65</a:t>
          </a:r>
          <a:r>
            <a:rPr kumimoji="1" lang="ja-JP" altLang="en-US" sz="1300">
              <a:latin typeface="ＭＳ Ｐゴシック"/>
            </a:rPr>
            <a:t>歳以上の人口は増加傾向にあり、その割合は</a:t>
          </a:r>
          <a:r>
            <a:rPr kumimoji="1" lang="en-US" altLang="ja-JP" sz="1300">
              <a:latin typeface="ＭＳ Ｐゴシック"/>
            </a:rPr>
            <a:t>35</a:t>
          </a:r>
          <a:r>
            <a:rPr kumimoji="1" lang="ja-JP" altLang="en-US" sz="1300">
              <a:latin typeface="ＭＳ Ｐゴシック"/>
            </a:rPr>
            <a:t>％を超え、高齢化が進行している。このような人口減少や高齢化の進行により、財政基盤が弱く、類似団体の中で最も低くなっている。</a:t>
          </a:r>
          <a:endParaRPr kumimoji="1" lang="en-US" altLang="ja-JP" sz="1300">
            <a:latin typeface="ＭＳ Ｐゴシック"/>
          </a:endParaRPr>
        </a:p>
        <a:p>
          <a:r>
            <a:rPr kumimoji="1" lang="ja-JP" altLang="en-US" sz="1300">
              <a:latin typeface="ＭＳ Ｐゴシック"/>
            </a:rPr>
            <a:t>　今後は引き続き歳出削減のほか、滞納対策の強化による市税の収納率向上に努め、財政基盤の強化を目指す。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113030</xdr:rowOff>
    </xdr:from>
    <xdr:to>
      <xdr:col>7</xdr:col>
      <xdr:colOff>152400</xdr:colOff>
      <xdr:row>44</xdr:row>
      <xdr:rowOff>116840</xdr:rowOff>
    </xdr:to>
    <xdr:cxnSp macro="">
      <xdr:nvCxnSpPr>
        <xdr:cNvPr id="60" name="直線コネクタ 59"/>
        <xdr:cNvCxnSpPr/>
      </xdr:nvCxnSpPr>
      <xdr:spPr>
        <a:xfrm flipV="1">
          <a:off x="4953000" y="628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27957</xdr:rowOff>
    </xdr:from>
    <xdr:ext cx="762000" cy="259045"/>
    <xdr:sp macro="" textlink="">
      <xdr:nvSpPr>
        <xdr:cNvPr id="63"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113030</xdr:rowOff>
    </xdr:from>
    <xdr:to>
      <xdr:col>7</xdr:col>
      <xdr:colOff>241300</xdr:colOff>
      <xdr:row>36</xdr:row>
      <xdr:rowOff>113030</xdr:rowOff>
    </xdr:to>
    <xdr:cxnSp macro="">
      <xdr:nvCxnSpPr>
        <xdr:cNvPr id="64" name="直線コネクタ 63"/>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5" name="直線コネクタ 64"/>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6"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7" name="フローチャート : 判断 66"/>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116840</xdr:rowOff>
    </xdr:to>
    <xdr:cxnSp macro="">
      <xdr:nvCxnSpPr>
        <xdr:cNvPr id="68" name="直線コネクタ 67"/>
        <xdr:cNvCxnSpPr/>
      </xdr:nvCxnSpPr>
      <xdr:spPr>
        <a:xfrm>
          <a:off x="3225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151130</xdr:rowOff>
    </xdr:from>
    <xdr:to>
      <xdr:col>6</xdr:col>
      <xdr:colOff>50800</xdr:colOff>
      <xdr:row>40</xdr:row>
      <xdr:rowOff>81280</xdr:rowOff>
    </xdr:to>
    <xdr:sp macro="" textlink="">
      <xdr:nvSpPr>
        <xdr:cNvPr id="69" name="フローチャート : 判断 68"/>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70" name="テキスト ボックス 69"/>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92710</xdr:rowOff>
    </xdr:to>
    <xdr:cxnSp macro="">
      <xdr:nvCxnSpPr>
        <xdr:cNvPr id="71" name="直線コネクタ 70"/>
        <xdr:cNvCxnSpPr/>
      </xdr:nvCxnSpPr>
      <xdr:spPr>
        <a:xfrm>
          <a:off x="2336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151130</xdr:rowOff>
    </xdr:from>
    <xdr:to>
      <xdr:col>4</xdr:col>
      <xdr:colOff>533400</xdr:colOff>
      <xdr:row>40</xdr:row>
      <xdr:rowOff>81280</xdr:rowOff>
    </xdr:to>
    <xdr:sp macro="" textlink="">
      <xdr:nvSpPr>
        <xdr:cNvPr id="72" name="フローチャート : 判断 71"/>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73" name="テキスト ボックス 72"/>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68580</xdr:rowOff>
    </xdr:to>
    <xdr:cxnSp macro="">
      <xdr:nvCxnSpPr>
        <xdr:cNvPr id="74" name="直線コネクタ 73"/>
        <xdr:cNvCxnSpPr/>
      </xdr:nvCxnSpPr>
      <xdr:spPr>
        <a:xfrm>
          <a:off x="1447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102870</xdr:rowOff>
    </xdr:from>
    <xdr:to>
      <xdr:col>3</xdr:col>
      <xdr:colOff>330200</xdr:colOff>
      <xdr:row>40</xdr:row>
      <xdr:rowOff>33020</xdr:rowOff>
    </xdr:to>
    <xdr:sp macro="" textlink="">
      <xdr:nvSpPr>
        <xdr:cNvPr id="75" name="フローチャート : 判断 74"/>
        <xdr:cNvSpPr/>
      </xdr:nvSpPr>
      <xdr:spPr>
        <a:xfrm>
          <a:off x="2286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43197</xdr:rowOff>
    </xdr:from>
    <xdr:ext cx="762000" cy="259045"/>
    <xdr:sp macro="" textlink="">
      <xdr:nvSpPr>
        <xdr:cNvPr id="76" name="テキスト ボックス 75"/>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7" name="フローチャート : 判断 76"/>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8" name="テキスト ボックス 77"/>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4" name="円/楕円 83"/>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5"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6" name="円/楕円 85"/>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7" name="テキスト ボックス 86"/>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88" name="円/楕円 87"/>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89" name="テキスト ボックス 88"/>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扶助費及び公債費の増加により</a:t>
          </a:r>
          <a:r>
            <a:rPr kumimoji="1" lang="en-US" altLang="ja-JP" sz="1300">
              <a:latin typeface="ＭＳ Ｐゴシック"/>
            </a:rPr>
            <a:t>98.0</a:t>
          </a:r>
          <a:r>
            <a:rPr kumimoji="1" lang="ja-JP" altLang="en-US" sz="1300">
              <a:latin typeface="ＭＳ Ｐゴシック"/>
            </a:rPr>
            <a:t>％と前年度より</a:t>
          </a:r>
          <a:r>
            <a:rPr kumimoji="1" lang="en-US" altLang="ja-JP" sz="1300">
              <a:latin typeface="ＭＳ Ｐゴシック"/>
            </a:rPr>
            <a:t>0.8</a:t>
          </a:r>
          <a:r>
            <a:rPr kumimoji="1" lang="ja-JP" altLang="en-US" sz="1300">
              <a:latin typeface="ＭＳ Ｐゴシック"/>
            </a:rPr>
            <a:t>ポイント上昇している。類似団体の中でも最も高くなっている。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122767</xdr:rowOff>
    </xdr:to>
    <xdr:cxnSp macro="">
      <xdr:nvCxnSpPr>
        <xdr:cNvPr id="123" name="直線コネクタ 122"/>
        <xdr:cNvCxnSpPr/>
      </xdr:nvCxnSpPr>
      <xdr:spPr>
        <a:xfrm flipV="1">
          <a:off x="4953000" y="1011936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4"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5" name="直線コネクタ 124"/>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6"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7" name="直線コネクタ 126"/>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58420</xdr:rowOff>
    </xdr:from>
    <xdr:to>
      <xdr:col>7</xdr:col>
      <xdr:colOff>152400</xdr:colOff>
      <xdr:row>66</xdr:row>
      <xdr:rowOff>122767</xdr:rowOff>
    </xdr:to>
    <xdr:cxnSp macro="">
      <xdr:nvCxnSpPr>
        <xdr:cNvPr id="128" name="直線コネクタ 127"/>
        <xdr:cNvCxnSpPr/>
      </xdr:nvCxnSpPr>
      <xdr:spPr>
        <a:xfrm>
          <a:off x="4114800" y="113741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29"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0" name="フローチャート : 判断 129"/>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106680</xdr:rowOff>
    </xdr:to>
    <xdr:cxnSp macro="">
      <xdr:nvCxnSpPr>
        <xdr:cNvPr id="131" name="直線コネクタ 130"/>
        <xdr:cNvCxnSpPr/>
      </xdr:nvCxnSpPr>
      <xdr:spPr>
        <a:xfrm flipV="1">
          <a:off x="3225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2" name="フローチャート : 判断 131"/>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3" name="テキスト ボックス 132"/>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106680</xdr:rowOff>
    </xdr:from>
    <xdr:to>
      <xdr:col>4</xdr:col>
      <xdr:colOff>482600</xdr:colOff>
      <xdr:row>66</xdr:row>
      <xdr:rowOff>106680</xdr:rowOff>
    </xdr:to>
    <xdr:cxnSp macro="">
      <xdr:nvCxnSpPr>
        <xdr:cNvPr id="134" name="直線コネクタ 133"/>
        <xdr:cNvCxnSpPr/>
      </xdr:nvCxnSpPr>
      <xdr:spPr>
        <a:xfrm>
          <a:off x="2336800" y="1142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5" name="フローチャート : 判断 134"/>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6" name="テキスト ボックス 13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66</xdr:row>
      <xdr:rowOff>106680</xdr:rowOff>
    </xdr:to>
    <xdr:cxnSp macro="">
      <xdr:nvCxnSpPr>
        <xdr:cNvPr id="137" name="直線コネクタ 136"/>
        <xdr:cNvCxnSpPr/>
      </xdr:nvCxnSpPr>
      <xdr:spPr>
        <a:xfrm>
          <a:off x="1447800" y="1110064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8" name="フローチャート :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39" name="テキスト ボックス 138"/>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52494</xdr:rowOff>
    </xdr:from>
    <xdr:to>
      <xdr:col>2</xdr:col>
      <xdr:colOff>127000</xdr:colOff>
      <xdr:row>61</xdr:row>
      <xdr:rowOff>154094</xdr:rowOff>
    </xdr:to>
    <xdr:sp macro="" textlink="">
      <xdr:nvSpPr>
        <xdr:cNvPr id="140" name="フローチャート : 判断 139"/>
        <xdr:cNvSpPr/>
      </xdr:nvSpPr>
      <xdr:spPr>
        <a:xfrm>
          <a:off x="1397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164271</xdr:rowOff>
    </xdr:from>
    <xdr:ext cx="762000" cy="259045"/>
    <xdr:sp macro="" textlink="">
      <xdr:nvSpPr>
        <xdr:cNvPr id="141" name="テキスト ボックス 140"/>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47" name="円/楕円 146"/>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139294</xdr:rowOff>
    </xdr:from>
    <xdr:ext cx="762000" cy="259045"/>
    <xdr:sp macro="" textlink="">
      <xdr:nvSpPr>
        <xdr:cNvPr id="148" name="財政構造の弾力性該当値テキスト"/>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49" name="円/楕円 148"/>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50" name="テキスト ボックス 149"/>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55880</xdr:rowOff>
    </xdr:from>
    <xdr:to>
      <xdr:col>4</xdr:col>
      <xdr:colOff>533400</xdr:colOff>
      <xdr:row>66</xdr:row>
      <xdr:rowOff>157480</xdr:rowOff>
    </xdr:to>
    <xdr:sp macro="" textlink="">
      <xdr:nvSpPr>
        <xdr:cNvPr id="151" name="円/楕円 150"/>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142257</xdr:rowOff>
    </xdr:from>
    <xdr:ext cx="762000" cy="259045"/>
    <xdr:sp macro="" textlink="">
      <xdr:nvSpPr>
        <xdr:cNvPr id="152" name="テキスト ボックス 151"/>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55880</xdr:rowOff>
    </xdr:from>
    <xdr:to>
      <xdr:col>3</xdr:col>
      <xdr:colOff>330200</xdr:colOff>
      <xdr:row>66</xdr:row>
      <xdr:rowOff>157480</xdr:rowOff>
    </xdr:to>
    <xdr:sp macro="" textlink="">
      <xdr:nvSpPr>
        <xdr:cNvPr id="153" name="円/楕円 152"/>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142257</xdr:rowOff>
    </xdr:from>
    <xdr:ext cx="762000" cy="259045"/>
    <xdr:sp macro="" textlink="">
      <xdr:nvSpPr>
        <xdr:cNvPr id="154" name="テキスト ボックス 153"/>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77046</xdr:rowOff>
    </xdr:from>
    <xdr:to>
      <xdr:col>2</xdr:col>
      <xdr:colOff>127000</xdr:colOff>
      <xdr:row>65</xdr:row>
      <xdr:rowOff>7196</xdr:rowOff>
    </xdr:to>
    <xdr:sp macro="" textlink="">
      <xdr:nvSpPr>
        <xdr:cNvPr id="155" name="円/楕円 154"/>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163423</xdr:rowOff>
    </xdr:from>
    <xdr:ext cx="762000" cy="259045"/>
    <xdr:sp macro="" textlink="">
      <xdr:nvSpPr>
        <xdr:cNvPr id="156" name="テキスト ボックス 15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職員数が多く、また冬期の道路除排雪等の維持補修費の支出が大きいことから類似団体の中で最も高い水準となっている。今後も事業の質と量に応じた人員配置の適正化による人件費の抑制及び事務事業の見直しや管理経費の削減による物件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68374</xdr:rowOff>
    </xdr:from>
    <xdr:to>
      <xdr:col>7</xdr:col>
      <xdr:colOff>152400</xdr:colOff>
      <xdr:row>89</xdr:row>
      <xdr:rowOff>75617</xdr:rowOff>
    </xdr:to>
    <xdr:cxnSp macro="">
      <xdr:nvCxnSpPr>
        <xdr:cNvPr id="184" name="直線コネクタ 183"/>
        <xdr:cNvCxnSpPr/>
      </xdr:nvCxnSpPr>
      <xdr:spPr>
        <a:xfrm flipV="1">
          <a:off x="4953000" y="14127274"/>
          <a:ext cx="0" cy="120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47694</xdr:rowOff>
    </xdr:from>
    <xdr:ext cx="762000" cy="259045"/>
    <xdr:sp macro="" textlink="">
      <xdr:nvSpPr>
        <xdr:cNvPr id="185" name="人件費・物件費等の状況最小値テキスト"/>
        <xdr:cNvSpPr txBox="1"/>
      </xdr:nvSpPr>
      <xdr:spPr>
        <a:xfrm>
          <a:off x="5041900" y="1530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120,239</a:t>
          </a:r>
          <a:endParaRPr kumimoji="1" lang="ja-JP" altLang="en-US" sz="1000" b="1">
            <a:latin typeface="ＭＳ Ｐゴシック"/>
          </a:endParaRPr>
        </a:p>
      </xdr:txBody>
    </xdr:sp>
    <xdr:clientData/>
  </xdr:oneCellAnchor>
  <xdr:twoCellAnchor>
    <xdr:from>
      <xdr:col>7</xdr:col>
      <xdr:colOff>63500</xdr:colOff>
      <xdr:row>89</xdr:row>
      <xdr:rowOff>75617</xdr:rowOff>
    </xdr:from>
    <xdr:to>
      <xdr:col>7</xdr:col>
      <xdr:colOff>241300</xdr:colOff>
      <xdr:row>89</xdr:row>
      <xdr:rowOff>75617</xdr:rowOff>
    </xdr:to>
    <xdr:cxnSp macro="">
      <xdr:nvCxnSpPr>
        <xdr:cNvPr id="186" name="直線コネクタ 185"/>
        <xdr:cNvCxnSpPr/>
      </xdr:nvCxnSpPr>
      <xdr:spPr>
        <a:xfrm>
          <a:off x="4864100" y="15334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154751</xdr:rowOff>
    </xdr:from>
    <xdr:ext cx="762000" cy="259045"/>
    <xdr:sp macro="" textlink="">
      <xdr:nvSpPr>
        <xdr:cNvPr id="187" name="人件費・物件費等の状況最大値テキスト"/>
        <xdr:cNvSpPr txBox="1"/>
      </xdr:nvSpPr>
      <xdr:spPr>
        <a:xfrm>
          <a:off x="5041900" y="138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70,202</a:t>
          </a:r>
          <a:endParaRPr kumimoji="1" lang="ja-JP" altLang="en-US" sz="1000" b="1">
            <a:latin typeface="ＭＳ Ｐゴシック"/>
          </a:endParaRPr>
        </a:p>
      </xdr:txBody>
    </xdr:sp>
    <xdr:clientData/>
  </xdr:oneCellAnchor>
  <xdr:twoCellAnchor>
    <xdr:from>
      <xdr:col>7</xdr:col>
      <xdr:colOff>63500</xdr:colOff>
      <xdr:row>82</xdr:row>
      <xdr:rowOff>68374</xdr:rowOff>
    </xdr:from>
    <xdr:to>
      <xdr:col>7</xdr:col>
      <xdr:colOff>241300</xdr:colOff>
      <xdr:row>82</xdr:row>
      <xdr:rowOff>68374</xdr:rowOff>
    </xdr:to>
    <xdr:cxnSp macro="">
      <xdr:nvCxnSpPr>
        <xdr:cNvPr id="188" name="直線コネクタ 187"/>
        <xdr:cNvCxnSpPr/>
      </xdr:nvCxnSpPr>
      <xdr:spPr>
        <a:xfrm>
          <a:off x="4864100" y="1412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83804</xdr:rowOff>
    </xdr:from>
    <xdr:to>
      <xdr:col>7</xdr:col>
      <xdr:colOff>152400</xdr:colOff>
      <xdr:row>89</xdr:row>
      <xdr:rowOff>75617</xdr:rowOff>
    </xdr:to>
    <xdr:cxnSp macro="">
      <xdr:nvCxnSpPr>
        <xdr:cNvPr id="189" name="直線コネクタ 188"/>
        <xdr:cNvCxnSpPr/>
      </xdr:nvCxnSpPr>
      <xdr:spPr>
        <a:xfrm>
          <a:off x="4114800" y="15171404"/>
          <a:ext cx="838200" cy="1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165681</xdr:rowOff>
    </xdr:from>
    <xdr:ext cx="762000" cy="259045"/>
    <xdr:sp macro="" textlink="">
      <xdr:nvSpPr>
        <xdr:cNvPr id="190" name="人件費・物件費等の状況平均値テキスト"/>
        <xdr:cNvSpPr txBox="1"/>
      </xdr:nvSpPr>
      <xdr:spPr>
        <a:xfrm>
          <a:off x="5041900" y="1473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149154</xdr:rowOff>
    </xdr:from>
    <xdr:to>
      <xdr:col>7</xdr:col>
      <xdr:colOff>203200</xdr:colOff>
      <xdr:row>87</xdr:row>
      <xdr:rowOff>79304</xdr:rowOff>
    </xdr:to>
    <xdr:sp macro="" textlink="">
      <xdr:nvSpPr>
        <xdr:cNvPr id="191" name="フローチャート : 判断 190"/>
        <xdr:cNvSpPr/>
      </xdr:nvSpPr>
      <xdr:spPr>
        <a:xfrm>
          <a:off x="4902200" y="1489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49805</xdr:rowOff>
    </xdr:from>
    <xdr:to>
      <xdr:col>6</xdr:col>
      <xdr:colOff>0</xdr:colOff>
      <xdr:row>88</xdr:row>
      <xdr:rowOff>83804</xdr:rowOff>
    </xdr:to>
    <xdr:cxnSp macro="">
      <xdr:nvCxnSpPr>
        <xdr:cNvPr id="192" name="直線コネクタ 191"/>
        <xdr:cNvCxnSpPr/>
      </xdr:nvCxnSpPr>
      <xdr:spPr>
        <a:xfrm>
          <a:off x="3225800" y="15137405"/>
          <a:ext cx="8890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51862</xdr:rowOff>
    </xdr:from>
    <xdr:to>
      <xdr:col>6</xdr:col>
      <xdr:colOff>50800</xdr:colOff>
      <xdr:row>86</xdr:row>
      <xdr:rowOff>153462</xdr:rowOff>
    </xdr:to>
    <xdr:sp macro="" textlink="">
      <xdr:nvSpPr>
        <xdr:cNvPr id="193" name="フローチャート : 判断 192"/>
        <xdr:cNvSpPr/>
      </xdr:nvSpPr>
      <xdr:spPr>
        <a:xfrm>
          <a:off x="4064000" y="1479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163639</xdr:rowOff>
    </xdr:from>
    <xdr:ext cx="736600" cy="259045"/>
    <xdr:sp macro="" textlink="">
      <xdr:nvSpPr>
        <xdr:cNvPr id="194" name="テキスト ボックス 193"/>
        <xdr:cNvSpPr txBox="1"/>
      </xdr:nvSpPr>
      <xdr:spPr>
        <a:xfrm>
          <a:off x="3733800" y="1456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27605</xdr:rowOff>
    </xdr:from>
    <xdr:to>
      <xdr:col>4</xdr:col>
      <xdr:colOff>482600</xdr:colOff>
      <xdr:row>88</xdr:row>
      <xdr:rowOff>49805</xdr:rowOff>
    </xdr:to>
    <xdr:cxnSp macro="">
      <xdr:nvCxnSpPr>
        <xdr:cNvPr id="195" name="直線コネクタ 194"/>
        <xdr:cNvCxnSpPr/>
      </xdr:nvCxnSpPr>
      <xdr:spPr>
        <a:xfrm>
          <a:off x="2336800" y="1511520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80070</xdr:rowOff>
    </xdr:from>
    <xdr:to>
      <xdr:col>4</xdr:col>
      <xdr:colOff>533400</xdr:colOff>
      <xdr:row>87</xdr:row>
      <xdr:rowOff>10220</xdr:rowOff>
    </xdr:to>
    <xdr:sp macro="" textlink="">
      <xdr:nvSpPr>
        <xdr:cNvPr id="196" name="フローチャート : 判断 195"/>
        <xdr:cNvSpPr/>
      </xdr:nvSpPr>
      <xdr:spPr>
        <a:xfrm>
          <a:off x="3175000" y="148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20397</xdr:rowOff>
    </xdr:from>
    <xdr:ext cx="762000" cy="259045"/>
    <xdr:sp macro="" textlink="">
      <xdr:nvSpPr>
        <xdr:cNvPr id="197" name="テキスト ボックス 196"/>
        <xdr:cNvSpPr txBox="1"/>
      </xdr:nvSpPr>
      <xdr:spPr>
        <a:xfrm>
          <a:off x="2844800" y="145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55361</xdr:rowOff>
    </xdr:from>
    <xdr:to>
      <xdr:col>3</xdr:col>
      <xdr:colOff>279400</xdr:colOff>
      <xdr:row>88</xdr:row>
      <xdr:rowOff>27605</xdr:rowOff>
    </xdr:to>
    <xdr:cxnSp macro="">
      <xdr:nvCxnSpPr>
        <xdr:cNvPr id="198" name="直線コネクタ 197"/>
        <xdr:cNvCxnSpPr/>
      </xdr:nvCxnSpPr>
      <xdr:spPr>
        <a:xfrm>
          <a:off x="1447800" y="14971511"/>
          <a:ext cx="889000" cy="14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115926</xdr:rowOff>
    </xdr:from>
    <xdr:to>
      <xdr:col>3</xdr:col>
      <xdr:colOff>330200</xdr:colOff>
      <xdr:row>87</xdr:row>
      <xdr:rowOff>46076</xdr:rowOff>
    </xdr:to>
    <xdr:sp macro="" textlink="">
      <xdr:nvSpPr>
        <xdr:cNvPr id="199" name="フローチャート : 判断 198"/>
        <xdr:cNvSpPr/>
      </xdr:nvSpPr>
      <xdr:spPr>
        <a:xfrm>
          <a:off x="2286000" y="1486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56253</xdr:rowOff>
    </xdr:from>
    <xdr:ext cx="762000" cy="259045"/>
    <xdr:sp macro="" textlink="">
      <xdr:nvSpPr>
        <xdr:cNvPr id="200" name="テキスト ボックス 199"/>
        <xdr:cNvSpPr txBox="1"/>
      </xdr:nvSpPr>
      <xdr:spPr>
        <a:xfrm>
          <a:off x="1955800" y="146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131846</xdr:rowOff>
    </xdr:from>
    <xdr:to>
      <xdr:col>2</xdr:col>
      <xdr:colOff>127000</xdr:colOff>
      <xdr:row>88</xdr:row>
      <xdr:rowOff>61996</xdr:rowOff>
    </xdr:to>
    <xdr:sp macro="" textlink="">
      <xdr:nvSpPr>
        <xdr:cNvPr id="201" name="フローチャート : 判断 200"/>
        <xdr:cNvSpPr/>
      </xdr:nvSpPr>
      <xdr:spPr>
        <a:xfrm>
          <a:off x="1397000" y="1504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46773</xdr:rowOff>
    </xdr:from>
    <xdr:ext cx="762000" cy="259045"/>
    <xdr:sp macro="" textlink="">
      <xdr:nvSpPr>
        <xdr:cNvPr id="202" name="テキスト ボックス 201"/>
        <xdr:cNvSpPr txBox="1"/>
      </xdr:nvSpPr>
      <xdr:spPr>
        <a:xfrm>
          <a:off x="1066800" y="1513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89</xdr:row>
      <xdr:rowOff>24817</xdr:rowOff>
    </xdr:from>
    <xdr:to>
      <xdr:col>7</xdr:col>
      <xdr:colOff>203200</xdr:colOff>
      <xdr:row>89</xdr:row>
      <xdr:rowOff>126417</xdr:rowOff>
    </xdr:to>
    <xdr:sp macro="" textlink="">
      <xdr:nvSpPr>
        <xdr:cNvPr id="208" name="円/楕円 207"/>
        <xdr:cNvSpPr/>
      </xdr:nvSpPr>
      <xdr:spPr>
        <a:xfrm>
          <a:off x="4902200" y="152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92144</xdr:rowOff>
    </xdr:from>
    <xdr:ext cx="762000" cy="259045"/>
    <xdr:sp macro="" textlink="">
      <xdr:nvSpPr>
        <xdr:cNvPr id="209" name="人件費・物件費等の状況該当値テキスト"/>
        <xdr:cNvSpPr txBox="1"/>
      </xdr:nvSpPr>
      <xdr:spPr>
        <a:xfrm>
          <a:off x="5041900" y="151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120,239</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33004</xdr:rowOff>
    </xdr:from>
    <xdr:to>
      <xdr:col>6</xdr:col>
      <xdr:colOff>50800</xdr:colOff>
      <xdr:row>88</xdr:row>
      <xdr:rowOff>134604</xdr:rowOff>
    </xdr:to>
    <xdr:sp macro="" textlink="">
      <xdr:nvSpPr>
        <xdr:cNvPr id="210" name="円/楕円 209"/>
        <xdr:cNvSpPr/>
      </xdr:nvSpPr>
      <xdr:spPr>
        <a:xfrm>
          <a:off x="4064000" y="151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119381</xdr:rowOff>
    </xdr:from>
    <xdr:ext cx="736600" cy="259045"/>
    <xdr:sp macro="" textlink="">
      <xdr:nvSpPr>
        <xdr:cNvPr id="211" name="テキスト ボックス 210"/>
        <xdr:cNvSpPr txBox="1"/>
      </xdr:nvSpPr>
      <xdr:spPr>
        <a:xfrm>
          <a:off x="3733800" y="15206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113,473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170455</xdr:rowOff>
    </xdr:from>
    <xdr:to>
      <xdr:col>4</xdr:col>
      <xdr:colOff>533400</xdr:colOff>
      <xdr:row>88</xdr:row>
      <xdr:rowOff>100605</xdr:rowOff>
    </xdr:to>
    <xdr:sp macro="" textlink="">
      <xdr:nvSpPr>
        <xdr:cNvPr id="212" name="円/楕円 211"/>
        <xdr:cNvSpPr/>
      </xdr:nvSpPr>
      <xdr:spPr>
        <a:xfrm>
          <a:off x="3175000" y="150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85382</xdr:rowOff>
    </xdr:from>
    <xdr:ext cx="762000" cy="259045"/>
    <xdr:sp macro="" textlink="">
      <xdr:nvSpPr>
        <xdr:cNvPr id="213" name="テキスト ボックス 212"/>
        <xdr:cNvSpPr txBox="1"/>
      </xdr:nvSpPr>
      <xdr:spPr>
        <a:xfrm>
          <a:off x="2844800" y="1517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112,064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148255</xdr:rowOff>
    </xdr:from>
    <xdr:to>
      <xdr:col>3</xdr:col>
      <xdr:colOff>330200</xdr:colOff>
      <xdr:row>88</xdr:row>
      <xdr:rowOff>78405</xdr:rowOff>
    </xdr:to>
    <xdr:sp macro="" textlink="">
      <xdr:nvSpPr>
        <xdr:cNvPr id="214" name="円/楕円 213"/>
        <xdr:cNvSpPr/>
      </xdr:nvSpPr>
      <xdr:spPr>
        <a:xfrm>
          <a:off x="2286000" y="150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63182</xdr:rowOff>
    </xdr:from>
    <xdr:ext cx="762000" cy="259045"/>
    <xdr:sp macro="" textlink="">
      <xdr:nvSpPr>
        <xdr:cNvPr id="215" name="テキスト ボックス 214"/>
        <xdr:cNvSpPr txBox="1"/>
      </xdr:nvSpPr>
      <xdr:spPr>
        <a:xfrm>
          <a:off x="1955800" y="1515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111,144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4561</xdr:rowOff>
    </xdr:from>
    <xdr:to>
      <xdr:col>2</xdr:col>
      <xdr:colOff>127000</xdr:colOff>
      <xdr:row>87</xdr:row>
      <xdr:rowOff>106161</xdr:rowOff>
    </xdr:to>
    <xdr:sp macro="" textlink="">
      <xdr:nvSpPr>
        <xdr:cNvPr id="216" name="円/楕円 215"/>
        <xdr:cNvSpPr/>
      </xdr:nvSpPr>
      <xdr:spPr>
        <a:xfrm>
          <a:off x="1397000" y="149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116338</xdr:rowOff>
    </xdr:from>
    <xdr:ext cx="762000" cy="259045"/>
    <xdr:sp macro="" textlink="">
      <xdr:nvSpPr>
        <xdr:cNvPr id="217" name="テキスト ボックス 216"/>
        <xdr:cNvSpPr txBox="1"/>
      </xdr:nvSpPr>
      <xdr:spPr>
        <a:xfrm>
          <a:off x="1066800" y="1468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国家公務員における給与減額支給措置の終了により国の水準を下回る給与水準となっている。今後においても、国や他団体の給与水準や民間賃金等の状況を踏まえながら、給与水準の適正化に努める。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101177</xdr:rowOff>
    </xdr:from>
    <xdr:to>
      <xdr:col>24</xdr:col>
      <xdr:colOff>558800</xdr:colOff>
      <xdr:row>86</xdr:row>
      <xdr:rowOff>37254</xdr:rowOff>
    </xdr:to>
    <xdr:cxnSp macro="">
      <xdr:nvCxnSpPr>
        <xdr:cNvPr id="246" name="直線コネクタ 245"/>
        <xdr:cNvCxnSpPr/>
      </xdr:nvCxnSpPr>
      <xdr:spPr>
        <a:xfrm flipV="1">
          <a:off x="17018000" y="14331527"/>
          <a:ext cx="0" cy="4504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9331</xdr:rowOff>
    </xdr:from>
    <xdr:ext cx="762000" cy="259045"/>
    <xdr:sp macro="" textlink="">
      <xdr:nvSpPr>
        <xdr:cNvPr id="247" name="給与水準   （国との比較）最小値テキスト"/>
        <xdr:cNvSpPr txBox="1"/>
      </xdr:nvSpPr>
      <xdr:spPr>
        <a:xfrm>
          <a:off x="17106900" y="1475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86</xdr:row>
      <xdr:rowOff>37254</xdr:rowOff>
    </xdr:from>
    <xdr:to>
      <xdr:col>24</xdr:col>
      <xdr:colOff>647700</xdr:colOff>
      <xdr:row>86</xdr:row>
      <xdr:rowOff>37254</xdr:rowOff>
    </xdr:to>
    <xdr:cxnSp macro="">
      <xdr:nvCxnSpPr>
        <xdr:cNvPr id="248" name="直線コネクタ 247"/>
        <xdr:cNvCxnSpPr/>
      </xdr:nvCxnSpPr>
      <xdr:spPr>
        <a:xfrm>
          <a:off x="16929100" y="147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16104</xdr:rowOff>
    </xdr:from>
    <xdr:ext cx="762000" cy="259045"/>
    <xdr:sp macro="" textlink="">
      <xdr:nvSpPr>
        <xdr:cNvPr id="249" name="給与水準   （国との比較）最大値テキスト"/>
        <xdr:cNvSpPr txBox="1"/>
      </xdr:nvSpPr>
      <xdr:spPr>
        <a:xfrm>
          <a:off x="17106900" y="140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83</xdr:row>
      <xdr:rowOff>101177</xdr:rowOff>
    </xdr:from>
    <xdr:to>
      <xdr:col>24</xdr:col>
      <xdr:colOff>647700</xdr:colOff>
      <xdr:row>83</xdr:row>
      <xdr:rowOff>101177</xdr:rowOff>
    </xdr:to>
    <xdr:cxnSp macro="">
      <xdr:nvCxnSpPr>
        <xdr:cNvPr id="250" name="直線コネクタ 249"/>
        <xdr:cNvCxnSpPr/>
      </xdr:nvCxnSpPr>
      <xdr:spPr>
        <a:xfrm>
          <a:off x="16929100" y="143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151977</xdr:rowOff>
    </xdr:from>
    <xdr:to>
      <xdr:col>24</xdr:col>
      <xdr:colOff>558800</xdr:colOff>
      <xdr:row>83</xdr:row>
      <xdr:rowOff>133350</xdr:rowOff>
    </xdr:to>
    <xdr:cxnSp macro="">
      <xdr:nvCxnSpPr>
        <xdr:cNvPr id="251" name="直線コネクタ 250"/>
        <xdr:cNvCxnSpPr/>
      </xdr:nvCxnSpPr>
      <xdr:spPr>
        <a:xfrm>
          <a:off x="16179800" y="142108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2"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3" name="フローチャート : 判断 252"/>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151977</xdr:rowOff>
    </xdr:from>
    <xdr:to>
      <xdr:col>23</xdr:col>
      <xdr:colOff>406400</xdr:colOff>
      <xdr:row>85</xdr:row>
      <xdr:rowOff>88054</xdr:rowOff>
    </xdr:to>
    <xdr:cxnSp macro="">
      <xdr:nvCxnSpPr>
        <xdr:cNvPr id="254" name="直線コネクタ 253"/>
        <xdr:cNvCxnSpPr/>
      </xdr:nvCxnSpPr>
      <xdr:spPr>
        <a:xfrm flipV="1">
          <a:off x="15290800" y="14210877"/>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5" name="フローチャート : 判断 254"/>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56" name="テキスト ボックス 255"/>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85</xdr:row>
      <xdr:rowOff>88054</xdr:rowOff>
    </xdr:to>
    <xdr:cxnSp macro="">
      <xdr:nvCxnSpPr>
        <xdr:cNvPr id="257" name="直線コネクタ 256"/>
        <xdr:cNvCxnSpPr/>
      </xdr:nvCxnSpPr>
      <xdr:spPr>
        <a:xfrm>
          <a:off x="14401800" y="1463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93980</xdr:rowOff>
    </xdr:from>
    <xdr:to>
      <xdr:col>22</xdr:col>
      <xdr:colOff>254000</xdr:colOff>
      <xdr:row>89</xdr:row>
      <xdr:rowOff>24130</xdr:rowOff>
    </xdr:to>
    <xdr:sp macro="" textlink="">
      <xdr:nvSpPr>
        <xdr:cNvPr id="258" name="フローチャート : 判断 257"/>
        <xdr:cNvSpPr/>
      </xdr:nvSpPr>
      <xdr:spPr>
        <a:xfrm>
          <a:off x="15240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59" name="テキスト ボックス 25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98213</xdr:rowOff>
    </xdr:from>
    <xdr:to>
      <xdr:col>21</xdr:col>
      <xdr:colOff>0</xdr:colOff>
      <xdr:row>85</xdr:row>
      <xdr:rowOff>63923</xdr:rowOff>
    </xdr:to>
    <xdr:cxnSp macro="">
      <xdr:nvCxnSpPr>
        <xdr:cNvPr id="260" name="直線コネクタ 259"/>
        <xdr:cNvCxnSpPr/>
      </xdr:nvCxnSpPr>
      <xdr:spPr>
        <a:xfrm>
          <a:off x="13512800" y="139856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1" name="フローチャート : 判断 260"/>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62" name="テキスト ボックス 26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3" name="フローチャート : 判断 262"/>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64" name="テキスト ボックス 263"/>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0" name="円/楕円 26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3827</xdr:rowOff>
    </xdr:from>
    <xdr:ext cx="762000" cy="259045"/>
    <xdr:sp macro="" textlink="">
      <xdr:nvSpPr>
        <xdr:cNvPr id="271" name="給与水準   （国との比較）該当値テキスト"/>
        <xdr:cNvSpPr txBox="1"/>
      </xdr:nvSpPr>
      <xdr:spPr>
        <a:xfrm>
          <a:off x="17106900" y="1423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101177</xdr:rowOff>
    </xdr:from>
    <xdr:to>
      <xdr:col>23</xdr:col>
      <xdr:colOff>457200</xdr:colOff>
      <xdr:row>83</xdr:row>
      <xdr:rowOff>31327</xdr:rowOff>
    </xdr:to>
    <xdr:sp macro="" textlink="">
      <xdr:nvSpPr>
        <xdr:cNvPr id="272" name="円/楕円 271"/>
        <xdr:cNvSpPr/>
      </xdr:nvSpPr>
      <xdr:spPr>
        <a:xfrm>
          <a:off x="16129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73" name="テキスト ボックス 272"/>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4" name="円/楕円 273"/>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149031</xdr:rowOff>
    </xdr:from>
    <xdr:ext cx="762000" cy="259045"/>
    <xdr:sp macro="" textlink="">
      <xdr:nvSpPr>
        <xdr:cNvPr id="275" name="テキスト ボックス 274"/>
        <xdr:cNvSpPr txBox="1"/>
      </xdr:nvSpPr>
      <xdr:spPr>
        <a:xfrm>
          <a:off x="14909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76" name="円/楕円 275"/>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124900</xdr:rowOff>
    </xdr:from>
    <xdr:ext cx="762000" cy="259045"/>
    <xdr:sp macro="" textlink="">
      <xdr:nvSpPr>
        <xdr:cNvPr id="277" name="テキスト ボックス 276"/>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47413</xdr:rowOff>
    </xdr:from>
    <xdr:to>
      <xdr:col>19</xdr:col>
      <xdr:colOff>533400</xdr:colOff>
      <xdr:row>81</xdr:row>
      <xdr:rowOff>149013</xdr:rowOff>
    </xdr:to>
    <xdr:sp macro="" textlink="">
      <xdr:nvSpPr>
        <xdr:cNvPr id="278" name="円/楕円 277"/>
        <xdr:cNvSpPr/>
      </xdr:nvSpPr>
      <xdr:spPr>
        <a:xfrm>
          <a:off x="13462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159190</xdr:rowOff>
    </xdr:from>
    <xdr:ext cx="762000" cy="259045"/>
    <xdr:sp macro="" textlink="">
      <xdr:nvSpPr>
        <xdr:cNvPr id="279" name="テキスト ボックス 278"/>
        <xdr:cNvSpPr txBox="1"/>
      </xdr:nvSpPr>
      <xdr:spPr>
        <a:xfrm>
          <a:off x="13131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本市は東西に細長い地勢的要因により消防職員を多く配置する必要があること、保健所を設置していること及び港湾事務を行っていることにより、類似団体と比較し人口千人当たり職員数が多くなっている。これまでも指定管理者制度の活用や民間への業務委託の推進により職員数の削減実施してきたが、今後も事務事業見直しにより適正な職員定数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59182</xdr:rowOff>
    </xdr:from>
    <xdr:to>
      <xdr:col>24</xdr:col>
      <xdr:colOff>558800</xdr:colOff>
      <xdr:row>67</xdr:row>
      <xdr:rowOff>82423</xdr:rowOff>
    </xdr:to>
    <xdr:cxnSp macro="">
      <xdr:nvCxnSpPr>
        <xdr:cNvPr id="307" name="直線コネクタ 306"/>
        <xdr:cNvCxnSpPr/>
      </xdr:nvCxnSpPr>
      <xdr:spPr>
        <a:xfrm flipV="1">
          <a:off x="17018000" y="10346182"/>
          <a:ext cx="0" cy="122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54500</xdr:rowOff>
    </xdr:from>
    <xdr:ext cx="762000" cy="259045"/>
    <xdr:sp macro="" textlink="">
      <xdr:nvSpPr>
        <xdr:cNvPr id="308" name="定員管理の状況最小値テキスト"/>
        <xdr:cNvSpPr txBox="1"/>
      </xdr:nvSpPr>
      <xdr:spPr>
        <a:xfrm>
          <a:off x="17106900" y="115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24</xdr:col>
      <xdr:colOff>469900</xdr:colOff>
      <xdr:row>67</xdr:row>
      <xdr:rowOff>82423</xdr:rowOff>
    </xdr:from>
    <xdr:to>
      <xdr:col>24</xdr:col>
      <xdr:colOff>647700</xdr:colOff>
      <xdr:row>67</xdr:row>
      <xdr:rowOff>82423</xdr:rowOff>
    </xdr:to>
    <xdr:cxnSp macro="">
      <xdr:nvCxnSpPr>
        <xdr:cNvPr id="309" name="直線コネクタ 308"/>
        <xdr:cNvCxnSpPr/>
      </xdr:nvCxnSpPr>
      <xdr:spPr>
        <a:xfrm>
          <a:off x="16929100" y="1156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145559</xdr:rowOff>
    </xdr:from>
    <xdr:ext cx="762000" cy="259045"/>
    <xdr:sp macro="" textlink="">
      <xdr:nvSpPr>
        <xdr:cNvPr id="310" name="定員管理の状況最大値テキスト"/>
        <xdr:cNvSpPr txBox="1"/>
      </xdr:nvSpPr>
      <xdr:spPr>
        <a:xfrm>
          <a:off x="17106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24</xdr:col>
      <xdr:colOff>469900</xdr:colOff>
      <xdr:row>60</xdr:row>
      <xdr:rowOff>59182</xdr:rowOff>
    </xdr:from>
    <xdr:to>
      <xdr:col>24</xdr:col>
      <xdr:colOff>647700</xdr:colOff>
      <xdr:row>60</xdr:row>
      <xdr:rowOff>59182</xdr:rowOff>
    </xdr:to>
    <xdr:cxnSp macro="">
      <xdr:nvCxnSpPr>
        <xdr:cNvPr id="311" name="直線コネクタ 310"/>
        <xdr:cNvCxnSpPr/>
      </xdr:nvCxnSpPr>
      <xdr:spPr>
        <a:xfrm>
          <a:off x="16929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43815</xdr:rowOff>
    </xdr:from>
    <xdr:to>
      <xdr:col>24</xdr:col>
      <xdr:colOff>558800</xdr:colOff>
      <xdr:row>67</xdr:row>
      <xdr:rowOff>82423</xdr:rowOff>
    </xdr:to>
    <xdr:cxnSp macro="">
      <xdr:nvCxnSpPr>
        <xdr:cNvPr id="312" name="直線コネクタ 311"/>
        <xdr:cNvCxnSpPr/>
      </xdr:nvCxnSpPr>
      <xdr:spPr>
        <a:xfrm>
          <a:off x="16179800" y="11530965"/>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159656</xdr:rowOff>
    </xdr:from>
    <xdr:ext cx="762000" cy="259045"/>
    <xdr:sp macro="" textlink="">
      <xdr:nvSpPr>
        <xdr:cNvPr id="313" name="定員管理の状況平均値テキスト"/>
        <xdr:cNvSpPr txBox="1"/>
      </xdr:nvSpPr>
      <xdr:spPr>
        <a:xfrm>
          <a:off x="17106900" y="10789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143129</xdr:rowOff>
    </xdr:from>
    <xdr:to>
      <xdr:col>24</xdr:col>
      <xdr:colOff>609600</xdr:colOff>
      <xdr:row>64</xdr:row>
      <xdr:rowOff>73279</xdr:rowOff>
    </xdr:to>
    <xdr:sp macro="" textlink="">
      <xdr:nvSpPr>
        <xdr:cNvPr id="314" name="フローチャート : 判断 313"/>
        <xdr:cNvSpPr/>
      </xdr:nvSpPr>
      <xdr:spPr>
        <a:xfrm>
          <a:off x="169672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2794</xdr:rowOff>
    </xdr:from>
    <xdr:to>
      <xdr:col>23</xdr:col>
      <xdr:colOff>406400</xdr:colOff>
      <xdr:row>67</xdr:row>
      <xdr:rowOff>43815</xdr:rowOff>
    </xdr:to>
    <xdr:cxnSp macro="">
      <xdr:nvCxnSpPr>
        <xdr:cNvPr id="315" name="直線コネクタ 314"/>
        <xdr:cNvCxnSpPr/>
      </xdr:nvCxnSpPr>
      <xdr:spPr>
        <a:xfrm>
          <a:off x="15290800" y="1148994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145542</xdr:rowOff>
    </xdr:from>
    <xdr:to>
      <xdr:col>23</xdr:col>
      <xdr:colOff>457200</xdr:colOff>
      <xdr:row>64</xdr:row>
      <xdr:rowOff>75692</xdr:rowOff>
    </xdr:to>
    <xdr:sp macro="" textlink="">
      <xdr:nvSpPr>
        <xdr:cNvPr id="316" name="フローチャート : 判断 315"/>
        <xdr:cNvSpPr/>
      </xdr:nvSpPr>
      <xdr:spPr>
        <a:xfrm>
          <a:off x="16129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85869</xdr:rowOff>
    </xdr:from>
    <xdr:ext cx="736600" cy="259045"/>
    <xdr:sp macro="" textlink="">
      <xdr:nvSpPr>
        <xdr:cNvPr id="317" name="テキスト ボックス 316"/>
        <xdr:cNvSpPr txBox="1"/>
      </xdr:nvSpPr>
      <xdr:spPr>
        <a:xfrm>
          <a:off x="15798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157353</xdr:rowOff>
    </xdr:from>
    <xdr:to>
      <xdr:col>22</xdr:col>
      <xdr:colOff>203200</xdr:colOff>
      <xdr:row>67</xdr:row>
      <xdr:rowOff>2794</xdr:rowOff>
    </xdr:to>
    <xdr:cxnSp macro="">
      <xdr:nvCxnSpPr>
        <xdr:cNvPr id="318" name="直線コネクタ 317"/>
        <xdr:cNvCxnSpPr/>
      </xdr:nvCxnSpPr>
      <xdr:spPr>
        <a:xfrm>
          <a:off x="14401800" y="1147305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140716</xdr:rowOff>
    </xdr:from>
    <xdr:to>
      <xdr:col>22</xdr:col>
      <xdr:colOff>254000</xdr:colOff>
      <xdr:row>64</xdr:row>
      <xdr:rowOff>70866</xdr:rowOff>
    </xdr:to>
    <xdr:sp macro="" textlink="">
      <xdr:nvSpPr>
        <xdr:cNvPr id="319" name="フローチャート : 判断 318"/>
        <xdr:cNvSpPr/>
      </xdr:nvSpPr>
      <xdr:spPr>
        <a:xfrm>
          <a:off x="15240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81043</xdr:rowOff>
    </xdr:from>
    <xdr:ext cx="762000" cy="259045"/>
    <xdr:sp macro="" textlink="">
      <xdr:nvSpPr>
        <xdr:cNvPr id="320" name="テキスト ボックス 319"/>
        <xdr:cNvSpPr txBox="1"/>
      </xdr:nvSpPr>
      <xdr:spPr>
        <a:xfrm>
          <a:off x="14909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150114</xdr:rowOff>
    </xdr:from>
    <xdr:to>
      <xdr:col>21</xdr:col>
      <xdr:colOff>0</xdr:colOff>
      <xdr:row>66</xdr:row>
      <xdr:rowOff>157353</xdr:rowOff>
    </xdr:to>
    <xdr:cxnSp macro="">
      <xdr:nvCxnSpPr>
        <xdr:cNvPr id="321" name="直線コネクタ 320"/>
        <xdr:cNvCxnSpPr/>
      </xdr:nvCxnSpPr>
      <xdr:spPr>
        <a:xfrm>
          <a:off x="13512800" y="1146581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162433</xdr:rowOff>
    </xdr:from>
    <xdr:to>
      <xdr:col>21</xdr:col>
      <xdr:colOff>50800</xdr:colOff>
      <xdr:row>64</xdr:row>
      <xdr:rowOff>92583</xdr:rowOff>
    </xdr:to>
    <xdr:sp macro="" textlink="">
      <xdr:nvSpPr>
        <xdr:cNvPr id="322" name="フローチャート : 判断 321"/>
        <xdr:cNvSpPr/>
      </xdr:nvSpPr>
      <xdr:spPr>
        <a:xfrm>
          <a:off x="14351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102760</xdr:rowOff>
    </xdr:from>
    <xdr:ext cx="762000" cy="259045"/>
    <xdr:sp macro="" textlink="">
      <xdr:nvSpPr>
        <xdr:cNvPr id="323" name="テキスト ボックス 322"/>
        <xdr:cNvSpPr txBox="1"/>
      </xdr:nvSpPr>
      <xdr:spPr>
        <a:xfrm>
          <a:off x="14020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135636</xdr:rowOff>
    </xdr:from>
    <xdr:to>
      <xdr:col>19</xdr:col>
      <xdr:colOff>533400</xdr:colOff>
      <xdr:row>66</xdr:row>
      <xdr:rowOff>65786</xdr:rowOff>
    </xdr:to>
    <xdr:sp macro="" textlink="">
      <xdr:nvSpPr>
        <xdr:cNvPr id="324" name="フローチャート : 判断 323"/>
        <xdr:cNvSpPr/>
      </xdr:nvSpPr>
      <xdr:spPr>
        <a:xfrm>
          <a:off x="13462000" y="112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75963</xdr:rowOff>
    </xdr:from>
    <xdr:ext cx="762000" cy="259045"/>
    <xdr:sp macro="" textlink="">
      <xdr:nvSpPr>
        <xdr:cNvPr id="325" name="テキスト ボックス 324"/>
        <xdr:cNvSpPr txBox="1"/>
      </xdr:nvSpPr>
      <xdr:spPr>
        <a:xfrm>
          <a:off x="13131800" y="110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31623</xdr:rowOff>
    </xdr:from>
    <xdr:to>
      <xdr:col>24</xdr:col>
      <xdr:colOff>609600</xdr:colOff>
      <xdr:row>67</xdr:row>
      <xdr:rowOff>133223</xdr:rowOff>
    </xdr:to>
    <xdr:sp macro="" textlink="">
      <xdr:nvSpPr>
        <xdr:cNvPr id="331" name="円/楕円 330"/>
        <xdr:cNvSpPr/>
      </xdr:nvSpPr>
      <xdr:spPr>
        <a:xfrm>
          <a:off x="16967200" y="1151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98950</xdr:rowOff>
    </xdr:from>
    <xdr:ext cx="762000" cy="259045"/>
    <xdr:sp macro="" textlink="">
      <xdr:nvSpPr>
        <xdr:cNvPr id="332" name="定員管理の状況該当値テキスト"/>
        <xdr:cNvSpPr txBox="1"/>
      </xdr:nvSpPr>
      <xdr:spPr>
        <a:xfrm>
          <a:off x="17106900" y="1141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164465</xdr:rowOff>
    </xdr:from>
    <xdr:to>
      <xdr:col>23</xdr:col>
      <xdr:colOff>457200</xdr:colOff>
      <xdr:row>67</xdr:row>
      <xdr:rowOff>94615</xdr:rowOff>
    </xdr:to>
    <xdr:sp macro="" textlink="">
      <xdr:nvSpPr>
        <xdr:cNvPr id="333" name="円/楕円 332"/>
        <xdr:cNvSpPr/>
      </xdr:nvSpPr>
      <xdr:spPr>
        <a:xfrm>
          <a:off x="16129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79392</xdr:rowOff>
    </xdr:from>
    <xdr:ext cx="736600" cy="259045"/>
    <xdr:sp macro="" textlink="">
      <xdr:nvSpPr>
        <xdr:cNvPr id="334" name="テキスト ボックス 333"/>
        <xdr:cNvSpPr txBox="1"/>
      </xdr:nvSpPr>
      <xdr:spPr>
        <a:xfrm>
          <a:off x="15798800" y="1156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123444</xdr:rowOff>
    </xdr:from>
    <xdr:to>
      <xdr:col>22</xdr:col>
      <xdr:colOff>254000</xdr:colOff>
      <xdr:row>67</xdr:row>
      <xdr:rowOff>53594</xdr:rowOff>
    </xdr:to>
    <xdr:sp macro="" textlink="">
      <xdr:nvSpPr>
        <xdr:cNvPr id="335" name="円/楕円 334"/>
        <xdr:cNvSpPr/>
      </xdr:nvSpPr>
      <xdr:spPr>
        <a:xfrm>
          <a:off x="15240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38371</xdr:rowOff>
    </xdr:from>
    <xdr:ext cx="762000" cy="259045"/>
    <xdr:sp macro="" textlink="">
      <xdr:nvSpPr>
        <xdr:cNvPr id="336" name="テキスト ボックス 335"/>
        <xdr:cNvSpPr txBox="1"/>
      </xdr:nvSpPr>
      <xdr:spPr>
        <a:xfrm>
          <a:off x="14909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106553</xdr:rowOff>
    </xdr:from>
    <xdr:to>
      <xdr:col>21</xdr:col>
      <xdr:colOff>50800</xdr:colOff>
      <xdr:row>67</xdr:row>
      <xdr:rowOff>36703</xdr:rowOff>
    </xdr:to>
    <xdr:sp macro="" textlink="">
      <xdr:nvSpPr>
        <xdr:cNvPr id="337" name="円/楕円 336"/>
        <xdr:cNvSpPr/>
      </xdr:nvSpPr>
      <xdr:spPr>
        <a:xfrm>
          <a:off x="14351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21480</xdr:rowOff>
    </xdr:from>
    <xdr:ext cx="762000" cy="259045"/>
    <xdr:sp macro="" textlink="">
      <xdr:nvSpPr>
        <xdr:cNvPr id="338" name="テキスト ボックス 337"/>
        <xdr:cNvSpPr txBox="1"/>
      </xdr:nvSpPr>
      <xdr:spPr>
        <a:xfrm>
          <a:off x="14020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99314</xdr:rowOff>
    </xdr:from>
    <xdr:to>
      <xdr:col>19</xdr:col>
      <xdr:colOff>533400</xdr:colOff>
      <xdr:row>67</xdr:row>
      <xdr:rowOff>29464</xdr:rowOff>
    </xdr:to>
    <xdr:sp macro="" textlink="">
      <xdr:nvSpPr>
        <xdr:cNvPr id="339" name="円/楕円 338"/>
        <xdr:cNvSpPr/>
      </xdr:nvSpPr>
      <xdr:spPr>
        <a:xfrm>
          <a:off x="13462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14241</xdr:rowOff>
    </xdr:from>
    <xdr:ext cx="762000" cy="259045"/>
    <xdr:sp macro="" textlink="">
      <xdr:nvSpPr>
        <xdr:cNvPr id="340" name="テキスト ボックス 339"/>
        <xdr:cNvSpPr txBox="1"/>
      </xdr:nvSpPr>
      <xdr:spPr>
        <a:xfrm>
          <a:off x="13131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起債の抑制に努めてきた結果、公債費負担が減少したため実質公債比率は前年度と比較して</a:t>
          </a:r>
          <a:r>
            <a:rPr kumimoji="1" lang="en-US" altLang="ja-JP" sz="1300">
              <a:latin typeface="ＭＳ Ｐゴシック"/>
            </a:rPr>
            <a:t>1.5</a:t>
          </a:r>
          <a:r>
            <a:rPr kumimoji="1" lang="ja-JP" altLang="en-US" sz="1300">
              <a:latin typeface="ＭＳ Ｐゴシック"/>
            </a:rPr>
            <a:t>ポイント改善したが、類似団体の中では最も高い水準となっている。今後も、建設事業の厳選等を行い、新規起債発行の抑制により公債費負担の減少に努めることにより、実質公債比率の改善を図る。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4" name="テキスト ボックス 36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163830</xdr:rowOff>
    </xdr:from>
    <xdr:to>
      <xdr:col>24</xdr:col>
      <xdr:colOff>558800</xdr:colOff>
      <xdr:row>43</xdr:row>
      <xdr:rowOff>66294</xdr:rowOff>
    </xdr:to>
    <xdr:cxnSp macro="">
      <xdr:nvCxnSpPr>
        <xdr:cNvPr id="367" name="直線コネクタ 366"/>
        <xdr:cNvCxnSpPr/>
      </xdr:nvCxnSpPr>
      <xdr:spPr>
        <a:xfrm flipV="1">
          <a:off x="17018000" y="6164580"/>
          <a:ext cx="0" cy="1274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38371</xdr:rowOff>
    </xdr:from>
    <xdr:ext cx="762000" cy="259045"/>
    <xdr:sp macro="" textlink="">
      <xdr:nvSpPr>
        <xdr:cNvPr id="368" name="公債費負担の状況最小値テキスト"/>
        <xdr:cNvSpPr txBox="1"/>
      </xdr:nvSpPr>
      <xdr:spPr>
        <a:xfrm>
          <a:off x="17106900" y="741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43</xdr:row>
      <xdr:rowOff>66294</xdr:rowOff>
    </xdr:from>
    <xdr:to>
      <xdr:col>24</xdr:col>
      <xdr:colOff>647700</xdr:colOff>
      <xdr:row>43</xdr:row>
      <xdr:rowOff>66294</xdr:rowOff>
    </xdr:to>
    <xdr:cxnSp macro="">
      <xdr:nvCxnSpPr>
        <xdr:cNvPr id="369" name="直線コネクタ 368"/>
        <xdr:cNvCxnSpPr/>
      </xdr:nvCxnSpPr>
      <xdr:spPr>
        <a:xfrm>
          <a:off x="16929100" y="743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78757</xdr:rowOff>
    </xdr:from>
    <xdr:ext cx="762000" cy="259045"/>
    <xdr:sp macro="" textlink="">
      <xdr:nvSpPr>
        <xdr:cNvPr id="37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35</xdr:row>
      <xdr:rowOff>163830</xdr:rowOff>
    </xdr:from>
    <xdr:to>
      <xdr:col>24</xdr:col>
      <xdr:colOff>647700</xdr:colOff>
      <xdr:row>35</xdr:row>
      <xdr:rowOff>163830</xdr:rowOff>
    </xdr:to>
    <xdr:cxnSp macro="">
      <xdr:nvCxnSpPr>
        <xdr:cNvPr id="371" name="直線コネクタ 37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66294</xdr:rowOff>
    </xdr:from>
    <xdr:to>
      <xdr:col>24</xdr:col>
      <xdr:colOff>558800</xdr:colOff>
      <xdr:row>44</xdr:row>
      <xdr:rowOff>39624</xdr:rowOff>
    </xdr:to>
    <xdr:cxnSp macro="">
      <xdr:nvCxnSpPr>
        <xdr:cNvPr id="372" name="直線コネクタ 371"/>
        <xdr:cNvCxnSpPr/>
      </xdr:nvCxnSpPr>
      <xdr:spPr>
        <a:xfrm flipV="1">
          <a:off x="16179800" y="743864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136415</xdr:rowOff>
    </xdr:from>
    <xdr:ext cx="762000" cy="259045"/>
    <xdr:sp macro="" textlink="">
      <xdr:nvSpPr>
        <xdr:cNvPr id="373" name="公債費負担の状況平均値テキスト"/>
        <xdr:cNvSpPr txBox="1"/>
      </xdr:nvSpPr>
      <xdr:spPr>
        <a:xfrm>
          <a:off x="17106900" y="648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74" name="フローチャート : 判断 373"/>
        <xdr:cNvSpPr/>
      </xdr:nvSpPr>
      <xdr:spPr>
        <a:xfrm>
          <a:off x="169672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39624</xdr:rowOff>
    </xdr:from>
    <xdr:to>
      <xdr:col>23</xdr:col>
      <xdr:colOff>406400</xdr:colOff>
      <xdr:row>44</xdr:row>
      <xdr:rowOff>39624</xdr:rowOff>
    </xdr:to>
    <xdr:cxnSp macro="">
      <xdr:nvCxnSpPr>
        <xdr:cNvPr id="375" name="直線コネクタ 374"/>
        <xdr:cNvCxnSpPr/>
      </xdr:nvCxnSpPr>
      <xdr:spPr>
        <a:xfrm>
          <a:off x="15290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44958</xdr:rowOff>
    </xdr:from>
    <xdr:to>
      <xdr:col>23</xdr:col>
      <xdr:colOff>457200</xdr:colOff>
      <xdr:row>39</xdr:row>
      <xdr:rowOff>146558</xdr:rowOff>
    </xdr:to>
    <xdr:sp macro="" textlink="">
      <xdr:nvSpPr>
        <xdr:cNvPr id="376" name="フローチャート : 判断 375"/>
        <xdr:cNvSpPr/>
      </xdr:nvSpPr>
      <xdr:spPr>
        <a:xfrm>
          <a:off x="16129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377" name="テキスト ボックス 376"/>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39624</xdr:rowOff>
    </xdr:from>
    <xdr:to>
      <xdr:col>22</xdr:col>
      <xdr:colOff>203200</xdr:colOff>
      <xdr:row>44</xdr:row>
      <xdr:rowOff>97536</xdr:rowOff>
    </xdr:to>
    <xdr:cxnSp macro="">
      <xdr:nvCxnSpPr>
        <xdr:cNvPr id="378" name="直線コネクタ 377"/>
        <xdr:cNvCxnSpPr/>
      </xdr:nvCxnSpPr>
      <xdr:spPr>
        <a:xfrm flipV="1">
          <a:off x="14401800" y="75834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141478</xdr:rowOff>
    </xdr:from>
    <xdr:to>
      <xdr:col>22</xdr:col>
      <xdr:colOff>254000</xdr:colOff>
      <xdr:row>40</xdr:row>
      <xdr:rowOff>71628</xdr:rowOff>
    </xdr:to>
    <xdr:sp macro="" textlink="">
      <xdr:nvSpPr>
        <xdr:cNvPr id="379" name="フローチャート : 判断 378"/>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380" name="テキスト ボックス 379"/>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97536</xdr:rowOff>
    </xdr:from>
    <xdr:to>
      <xdr:col>21</xdr:col>
      <xdr:colOff>0</xdr:colOff>
      <xdr:row>44</xdr:row>
      <xdr:rowOff>145796</xdr:rowOff>
    </xdr:to>
    <xdr:cxnSp macro="">
      <xdr:nvCxnSpPr>
        <xdr:cNvPr id="381" name="直線コネクタ 380"/>
        <xdr:cNvCxnSpPr/>
      </xdr:nvCxnSpPr>
      <xdr:spPr>
        <a:xfrm flipV="1">
          <a:off x="13512800" y="7641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47244</xdr:rowOff>
    </xdr:from>
    <xdr:to>
      <xdr:col>21</xdr:col>
      <xdr:colOff>50800</xdr:colOff>
      <xdr:row>40</xdr:row>
      <xdr:rowOff>148844</xdr:rowOff>
    </xdr:to>
    <xdr:sp macro="" textlink="">
      <xdr:nvSpPr>
        <xdr:cNvPr id="382" name="フローチャート : 判断 381"/>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159021</xdr:rowOff>
    </xdr:from>
    <xdr:ext cx="762000" cy="259045"/>
    <xdr:sp macro="" textlink="">
      <xdr:nvSpPr>
        <xdr:cNvPr id="383" name="テキスト ボックス 382"/>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384" name="フローチャート : 判断 383"/>
        <xdr:cNvSpPr/>
      </xdr:nvSpPr>
      <xdr:spPr>
        <a:xfrm>
          <a:off x="13462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23385</xdr:rowOff>
    </xdr:from>
    <xdr:ext cx="762000" cy="259045"/>
    <xdr:sp macro="" textlink="">
      <xdr:nvSpPr>
        <xdr:cNvPr id="385" name="テキスト ボックス 384"/>
        <xdr:cNvSpPr txBox="1"/>
      </xdr:nvSpPr>
      <xdr:spPr>
        <a:xfrm>
          <a:off x="13131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15494</xdr:rowOff>
    </xdr:from>
    <xdr:to>
      <xdr:col>24</xdr:col>
      <xdr:colOff>609600</xdr:colOff>
      <xdr:row>43</xdr:row>
      <xdr:rowOff>117094</xdr:rowOff>
    </xdr:to>
    <xdr:sp macro="" textlink="">
      <xdr:nvSpPr>
        <xdr:cNvPr id="391" name="円/楕円 390"/>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82821</xdr:rowOff>
    </xdr:from>
    <xdr:ext cx="762000" cy="259045"/>
    <xdr:sp macro="" textlink="">
      <xdr:nvSpPr>
        <xdr:cNvPr id="392" name="公債費負担の状況該当値テキスト"/>
        <xdr:cNvSpPr txBox="1"/>
      </xdr:nvSpPr>
      <xdr:spPr>
        <a:xfrm>
          <a:off x="17106900" y="728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160274</xdr:rowOff>
    </xdr:from>
    <xdr:to>
      <xdr:col>23</xdr:col>
      <xdr:colOff>457200</xdr:colOff>
      <xdr:row>44</xdr:row>
      <xdr:rowOff>90424</xdr:rowOff>
    </xdr:to>
    <xdr:sp macro="" textlink="">
      <xdr:nvSpPr>
        <xdr:cNvPr id="393" name="円/楕円 392"/>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75201</xdr:rowOff>
    </xdr:from>
    <xdr:ext cx="736600" cy="259045"/>
    <xdr:sp macro="" textlink="">
      <xdr:nvSpPr>
        <xdr:cNvPr id="394" name="テキスト ボックス 393"/>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395" name="円/楕円 394"/>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396" name="テキスト ボックス 395"/>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46736</xdr:rowOff>
    </xdr:from>
    <xdr:to>
      <xdr:col>21</xdr:col>
      <xdr:colOff>50800</xdr:colOff>
      <xdr:row>44</xdr:row>
      <xdr:rowOff>148336</xdr:rowOff>
    </xdr:to>
    <xdr:sp macro="" textlink="">
      <xdr:nvSpPr>
        <xdr:cNvPr id="397" name="円/楕円 396"/>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133113</xdr:rowOff>
    </xdr:from>
    <xdr:ext cx="762000" cy="259045"/>
    <xdr:sp macro="" textlink="">
      <xdr:nvSpPr>
        <xdr:cNvPr id="398" name="テキスト ボックス 397"/>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94996</xdr:rowOff>
    </xdr:from>
    <xdr:to>
      <xdr:col>19</xdr:col>
      <xdr:colOff>533400</xdr:colOff>
      <xdr:row>45</xdr:row>
      <xdr:rowOff>25146</xdr:rowOff>
    </xdr:to>
    <xdr:sp macro="" textlink="">
      <xdr:nvSpPr>
        <xdr:cNvPr id="399" name="円/楕円 398"/>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9923</xdr:rowOff>
    </xdr:from>
    <xdr:ext cx="762000" cy="259045"/>
    <xdr:sp macro="" textlink="">
      <xdr:nvSpPr>
        <xdr:cNvPr id="400" name="テキスト ボックス 399"/>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地方債の現在高が減少したことにより、将来負担比率は昨年度から</a:t>
          </a:r>
          <a:r>
            <a:rPr kumimoji="1" lang="en-US" altLang="ja-JP" sz="1300">
              <a:latin typeface="ＭＳ Ｐゴシック"/>
            </a:rPr>
            <a:t>12.7</a:t>
          </a:r>
          <a:r>
            <a:rPr kumimoji="1" lang="ja-JP" altLang="en-US" sz="1300">
              <a:latin typeface="ＭＳ Ｐゴシック"/>
            </a:rPr>
            <a:t>ポイント改善したが、類似団体との比較においては依然として最も高い水準となっている。今後も公債費等義務的経費の削減を中心とする行財政改革を進め、財政の健全化に努める。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19</xdr:row>
      <xdr:rowOff>127917</xdr:rowOff>
    </xdr:to>
    <xdr:cxnSp macro="">
      <xdr:nvCxnSpPr>
        <xdr:cNvPr id="429" name="直線コネクタ 428"/>
        <xdr:cNvCxnSpPr/>
      </xdr:nvCxnSpPr>
      <xdr:spPr>
        <a:xfrm flipV="1">
          <a:off x="17018000" y="2370667"/>
          <a:ext cx="0" cy="1014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99994</xdr:rowOff>
    </xdr:from>
    <xdr:ext cx="762000" cy="259045"/>
    <xdr:sp macro="" textlink="">
      <xdr:nvSpPr>
        <xdr:cNvPr id="430" name="将来負担の状況最小値テキスト"/>
        <xdr:cNvSpPr txBox="1"/>
      </xdr:nvSpPr>
      <xdr:spPr>
        <a:xfrm>
          <a:off x="17106900" y="33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19</xdr:row>
      <xdr:rowOff>127917</xdr:rowOff>
    </xdr:from>
    <xdr:to>
      <xdr:col>24</xdr:col>
      <xdr:colOff>647700</xdr:colOff>
      <xdr:row>19</xdr:row>
      <xdr:rowOff>127917</xdr:rowOff>
    </xdr:to>
    <xdr:cxnSp macro="">
      <xdr:nvCxnSpPr>
        <xdr:cNvPr id="431" name="直線コネクタ 430"/>
        <xdr:cNvCxnSpPr/>
      </xdr:nvCxnSpPr>
      <xdr:spPr>
        <a:xfrm>
          <a:off x="16929100" y="33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127917</xdr:rowOff>
    </xdr:from>
    <xdr:to>
      <xdr:col>24</xdr:col>
      <xdr:colOff>558800</xdr:colOff>
      <xdr:row>20</xdr:row>
      <xdr:rowOff>126718</xdr:rowOff>
    </xdr:to>
    <xdr:cxnSp macro="">
      <xdr:nvCxnSpPr>
        <xdr:cNvPr id="434" name="直線コネクタ 433"/>
        <xdr:cNvCxnSpPr/>
      </xdr:nvCxnSpPr>
      <xdr:spPr>
        <a:xfrm flipV="1">
          <a:off x="16179800" y="3385467"/>
          <a:ext cx="8382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126718</xdr:rowOff>
    </xdr:from>
    <xdr:to>
      <xdr:col>23</xdr:col>
      <xdr:colOff>406400</xdr:colOff>
      <xdr:row>21</xdr:row>
      <xdr:rowOff>24977</xdr:rowOff>
    </xdr:to>
    <xdr:cxnSp macro="">
      <xdr:nvCxnSpPr>
        <xdr:cNvPr id="437" name="直線コネクタ 436"/>
        <xdr:cNvCxnSpPr/>
      </xdr:nvCxnSpPr>
      <xdr:spPr>
        <a:xfrm flipV="1">
          <a:off x="15290800" y="3555718"/>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24977</xdr:rowOff>
    </xdr:from>
    <xdr:to>
      <xdr:col>22</xdr:col>
      <xdr:colOff>203200</xdr:colOff>
      <xdr:row>22</xdr:row>
      <xdr:rowOff>53270</xdr:rowOff>
    </xdr:to>
    <xdr:cxnSp macro="">
      <xdr:nvCxnSpPr>
        <xdr:cNvPr id="440" name="直線コネクタ 439"/>
        <xdr:cNvCxnSpPr/>
      </xdr:nvCxnSpPr>
      <xdr:spPr>
        <a:xfrm flipV="1">
          <a:off x="14401800" y="3625427"/>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53270</xdr:rowOff>
    </xdr:from>
    <xdr:to>
      <xdr:col>21</xdr:col>
      <xdr:colOff>0</xdr:colOff>
      <xdr:row>22</xdr:row>
      <xdr:rowOff>121638</xdr:rowOff>
    </xdr:to>
    <xdr:cxnSp macro="">
      <xdr:nvCxnSpPr>
        <xdr:cNvPr id="443" name="直線コネクタ 442"/>
        <xdr:cNvCxnSpPr/>
      </xdr:nvCxnSpPr>
      <xdr:spPr>
        <a:xfrm flipV="1">
          <a:off x="13512800" y="382517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75918</xdr:rowOff>
    </xdr:from>
    <xdr:to>
      <xdr:col>19</xdr:col>
      <xdr:colOff>533400</xdr:colOff>
      <xdr:row>21</xdr:row>
      <xdr:rowOff>6068</xdr:rowOff>
    </xdr:to>
    <xdr:sp macro="" textlink="">
      <xdr:nvSpPr>
        <xdr:cNvPr id="446" name="フローチャート : 判断 445"/>
        <xdr:cNvSpPr/>
      </xdr:nvSpPr>
      <xdr:spPr>
        <a:xfrm>
          <a:off x="13462000" y="350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16245</xdr:rowOff>
    </xdr:from>
    <xdr:ext cx="762000" cy="259045"/>
    <xdr:sp macro="" textlink="">
      <xdr:nvSpPr>
        <xdr:cNvPr id="447" name="テキスト ボックス 446"/>
        <xdr:cNvSpPr txBox="1"/>
      </xdr:nvSpPr>
      <xdr:spPr>
        <a:xfrm>
          <a:off x="13131800" y="327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77117</xdr:rowOff>
    </xdr:from>
    <xdr:to>
      <xdr:col>24</xdr:col>
      <xdr:colOff>609600</xdr:colOff>
      <xdr:row>20</xdr:row>
      <xdr:rowOff>7267</xdr:rowOff>
    </xdr:to>
    <xdr:sp macro="" textlink="">
      <xdr:nvSpPr>
        <xdr:cNvPr id="453" name="円/楕円 452"/>
        <xdr:cNvSpPr/>
      </xdr:nvSpPr>
      <xdr:spPr>
        <a:xfrm>
          <a:off x="16967200" y="33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144444</xdr:rowOff>
    </xdr:from>
    <xdr:ext cx="762000" cy="259045"/>
    <xdr:sp macro="" textlink="">
      <xdr:nvSpPr>
        <xdr:cNvPr id="454" name="将来負担の状況該当値テキスト"/>
        <xdr:cNvSpPr txBox="1"/>
      </xdr:nvSpPr>
      <xdr:spPr>
        <a:xfrm>
          <a:off x="17106900" y="32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75918</xdr:rowOff>
    </xdr:from>
    <xdr:to>
      <xdr:col>23</xdr:col>
      <xdr:colOff>457200</xdr:colOff>
      <xdr:row>21</xdr:row>
      <xdr:rowOff>6068</xdr:rowOff>
    </xdr:to>
    <xdr:sp macro="" textlink="">
      <xdr:nvSpPr>
        <xdr:cNvPr id="455" name="円/楕円 454"/>
        <xdr:cNvSpPr/>
      </xdr:nvSpPr>
      <xdr:spPr>
        <a:xfrm>
          <a:off x="16129000" y="3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162295</xdr:rowOff>
    </xdr:from>
    <xdr:ext cx="736600" cy="259045"/>
    <xdr:sp macro="" textlink="">
      <xdr:nvSpPr>
        <xdr:cNvPr id="456" name="テキスト ボックス 455"/>
        <xdr:cNvSpPr txBox="1"/>
      </xdr:nvSpPr>
      <xdr:spPr>
        <a:xfrm>
          <a:off x="15798800" y="3591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145627</xdr:rowOff>
    </xdr:from>
    <xdr:to>
      <xdr:col>22</xdr:col>
      <xdr:colOff>254000</xdr:colOff>
      <xdr:row>21</xdr:row>
      <xdr:rowOff>75777</xdr:rowOff>
    </xdr:to>
    <xdr:sp macro="" textlink="">
      <xdr:nvSpPr>
        <xdr:cNvPr id="457" name="円/楕円 456"/>
        <xdr:cNvSpPr/>
      </xdr:nvSpPr>
      <xdr:spPr>
        <a:xfrm>
          <a:off x="15240000" y="3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60554</xdr:rowOff>
    </xdr:from>
    <xdr:ext cx="762000" cy="259045"/>
    <xdr:sp macro="" textlink="">
      <xdr:nvSpPr>
        <xdr:cNvPr id="458" name="テキスト ボックス 457"/>
        <xdr:cNvSpPr txBox="1"/>
      </xdr:nvSpPr>
      <xdr:spPr>
        <a:xfrm>
          <a:off x="14909800" y="366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2470</xdr:rowOff>
    </xdr:from>
    <xdr:to>
      <xdr:col>21</xdr:col>
      <xdr:colOff>50800</xdr:colOff>
      <xdr:row>22</xdr:row>
      <xdr:rowOff>104070</xdr:rowOff>
    </xdr:to>
    <xdr:sp macro="" textlink="">
      <xdr:nvSpPr>
        <xdr:cNvPr id="459" name="円/楕円 458"/>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88847</xdr:rowOff>
    </xdr:from>
    <xdr:ext cx="762000" cy="259045"/>
    <xdr:sp macro="" textlink="">
      <xdr:nvSpPr>
        <xdr:cNvPr id="460" name="テキスト ボックス 459"/>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70838</xdr:rowOff>
    </xdr:from>
    <xdr:to>
      <xdr:col>19</xdr:col>
      <xdr:colOff>533400</xdr:colOff>
      <xdr:row>23</xdr:row>
      <xdr:rowOff>988</xdr:rowOff>
    </xdr:to>
    <xdr:sp macro="" textlink="">
      <xdr:nvSpPr>
        <xdr:cNvPr id="461" name="円/楕円 460"/>
        <xdr:cNvSpPr/>
      </xdr:nvSpPr>
      <xdr:spPr>
        <a:xfrm>
          <a:off x="13462000" y="3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157215</xdr:rowOff>
    </xdr:from>
    <xdr:ext cx="762000" cy="259045"/>
    <xdr:sp macro="" textlink="">
      <xdr:nvSpPr>
        <xdr:cNvPr id="462" name="テキスト ボックス 461"/>
        <xdr:cNvSpPr txBox="1"/>
      </xdr:nvSpPr>
      <xdr:spPr>
        <a:xfrm>
          <a:off x="13131800" y="392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北海道小樽市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125,028
124,553
243.83
56,966,689
56,356,081
500,547
32,635,270
52,935,171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75.7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地勢的要因から消防職員を多く抱えるほか、港湾事務や保健所設置により人口当たりの職員数が多いため、人件費の経常収支比率は類似団体の平均値より</a:t>
          </a:r>
          <a:r>
            <a:rPr kumimoji="1" lang="en-US" altLang="ja-JP" sz="1300">
              <a:latin typeface="ＭＳ Ｐゴシック"/>
            </a:rPr>
            <a:t>0.2</a:t>
          </a:r>
          <a:r>
            <a:rPr kumimoji="1" lang="ja-JP" altLang="en-US" sz="1300">
              <a:latin typeface="ＭＳ Ｐゴシック"/>
            </a:rPr>
            <a:t>ポイント上回っている。引き続き給与の独自削減や指定管理者制度の活用等による職員数の適正管理に努める。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127000</xdr:rowOff>
    </xdr:to>
    <xdr:cxnSp macro="">
      <xdr:nvCxnSpPr>
        <xdr:cNvPr id="59" name="直線コネクタ 58"/>
        <xdr:cNvCxnSpPr/>
      </xdr:nvCxnSpPr>
      <xdr:spPr>
        <a:xfrm flipV="1">
          <a:off x="4826000" y="5651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2"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3" name="直線コネクタ 62"/>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57150</xdr:rowOff>
    </xdr:from>
    <xdr:to>
      <xdr:col>7</xdr:col>
      <xdr:colOff>15875</xdr:colOff>
      <xdr:row>37</xdr:row>
      <xdr:rowOff>146050</xdr:rowOff>
    </xdr:to>
    <xdr:cxnSp macro="">
      <xdr:nvCxnSpPr>
        <xdr:cNvPr id="64" name="直線コネクタ 63"/>
        <xdr:cNvCxnSpPr/>
      </xdr:nvCxnSpPr>
      <xdr:spPr>
        <a:xfrm>
          <a:off x="3987800" y="6400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5"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69850</xdr:rowOff>
    </xdr:from>
    <xdr:to>
      <xdr:col>7</xdr:col>
      <xdr:colOff>66675</xdr:colOff>
      <xdr:row>38</xdr:row>
      <xdr:rowOff>0</xdr:rowOff>
    </xdr:to>
    <xdr:sp macro="" textlink="">
      <xdr:nvSpPr>
        <xdr:cNvPr id="66" name="フローチャート : 判断 65"/>
        <xdr:cNvSpPr/>
      </xdr:nvSpPr>
      <xdr:spPr>
        <a:xfrm>
          <a:off x="4775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57150</xdr:rowOff>
    </xdr:from>
    <xdr:to>
      <xdr:col>5</xdr:col>
      <xdr:colOff>549275</xdr:colOff>
      <xdr:row>37</xdr:row>
      <xdr:rowOff>82550</xdr:rowOff>
    </xdr:to>
    <xdr:cxnSp macro="">
      <xdr:nvCxnSpPr>
        <xdr:cNvPr id="67" name="直線コネクタ 66"/>
        <xdr:cNvCxnSpPr/>
      </xdr:nvCxnSpPr>
      <xdr:spPr>
        <a:xfrm flipV="1">
          <a:off x="30988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82550</xdr:rowOff>
    </xdr:from>
    <xdr:to>
      <xdr:col>4</xdr:col>
      <xdr:colOff>346075</xdr:colOff>
      <xdr:row>37</xdr:row>
      <xdr:rowOff>146050</xdr:rowOff>
    </xdr:to>
    <xdr:cxnSp macro="">
      <xdr:nvCxnSpPr>
        <xdr:cNvPr id="70" name="直線コネクタ 69"/>
        <xdr:cNvCxnSpPr/>
      </xdr:nvCxnSpPr>
      <xdr:spPr>
        <a:xfrm flipV="1">
          <a:off x="2209800" y="642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158750</xdr:rowOff>
    </xdr:from>
    <xdr:to>
      <xdr:col>4</xdr:col>
      <xdr:colOff>396875</xdr:colOff>
      <xdr:row>38</xdr:row>
      <xdr:rowOff>88900</xdr:rowOff>
    </xdr:to>
    <xdr:sp macro="" textlink="">
      <xdr:nvSpPr>
        <xdr:cNvPr id="71" name="フローチャート : 判断 70"/>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73677</xdr:rowOff>
    </xdr:from>
    <xdr:ext cx="762000" cy="259045"/>
    <xdr:sp macro="" textlink="">
      <xdr:nvSpPr>
        <xdr:cNvPr id="72" name="テキスト ボックス 71"/>
        <xdr:cNvSpPr txBox="1"/>
      </xdr:nvSpPr>
      <xdr:spPr>
        <a:xfrm>
          <a:off x="2717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146050</xdr:rowOff>
    </xdr:to>
    <xdr:cxnSp macro="">
      <xdr:nvCxnSpPr>
        <xdr:cNvPr id="73" name="直線コネクタ 72"/>
        <xdr:cNvCxnSpPr/>
      </xdr:nvCxnSpPr>
      <xdr:spPr>
        <a:xfrm>
          <a:off x="1320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4" name="フローチャート : 判断 73"/>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16527</xdr:rowOff>
    </xdr:from>
    <xdr:ext cx="762000" cy="259045"/>
    <xdr:sp macro="" textlink="">
      <xdr:nvSpPr>
        <xdr:cNvPr id="75" name="テキスト ボックス 74"/>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6" name="フローチャート : 判断 75"/>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7" name="テキスト ボックス 76"/>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3" name="円/楕円 82"/>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4"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6350</xdr:rowOff>
    </xdr:from>
    <xdr:to>
      <xdr:col>5</xdr:col>
      <xdr:colOff>600075</xdr:colOff>
      <xdr:row>37</xdr:row>
      <xdr:rowOff>107950</xdr:rowOff>
    </xdr:to>
    <xdr:sp macro="" textlink="">
      <xdr:nvSpPr>
        <xdr:cNvPr id="85" name="円/楕円 84"/>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118127</xdr:rowOff>
    </xdr:from>
    <xdr:ext cx="736600" cy="259045"/>
    <xdr:sp macro="" textlink="">
      <xdr:nvSpPr>
        <xdr:cNvPr id="86" name="テキスト ボックス 85"/>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31750</xdr:rowOff>
    </xdr:from>
    <xdr:to>
      <xdr:col>4</xdr:col>
      <xdr:colOff>396875</xdr:colOff>
      <xdr:row>37</xdr:row>
      <xdr:rowOff>133350</xdr:rowOff>
    </xdr:to>
    <xdr:sp macro="" textlink="">
      <xdr:nvSpPr>
        <xdr:cNvPr id="87" name="円/楕円 86"/>
        <xdr:cNvSpPr/>
      </xdr:nvSpPr>
      <xdr:spPr>
        <a:xfrm>
          <a:off x="3048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143527</xdr:rowOff>
    </xdr:from>
    <xdr:ext cx="762000" cy="259045"/>
    <xdr:sp macro="" textlink="">
      <xdr:nvSpPr>
        <xdr:cNvPr id="88" name="テキスト ボックス 87"/>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89" name="円/楕円 88"/>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0" name="テキスト ボックス 89"/>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2" name="テキスト ボックス 91"/>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事務事業の見直しや管理経費等の削減により、物件費の経常収支比率は類似団体の中で最も低くなっている。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165100</xdr:rowOff>
    </xdr:to>
    <xdr:cxnSp macro="">
      <xdr:nvCxnSpPr>
        <xdr:cNvPr id="120" name="直線コネクタ 119"/>
        <xdr:cNvCxnSpPr/>
      </xdr:nvCxnSpPr>
      <xdr:spPr>
        <a:xfrm flipV="1">
          <a:off x="16510000" y="257302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23"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4" name="直線コネクタ 123"/>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1270</xdr:rowOff>
    </xdr:to>
    <xdr:cxnSp macro="">
      <xdr:nvCxnSpPr>
        <xdr:cNvPr id="125" name="直線コネクタ 124"/>
        <xdr:cNvCxnSpPr/>
      </xdr:nvCxnSpPr>
      <xdr:spPr>
        <a:xfrm>
          <a:off x="15671800" y="2512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44467</xdr:rowOff>
    </xdr:from>
    <xdr:ext cx="762000" cy="259045"/>
    <xdr:sp macro="" textlink="">
      <xdr:nvSpPr>
        <xdr:cNvPr id="126" name="物件費平均値テキスト"/>
        <xdr:cNvSpPr txBox="1"/>
      </xdr:nvSpPr>
      <xdr:spPr>
        <a:xfrm>
          <a:off x="16598900" y="295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27" name="フローチャート : 判断 126"/>
        <xdr:cNvSpPr/>
      </xdr:nvSpPr>
      <xdr:spPr>
        <a:xfrm>
          <a:off x="164592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111760</xdr:rowOff>
    </xdr:to>
    <xdr:cxnSp macro="">
      <xdr:nvCxnSpPr>
        <xdr:cNvPr id="128" name="直線コネクタ 127"/>
        <xdr:cNvCxnSpPr/>
      </xdr:nvCxnSpPr>
      <xdr:spPr>
        <a:xfrm>
          <a:off x="14782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19050</xdr:rowOff>
    </xdr:from>
    <xdr:to>
      <xdr:col>22</xdr:col>
      <xdr:colOff>615950</xdr:colOff>
      <xdr:row>17</xdr:row>
      <xdr:rowOff>120650</xdr:rowOff>
    </xdr:to>
    <xdr:sp macro="" textlink="">
      <xdr:nvSpPr>
        <xdr:cNvPr id="129" name="フローチャート :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96520</xdr:rowOff>
    </xdr:to>
    <xdr:cxnSp macro="">
      <xdr:nvCxnSpPr>
        <xdr:cNvPr id="131" name="直線コネクタ 130"/>
        <xdr:cNvCxnSpPr/>
      </xdr:nvCxnSpPr>
      <xdr:spPr>
        <a:xfrm>
          <a:off x="13893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32" name="フローチャート : 判断 131"/>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33" name="テキスト ボックス 132"/>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50800</xdr:rowOff>
    </xdr:to>
    <xdr:cxnSp macro="">
      <xdr:nvCxnSpPr>
        <xdr:cNvPr id="134" name="直線コネクタ 133"/>
        <xdr:cNvCxnSpPr/>
      </xdr:nvCxnSpPr>
      <xdr:spPr>
        <a:xfrm>
          <a:off x="13004800" y="240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144780</xdr:rowOff>
    </xdr:from>
    <xdr:to>
      <xdr:col>20</xdr:col>
      <xdr:colOff>209550</xdr:colOff>
      <xdr:row>17</xdr:row>
      <xdr:rowOff>74930</xdr:rowOff>
    </xdr:to>
    <xdr:sp macro="" textlink="">
      <xdr:nvSpPr>
        <xdr:cNvPr id="135" name="フローチャート : 判断 134"/>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36" name="テキスト ボックス 135"/>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30497</xdr:rowOff>
    </xdr:from>
    <xdr:ext cx="762000" cy="259045"/>
    <xdr:sp macro="" textlink="">
      <xdr:nvSpPr>
        <xdr:cNvPr id="145"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6"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8" name="円/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2" name="円/楕円 151"/>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3" name="テキスト ボックス 152"/>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長引く景気低迷や高齢化の進行により、扶助費の経常収支比率は類似団体平均を上回っている。生活保護の資格審査等の適正化等、財政を圧迫させる要因に歯止めをかけるよう努める。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118835</xdr:rowOff>
    </xdr:to>
    <xdr:cxnSp macro="">
      <xdr:nvCxnSpPr>
        <xdr:cNvPr id="183" name="直線コネクタ 182"/>
        <xdr:cNvCxnSpPr/>
      </xdr:nvCxnSpPr>
      <xdr:spPr>
        <a:xfrm flipV="1">
          <a:off x="4826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6"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7" name="直線コネクタ 186"/>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159657</xdr:rowOff>
    </xdr:to>
    <xdr:cxnSp macro="">
      <xdr:nvCxnSpPr>
        <xdr:cNvPr id="188" name="直線コネクタ 187"/>
        <xdr:cNvCxnSpPr/>
      </xdr:nvCxnSpPr>
      <xdr:spPr>
        <a:xfrm>
          <a:off x="3987800" y="99078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117220</xdr:rowOff>
    </xdr:from>
    <xdr:ext cx="762000" cy="259045"/>
    <xdr:sp macro="" textlink="">
      <xdr:nvSpPr>
        <xdr:cNvPr id="189" name="扶助費平均値テキスト"/>
        <xdr:cNvSpPr txBox="1"/>
      </xdr:nvSpPr>
      <xdr:spPr>
        <a:xfrm>
          <a:off x="4914900" y="9718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190" name="フローチャート : 判断 189"/>
        <xdr:cNvSpPr/>
      </xdr:nvSpPr>
      <xdr:spPr>
        <a:xfrm>
          <a:off x="4775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135165</xdr:rowOff>
    </xdr:to>
    <xdr:cxnSp macro="">
      <xdr:nvCxnSpPr>
        <xdr:cNvPr id="191" name="直線コネクタ 190"/>
        <xdr:cNvCxnSpPr/>
      </xdr:nvCxnSpPr>
      <xdr:spPr>
        <a:xfrm>
          <a:off x="3098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2" name="フローチャート : 判断 191"/>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93" name="テキスト ボックス 192"/>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151493</xdr:rowOff>
    </xdr:to>
    <xdr:cxnSp macro="">
      <xdr:nvCxnSpPr>
        <xdr:cNvPr id="194" name="直線コネクタ 193"/>
        <xdr:cNvCxnSpPr/>
      </xdr:nvCxnSpPr>
      <xdr:spPr>
        <a:xfrm flipV="1">
          <a:off x="2209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108857</xdr:rowOff>
    </xdr:from>
    <xdr:to>
      <xdr:col>4</xdr:col>
      <xdr:colOff>396875</xdr:colOff>
      <xdr:row>57</xdr:row>
      <xdr:rowOff>39007</xdr:rowOff>
    </xdr:to>
    <xdr:sp macro="" textlink="">
      <xdr:nvSpPr>
        <xdr:cNvPr id="195" name="フローチャート : 判断 194"/>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49184</xdr:rowOff>
    </xdr:from>
    <xdr:ext cx="762000" cy="259045"/>
    <xdr:sp macro="" textlink="">
      <xdr:nvSpPr>
        <xdr:cNvPr id="196" name="テキスト ボックス 195"/>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20865</xdr:rowOff>
    </xdr:from>
    <xdr:to>
      <xdr:col>3</xdr:col>
      <xdr:colOff>142875</xdr:colOff>
      <xdr:row>57</xdr:row>
      <xdr:rowOff>151493</xdr:rowOff>
    </xdr:to>
    <xdr:cxnSp macro="">
      <xdr:nvCxnSpPr>
        <xdr:cNvPr id="197" name="直線コネクタ 196"/>
        <xdr:cNvCxnSpPr/>
      </xdr:nvCxnSpPr>
      <xdr:spPr>
        <a:xfrm>
          <a:off x="1320800" y="97935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92528</xdr:rowOff>
    </xdr:from>
    <xdr:to>
      <xdr:col>3</xdr:col>
      <xdr:colOff>193675</xdr:colOff>
      <xdr:row>57</xdr:row>
      <xdr:rowOff>22678</xdr:rowOff>
    </xdr:to>
    <xdr:sp macro="" textlink="">
      <xdr:nvSpPr>
        <xdr:cNvPr id="198" name="フローチャート : 判断 197"/>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32855</xdr:rowOff>
    </xdr:from>
    <xdr:ext cx="762000" cy="259045"/>
    <xdr:sp macro="" textlink="">
      <xdr:nvSpPr>
        <xdr:cNvPr id="199" name="テキスト ボックス 198"/>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00" name="フローチャート : 判断 199"/>
        <xdr:cNvSpPr/>
      </xdr:nvSpPr>
      <xdr:spPr>
        <a:xfrm>
          <a:off x="1270000" y="915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01" name="テキスト ボックス 200"/>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7" name="円/楕円 206"/>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08"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09" name="円/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1" name="円/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3" name="円/楕円 212"/>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4" name="テキスト ボックス 213"/>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141515</xdr:rowOff>
    </xdr:from>
    <xdr:to>
      <xdr:col>1</xdr:col>
      <xdr:colOff>676275</xdr:colOff>
      <xdr:row>57</xdr:row>
      <xdr:rowOff>71665</xdr:rowOff>
    </xdr:to>
    <xdr:sp macro="" textlink="">
      <xdr:nvSpPr>
        <xdr:cNvPr id="215" name="円/楕円 214"/>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56442</xdr:rowOff>
    </xdr:from>
    <xdr:ext cx="762000" cy="259045"/>
    <xdr:sp macro="" textlink="">
      <xdr:nvSpPr>
        <xdr:cNvPr id="216" name="テキスト ボックス 215"/>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国民健康保険事業等の公営企業への繰出金のほか、冬期間の道路除排雪等の維持補修時の支出が大きく、その他の経常収支比率は類似団体の中で最も高い水準となっている。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60</xdr:row>
      <xdr:rowOff>159657</xdr:rowOff>
    </xdr:to>
    <xdr:cxnSp macro="">
      <xdr:nvCxnSpPr>
        <xdr:cNvPr id="246" name="直線コネクタ 245"/>
        <xdr:cNvCxnSpPr/>
      </xdr:nvCxnSpPr>
      <xdr:spPr>
        <a:xfrm flipV="1">
          <a:off x="16510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131734</xdr:rowOff>
    </xdr:from>
    <xdr:ext cx="762000" cy="259045"/>
    <xdr:sp macro="" textlink="">
      <xdr:nvSpPr>
        <xdr:cNvPr id="247" name="その他最小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60</xdr:row>
      <xdr:rowOff>159657</xdr:rowOff>
    </xdr:from>
    <xdr:to>
      <xdr:col>24</xdr:col>
      <xdr:colOff>120650</xdr:colOff>
      <xdr:row>60</xdr:row>
      <xdr:rowOff>159657</xdr:rowOff>
    </xdr:to>
    <xdr:cxnSp macro="">
      <xdr:nvCxnSpPr>
        <xdr:cNvPr id="248" name="直線コネクタ 247"/>
        <xdr:cNvCxnSpPr/>
      </xdr:nvCxnSpPr>
      <xdr:spPr>
        <a:xfrm>
          <a:off x="16421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143328</xdr:rowOff>
    </xdr:from>
    <xdr:to>
      <xdr:col>24</xdr:col>
      <xdr:colOff>31750</xdr:colOff>
      <xdr:row>60</xdr:row>
      <xdr:rowOff>159657</xdr:rowOff>
    </xdr:to>
    <xdr:cxnSp macro="">
      <xdr:nvCxnSpPr>
        <xdr:cNvPr id="251" name="直線コネクタ 250"/>
        <xdr:cNvCxnSpPr/>
      </xdr:nvCxnSpPr>
      <xdr:spPr>
        <a:xfrm>
          <a:off x="15671800" y="10087428"/>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3" name="フローチャート :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143328</xdr:rowOff>
    </xdr:to>
    <xdr:cxnSp macro="">
      <xdr:nvCxnSpPr>
        <xdr:cNvPr id="254" name="直線コネクタ 253"/>
        <xdr:cNvCxnSpPr/>
      </xdr:nvCxnSpPr>
      <xdr:spPr>
        <a:xfrm>
          <a:off x="14782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51707</xdr:rowOff>
    </xdr:from>
    <xdr:to>
      <xdr:col>22</xdr:col>
      <xdr:colOff>615950</xdr:colOff>
      <xdr:row>55</xdr:row>
      <xdr:rowOff>153307</xdr:rowOff>
    </xdr:to>
    <xdr:sp macro="" textlink="">
      <xdr:nvSpPr>
        <xdr:cNvPr id="255" name="フローチャート : 判断 254"/>
        <xdr:cNvSpPr/>
      </xdr:nvSpPr>
      <xdr:spPr>
        <a:xfrm>
          <a:off x="15621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56" name="テキスト ボックス 255"/>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37193</xdr:rowOff>
    </xdr:from>
    <xdr:to>
      <xdr:col>21</xdr:col>
      <xdr:colOff>361950</xdr:colOff>
      <xdr:row>58</xdr:row>
      <xdr:rowOff>127000</xdr:rowOff>
    </xdr:to>
    <xdr:cxnSp macro="">
      <xdr:nvCxnSpPr>
        <xdr:cNvPr id="257" name="直線コネクタ 256"/>
        <xdr:cNvCxnSpPr/>
      </xdr:nvCxnSpPr>
      <xdr:spPr>
        <a:xfrm>
          <a:off x="13893800" y="9809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19050</xdr:rowOff>
    </xdr:from>
    <xdr:to>
      <xdr:col>21</xdr:col>
      <xdr:colOff>412750</xdr:colOff>
      <xdr:row>55</xdr:row>
      <xdr:rowOff>120650</xdr:rowOff>
    </xdr:to>
    <xdr:sp macro="" textlink="">
      <xdr:nvSpPr>
        <xdr:cNvPr id="258" name="フローチャート : 判断 257"/>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59" name="テキスト ボックス 258"/>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57</xdr:row>
      <xdr:rowOff>37193</xdr:rowOff>
    </xdr:to>
    <xdr:cxnSp macro="">
      <xdr:nvCxnSpPr>
        <xdr:cNvPr id="260" name="直線コネクタ 259"/>
        <xdr:cNvCxnSpPr/>
      </xdr:nvCxnSpPr>
      <xdr:spPr>
        <a:xfrm>
          <a:off x="13004800" y="9646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108857</xdr:rowOff>
    </xdr:from>
    <xdr:to>
      <xdr:col>20</xdr:col>
      <xdr:colOff>209550</xdr:colOff>
      <xdr:row>55</xdr:row>
      <xdr:rowOff>39007</xdr:rowOff>
    </xdr:to>
    <xdr:sp macro="" textlink="">
      <xdr:nvSpPr>
        <xdr:cNvPr id="261" name="フローチャート : 判断 260"/>
        <xdr:cNvSpPr/>
      </xdr:nvSpPr>
      <xdr:spPr>
        <a:xfrm>
          <a:off x="13843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62" name="テキスト ボックス 261"/>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117022</xdr:rowOff>
    </xdr:from>
    <xdr:to>
      <xdr:col>19</xdr:col>
      <xdr:colOff>6350</xdr:colOff>
      <xdr:row>56</xdr:row>
      <xdr:rowOff>47172</xdr:rowOff>
    </xdr:to>
    <xdr:sp macro="" textlink="">
      <xdr:nvSpPr>
        <xdr:cNvPr id="263" name="フローチャート : 判断 262"/>
        <xdr:cNvSpPr/>
      </xdr:nvSpPr>
      <xdr:spPr>
        <a:xfrm>
          <a:off x="12954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57349</xdr:rowOff>
    </xdr:from>
    <xdr:ext cx="762000" cy="259045"/>
    <xdr:sp macro="" textlink="">
      <xdr:nvSpPr>
        <xdr:cNvPr id="264" name="テキスト ボックス 263"/>
        <xdr:cNvSpPr txBox="1"/>
      </xdr:nvSpPr>
      <xdr:spPr>
        <a:xfrm>
          <a:off x="12623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108857</xdr:rowOff>
    </xdr:from>
    <xdr:to>
      <xdr:col>24</xdr:col>
      <xdr:colOff>82550</xdr:colOff>
      <xdr:row>61</xdr:row>
      <xdr:rowOff>39007</xdr:rowOff>
    </xdr:to>
    <xdr:sp macro="" textlink="">
      <xdr:nvSpPr>
        <xdr:cNvPr id="270" name="円/楕円 269"/>
        <xdr:cNvSpPr/>
      </xdr:nvSpPr>
      <xdr:spPr>
        <a:xfrm>
          <a:off x="16459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17434</xdr:rowOff>
    </xdr:from>
    <xdr:ext cx="762000" cy="259045"/>
    <xdr:sp macro="" textlink="">
      <xdr:nvSpPr>
        <xdr:cNvPr id="271" name="その他該当値テキスト"/>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92528</xdr:rowOff>
    </xdr:from>
    <xdr:to>
      <xdr:col>22</xdr:col>
      <xdr:colOff>615950</xdr:colOff>
      <xdr:row>59</xdr:row>
      <xdr:rowOff>22678</xdr:rowOff>
    </xdr:to>
    <xdr:sp macro="" textlink="">
      <xdr:nvSpPr>
        <xdr:cNvPr id="272" name="円/楕円 271"/>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7455</xdr:rowOff>
    </xdr:from>
    <xdr:ext cx="736600" cy="259045"/>
    <xdr:sp macro="" textlink="">
      <xdr:nvSpPr>
        <xdr:cNvPr id="273" name="テキスト ボックス 272"/>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4" name="円/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6" name="円/楕円 275"/>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77" name="テキスト ボックス 276"/>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166007</xdr:rowOff>
    </xdr:from>
    <xdr:to>
      <xdr:col>19</xdr:col>
      <xdr:colOff>6350</xdr:colOff>
      <xdr:row>56</xdr:row>
      <xdr:rowOff>96157</xdr:rowOff>
    </xdr:to>
    <xdr:sp macro="" textlink="">
      <xdr:nvSpPr>
        <xdr:cNvPr id="278" name="円/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80934</xdr:rowOff>
    </xdr:from>
    <xdr:ext cx="762000" cy="259045"/>
    <xdr:sp macro="" textlink="">
      <xdr:nvSpPr>
        <xdr:cNvPr id="279" name="テキスト ボックス 278"/>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病院事業や下水道事業等の公営企業に対する繰出金の減少により、補助費等の経常収支比率は</a:t>
          </a:r>
          <a:r>
            <a:rPr kumimoji="1" lang="en-US" altLang="ja-JP" sz="1300">
              <a:latin typeface="ＭＳ Ｐゴシック"/>
            </a:rPr>
            <a:t>2.9</a:t>
          </a:r>
          <a:r>
            <a:rPr kumimoji="1" lang="ja-JP" altLang="en-US" sz="1300">
              <a:latin typeface="ＭＳ Ｐゴシック"/>
            </a:rPr>
            <a:t>ポイント改善したが、類似団体平均を上回っている。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63500</xdr:rowOff>
    </xdr:from>
    <xdr:to>
      <xdr:col>24</xdr:col>
      <xdr:colOff>31750</xdr:colOff>
      <xdr:row>41</xdr:row>
      <xdr:rowOff>158750</xdr:rowOff>
    </xdr:to>
    <xdr:cxnSp macro="">
      <xdr:nvCxnSpPr>
        <xdr:cNvPr id="307" name="直線コネクタ 306"/>
        <xdr:cNvCxnSpPr/>
      </xdr:nvCxnSpPr>
      <xdr:spPr>
        <a:xfrm flipV="1">
          <a:off x="16510000" y="5549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130827</xdr:rowOff>
    </xdr:from>
    <xdr:ext cx="762000" cy="259045"/>
    <xdr:sp macro="" textlink="">
      <xdr:nvSpPr>
        <xdr:cNvPr id="308"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628650</xdr:colOff>
      <xdr:row>41</xdr:row>
      <xdr:rowOff>158750</xdr:rowOff>
    </xdr:from>
    <xdr:to>
      <xdr:col>24</xdr:col>
      <xdr:colOff>120650</xdr:colOff>
      <xdr:row>41</xdr:row>
      <xdr:rowOff>158750</xdr:rowOff>
    </xdr:to>
    <xdr:cxnSp macro="">
      <xdr:nvCxnSpPr>
        <xdr:cNvPr id="309" name="直線コネクタ 308"/>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149877</xdr:rowOff>
    </xdr:from>
    <xdr:ext cx="762000" cy="259045"/>
    <xdr:sp macro="" textlink="">
      <xdr:nvSpPr>
        <xdr:cNvPr id="310"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32</xdr:row>
      <xdr:rowOff>63500</xdr:rowOff>
    </xdr:from>
    <xdr:to>
      <xdr:col>24</xdr:col>
      <xdr:colOff>120650</xdr:colOff>
      <xdr:row>32</xdr:row>
      <xdr:rowOff>63500</xdr:rowOff>
    </xdr:to>
    <xdr:cxnSp macro="">
      <xdr:nvCxnSpPr>
        <xdr:cNvPr id="311" name="直線コネクタ 310"/>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41</xdr:row>
      <xdr:rowOff>82550</xdr:rowOff>
    </xdr:to>
    <xdr:cxnSp macro="">
      <xdr:nvCxnSpPr>
        <xdr:cNvPr id="312" name="直線コネクタ 311"/>
        <xdr:cNvCxnSpPr/>
      </xdr:nvCxnSpPr>
      <xdr:spPr>
        <a:xfrm flipV="1">
          <a:off x="15671800" y="67437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44450</xdr:rowOff>
    </xdr:from>
    <xdr:to>
      <xdr:col>24</xdr:col>
      <xdr:colOff>82550</xdr:colOff>
      <xdr:row>37</xdr:row>
      <xdr:rowOff>146050</xdr:rowOff>
    </xdr:to>
    <xdr:sp macro="" textlink="">
      <xdr:nvSpPr>
        <xdr:cNvPr id="314" name="フローチャート : 判断 313"/>
        <xdr:cNvSpPr/>
      </xdr:nvSpPr>
      <xdr:spPr>
        <a:xfrm>
          <a:off x="16459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82550</xdr:rowOff>
    </xdr:from>
    <xdr:to>
      <xdr:col>22</xdr:col>
      <xdr:colOff>565150</xdr:colOff>
      <xdr:row>41</xdr:row>
      <xdr:rowOff>133350</xdr:rowOff>
    </xdr:to>
    <xdr:cxnSp macro="">
      <xdr:nvCxnSpPr>
        <xdr:cNvPr id="315" name="直線コネクタ 314"/>
        <xdr:cNvCxnSpPr/>
      </xdr:nvCxnSpPr>
      <xdr:spPr>
        <a:xfrm flipV="1">
          <a:off x="14782800" y="711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133350</xdr:rowOff>
    </xdr:from>
    <xdr:to>
      <xdr:col>21</xdr:col>
      <xdr:colOff>361950</xdr:colOff>
      <xdr:row>42</xdr:row>
      <xdr:rowOff>25400</xdr:rowOff>
    </xdr:to>
    <xdr:cxnSp macro="">
      <xdr:nvCxnSpPr>
        <xdr:cNvPr id="318" name="直線コネクタ 317"/>
        <xdr:cNvCxnSpPr/>
      </xdr:nvCxnSpPr>
      <xdr:spPr>
        <a:xfrm flipV="1">
          <a:off x="13893800" y="716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146050</xdr:rowOff>
    </xdr:from>
    <xdr:to>
      <xdr:col>21</xdr:col>
      <xdr:colOff>412750</xdr:colOff>
      <xdr:row>38</xdr:row>
      <xdr:rowOff>76200</xdr:rowOff>
    </xdr:to>
    <xdr:sp macro="" textlink="">
      <xdr:nvSpPr>
        <xdr:cNvPr id="319" name="フローチャート : 判断 318"/>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86377</xdr:rowOff>
    </xdr:from>
    <xdr:ext cx="762000" cy="259045"/>
    <xdr:sp macro="" textlink="">
      <xdr:nvSpPr>
        <xdr:cNvPr id="320" name="テキスト ボックス 319"/>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25400</xdr:rowOff>
    </xdr:from>
    <xdr:to>
      <xdr:col>20</xdr:col>
      <xdr:colOff>158750</xdr:colOff>
      <xdr:row>42</xdr:row>
      <xdr:rowOff>63500</xdr:rowOff>
    </xdr:to>
    <xdr:cxnSp macro="">
      <xdr:nvCxnSpPr>
        <xdr:cNvPr id="321" name="直線コネクタ 320"/>
        <xdr:cNvCxnSpPr/>
      </xdr:nvCxnSpPr>
      <xdr:spPr>
        <a:xfrm flipV="1">
          <a:off x="13004800" y="722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25400</xdr:rowOff>
    </xdr:from>
    <xdr:to>
      <xdr:col>20</xdr:col>
      <xdr:colOff>209550</xdr:colOff>
      <xdr:row>38</xdr:row>
      <xdr:rowOff>127000</xdr:rowOff>
    </xdr:to>
    <xdr:sp macro="" textlink="">
      <xdr:nvSpPr>
        <xdr:cNvPr id="322" name="フローチャート : 判断 321"/>
        <xdr:cNvSpPr/>
      </xdr:nvSpPr>
      <xdr:spPr>
        <a:xfrm>
          <a:off x="13843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137177</xdr:rowOff>
    </xdr:from>
    <xdr:ext cx="762000" cy="259045"/>
    <xdr:sp macro="" textlink="">
      <xdr:nvSpPr>
        <xdr:cNvPr id="323" name="テキスト ボックス 322"/>
        <xdr:cNvSpPr txBox="1"/>
      </xdr:nvSpPr>
      <xdr:spPr>
        <a:xfrm>
          <a:off x="13512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6350</xdr:rowOff>
    </xdr:from>
    <xdr:to>
      <xdr:col>24</xdr:col>
      <xdr:colOff>82550</xdr:colOff>
      <xdr:row>39</xdr:row>
      <xdr:rowOff>107950</xdr:rowOff>
    </xdr:to>
    <xdr:sp macro="" textlink="">
      <xdr:nvSpPr>
        <xdr:cNvPr id="331" name="円/楕円 330"/>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149877</xdr:rowOff>
    </xdr:from>
    <xdr:ext cx="762000" cy="259045"/>
    <xdr:sp macro="" textlink="">
      <xdr:nvSpPr>
        <xdr:cNvPr id="332"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31750</xdr:rowOff>
    </xdr:from>
    <xdr:to>
      <xdr:col>22</xdr:col>
      <xdr:colOff>615950</xdr:colOff>
      <xdr:row>41</xdr:row>
      <xdr:rowOff>133350</xdr:rowOff>
    </xdr:to>
    <xdr:sp macro="" textlink="">
      <xdr:nvSpPr>
        <xdr:cNvPr id="333" name="円/楕円 332"/>
        <xdr:cNvSpPr/>
      </xdr:nvSpPr>
      <xdr:spPr>
        <a:xfrm>
          <a:off x="15621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118127</xdr:rowOff>
    </xdr:from>
    <xdr:ext cx="736600" cy="259045"/>
    <xdr:sp macro="" textlink="">
      <xdr:nvSpPr>
        <xdr:cNvPr id="334" name="テキスト ボックス 333"/>
        <xdr:cNvSpPr txBox="1"/>
      </xdr:nvSpPr>
      <xdr:spPr>
        <a:xfrm>
          <a:off x="15290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82550</xdr:rowOff>
    </xdr:from>
    <xdr:to>
      <xdr:col>21</xdr:col>
      <xdr:colOff>412750</xdr:colOff>
      <xdr:row>42</xdr:row>
      <xdr:rowOff>12700</xdr:rowOff>
    </xdr:to>
    <xdr:sp macro="" textlink="">
      <xdr:nvSpPr>
        <xdr:cNvPr id="335" name="円/楕円 334"/>
        <xdr:cNvSpPr/>
      </xdr:nvSpPr>
      <xdr:spPr>
        <a:xfrm>
          <a:off x="14732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168927</xdr:rowOff>
    </xdr:from>
    <xdr:ext cx="762000" cy="259045"/>
    <xdr:sp macro="" textlink="">
      <xdr:nvSpPr>
        <xdr:cNvPr id="336" name="テキスト ボックス 335"/>
        <xdr:cNvSpPr txBox="1"/>
      </xdr:nvSpPr>
      <xdr:spPr>
        <a:xfrm>
          <a:off x="14401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146050</xdr:rowOff>
    </xdr:from>
    <xdr:to>
      <xdr:col>20</xdr:col>
      <xdr:colOff>209550</xdr:colOff>
      <xdr:row>42</xdr:row>
      <xdr:rowOff>76200</xdr:rowOff>
    </xdr:to>
    <xdr:sp macro="" textlink="">
      <xdr:nvSpPr>
        <xdr:cNvPr id="337" name="円/楕円 336"/>
        <xdr:cNvSpPr/>
      </xdr:nvSpPr>
      <xdr:spPr>
        <a:xfrm>
          <a:off x="13843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60977</xdr:rowOff>
    </xdr:from>
    <xdr:ext cx="762000" cy="259045"/>
    <xdr:sp macro="" textlink="">
      <xdr:nvSpPr>
        <xdr:cNvPr id="338" name="テキスト ボックス 337"/>
        <xdr:cNvSpPr txBox="1"/>
      </xdr:nvSpPr>
      <xdr:spPr>
        <a:xfrm>
          <a:off x="13512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12700</xdr:rowOff>
    </xdr:from>
    <xdr:to>
      <xdr:col>19</xdr:col>
      <xdr:colOff>6350</xdr:colOff>
      <xdr:row>42</xdr:row>
      <xdr:rowOff>114300</xdr:rowOff>
    </xdr:to>
    <xdr:sp macro="" textlink="">
      <xdr:nvSpPr>
        <xdr:cNvPr id="339" name="円/楕円 338"/>
        <xdr:cNvSpPr/>
      </xdr:nvSpPr>
      <xdr:spPr>
        <a:xfrm>
          <a:off x="12954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99077</xdr:rowOff>
    </xdr:from>
    <xdr:ext cx="762000" cy="259045"/>
    <xdr:sp macro="" textlink="">
      <xdr:nvSpPr>
        <xdr:cNvPr id="340" name="テキスト ボックス 339"/>
        <xdr:cNvSpPr txBox="1"/>
      </xdr:nvSpPr>
      <xdr:spPr>
        <a:xfrm>
          <a:off x="12623800" y="72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過去に借り入れした市債の元利償還金は平成</a:t>
          </a:r>
          <a:r>
            <a:rPr kumimoji="1" lang="en-US" altLang="ja-JP" sz="1300">
              <a:latin typeface="ＭＳ Ｐゴシック"/>
            </a:rPr>
            <a:t>16</a:t>
          </a:r>
          <a:r>
            <a:rPr kumimoji="1" lang="ja-JP" altLang="en-US" sz="1300">
              <a:latin typeface="ＭＳ Ｐゴシック"/>
            </a:rPr>
            <a:t>年度をピークに減少傾向にある。類似団体と比較しても依然として高い状態だが、建設事業費の厳選等の起債発行抑制により公債費の減少に努める。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76200</xdr:rowOff>
    </xdr:from>
    <xdr:to>
      <xdr:col>7</xdr:col>
      <xdr:colOff>15875</xdr:colOff>
      <xdr:row>80</xdr:row>
      <xdr:rowOff>50800</xdr:rowOff>
    </xdr:to>
    <xdr:cxnSp macro="">
      <xdr:nvCxnSpPr>
        <xdr:cNvPr id="368" name="直線コネクタ 367"/>
        <xdr:cNvCxnSpPr/>
      </xdr:nvCxnSpPr>
      <xdr:spPr>
        <a:xfrm flipV="1">
          <a:off x="4826000" y="127635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22877</xdr:rowOff>
    </xdr:from>
    <xdr:ext cx="762000" cy="259045"/>
    <xdr:sp macro="" textlink="">
      <xdr:nvSpPr>
        <xdr:cNvPr id="369" name="公債費最小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80</xdr:row>
      <xdr:rowOff>50800</xdr:rowOff>
    </xdr:from>
    <xdr:to>
      <xdr:col>7</xdr:col>
      <xdr:colOff>104775</xdr:colOff>
      <xdr:row>80</xdr:row>
      <xdr:rowOff>50800</xdr:rowOff>
    </xdr:to>
    <xdr:cxnSp macro="">
      <xdr:nvCxnSpPr>
        <xdr:cNvPr id="370" name="直線コネクタ 369"/>
        <xdr:cNvCxnSpPr/>
      </xdr:nvCxnSpPr>
      <xdr:spPr>
        <a:xfrm>
          <a:off x="47371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162577</xdr:rowOff>
    </xdr:from>
    <xdr:ext cx="762000" cy="259045"/>
    <xdr:sp macro="" textlink="">
      <xdr:nvSpPr>
        <xdr:cNvPr id="371" name="公債費最大値テキスト"/>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74</xdr:row>
      <xdr:rowOff>76200</xdr:rowOff>
    </xdr:from>
    <xdr:to>
      <xdr:col>7</xdr:col>
      <xdr:colOff>104775</xdr:colOff>
      <xdr:row>74</xdr:row>
      <xdr:rowOff>76200</xdr:rowOff>
    </xdr:to>
    <xdr:cxnSp macro="">
      <xdr:nvCxnSpPr>
        <xdr:cNvPr id="372" name="直線コネクタ 371"/>
        <xdr:cNvCxnSpPr/>
      </xdr:nvCxnSpPr>
      <xdr:spPr>
        <a:xfrm>
          <a:off x="4737100" y="1276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50800</xdr:rowOff>
    </xdr:from>
    <xdr:to>
      <xdr:col>7</xdr:col>
      <xdr:colOff>15875</xdr:colOff>
      <xdr:row>81</xdr:row>
      <xdr:rowOff>31750</xdr:rowOff>
    </xdr:to>
    <xdr:cxnSp macro="">
      <xdr:nvCxnSpPr>
        <xdr:cNvPr id="373" name="直線コネクタ 372"/>
        <xdr:cNvCxnSpPr/>
      </xdr:nvCxnSpPr>
      <xdr:spPr>
        <a:xfrm flipV="1">
          <a:off x="3987800" y="1376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60977</xdr:rowOff>
    </xdr:from>
    <xdr:ext cx="762000" cy="259045"/>
    <xdr:sp macro="" textlink="">
      <xdr:nvSpPr>
        <xdr:cNvPr id="374" name="公債費平均値テキスト"/>
        <xdr:cNvSpPr txBox="1"/>
      </xdr:nvSpPr>
      <xdr:spPr>
        <a:xfrm>
          <a:off x="4914900" y="1309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44450</xdr:rowOff>
    </xdr:from>
    <xdr:to>
      <xdr:col>7</xdr:col>
      <xdr:colOff>66675</xdr:colOff>
      <xdr:row>77</xdr:row>
      <xdr:rowOff>146050</xdr:rowOff>
    </xdr:to>
    <xdr:sp macro="" textlink="">
      <xdr:nvSpPr>
        <xdr:cNvPr id="375" name="フローチャート : 判断 374"/>
        <xdr:cNvSpPr/>
      </xdr:nvSpPr>
      <xdr:spPr>
        <a:xfrm>
          <a:off x="47752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31750</xdr:rowOff>
    </xdr:from>
    <xdr:to>
      <xdr:col>5</xdr:col>
      <xdr:colOff>549275</xdr:colOff>
      <xdr:row>81</xdr:row>
      <xdr:rowOff>120650</xdr:rowOff>
    </xdr:to>
    <xdr:cxnSp macro="">
      <xdr:nvCxnSpPr>
        <xdr:cNvPr id="376" name="直線コネクタ 375"/>
        <xdr:cNvCxnSpPr/>
      </xdr:nvCxnSpPr>
      <xdr:spPr>
        <a:xfrm flipV="1">
          <a:off x="3098800" y="1391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69850</xdr:rowOff>
    </xdr:from>
    <xdr:to>
      <xdr:col>5</xdr:col>
      <xdr:colOff>600075</xdr:colOff>
      <xdr:row>78</xdr:row>
      <xdr:rowOff>0</xdr:rowOff>
    </xdr:to>
    <xdr:sp macro="" textlink="">
      <xdr:nvSpPr>
        <xdr:cNvPr id="377" name="フローチャート : 判断 376"/>
        <xdr:cNvSpPr/>
      </xdr:nvSpPr>
      <xdr:spPr>
        <a:xfrm>
          <a:off x="3937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10177</xdr:rowOff>
    </xdr:from>
    <xdr:ext cx="736600" cy="259045"/>
    <xdr:sp macro="" textlink="">
      <xdr:nvSpPr>
        <xdr:cNvPr id="378" name="テキスト ボックス 377"/>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120650</xdr:rowOff>
    </xdr:from>
    <xdr:to>
      <xdr:col>4</xdr:col>
      <xdr:colOff>346075</xdr:colOff>
      <xdr:row>82</xdr:row>
      <xdr:rowOff>38100</xdr:rowOff>
    </xdr:to>
    <xdr:cxnSp macro="">
      <xdr:nvCxnSpPr>
        <xdr:cNvPr id="379" name="直線コネクタ 378"/>
        <xdr:cNvCxnSpPr/>
      </xdr:nvCxnSpPr>
      <xdr:spPr>
        <a:xfrm flipV="1">
          <a:off x="2209800" y="1400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146050</xdr:rowOff>
    </xdr:from>
    <xdr:to>
      <xdr:col>4</xdr:col>
      <xdr:colOff>396875</xdr:colOff>
      <xdr:row>78</xdr:row>
      <xdr:rowOff>76200</xdr:rowOff>
    </xdr:to>
    <xdr:sp macro="" textlink="">
      <xdr:nvSpPr>
        <xdr:cNvPr id="380" name="フローチャート :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86377</xdr:rowOff>
    </xdr:from>
    <xdr:ext cx="762000" cy="259045"/>
    <xdr:sp macro="" textlink="">
      <xdr:nvSpPr>
        <xdr:cNvPr id="381" name="テキスト ボックス 380"/>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82550</xdr:rowOff>
    </xdr:from>
    <xdr:to>
      <xdr:col>3</xdr:col>
      <xdr:colOff>142875</xdr:colOff>
      <xdr:row>82</xdr:row>
      <xdr:rowOff>38100</xdr:rowOff>
    </xdr:to>
    <xdr:cxnSp macro="">
      <xdr:nvCxnSpPr>
        <xdr:cNvPr id="382" name="直線コネクタ 381"/>
        <xdr:cNvCxnSpPr/>
      </xdr:nvCxnSpPr>
      <xdr:spPr>
        <a:xfrm>
          <a:off x="1320800" y="1397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3" name="フローチャート : 判断 382"/>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4" name="テキスト ボックス 383"/>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25400</xdr:rowOff>
    </xdr:from>
    <xdr:to>
      <xdr:col>1</xdr:col>
      <xdr:colOff>676275</xdr:colOff>
      <xdr:row>80</xdr:row>
      <xdr:rowOff>127000</xdr:rowOff>
    </xdr:to>
    <xdr:sp macro="" textlink="">
      <xdr:nvSpPr>
        <xdr:cNvPr id="385" name="フローチャート : 判断 384"/>
        <xdr:cNvSpPr/>
      </xdr:nvSpPr>
      <xdr:spPr>
        <a:xfrm>
          <a:off x="12700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137177</xdr:rowOff>
    </xdr:from>
    <xdr:ext cx="762000" cy="259045"/>
    <xdr:sp macro="" textlink="">
      <xdr:nvSpPr>
        <xdr:cNvPr id="386" name="テキスト ボックス 385"/>
        <xdr:cNvSpPr txBox="1"/>
      </xdr:nvSpPr>
      <xdr:spPr>
        <a:xfrm>
          <a:off x="939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0</xdr:rowOff>
    </xdr:from>
    <xdr:to>
      <xdr:col>7</xdr:col>
      <xdr:colOff>66675</xdr:colOff>
      <xdr:row>80</xdr:row>
      <xdr:rowOff>101600</xdr:rowOff>
    </xdr:to>
    <xdr:sp macro="" textlink="">
      <xdr:nvSpPr>
        <xdr:cNvPr id="392" name="円/楕円 391"/>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80027</xdr:rowOff>
    </xdr:from>
    <xdr:ext cx="762000" cy="259045"/>
    <xdr:sp macro="" textlink="">
      <xdr:nvSpPr>
        <xdr:cNvPr id="393" name="公債費該当値テキスト"/>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152400</xdr:rowOff>
    </xdr:from>
    <xdr:to>
      <xdr:col>5</xdr:col>
      <xdr:colOff>600075</xdr:colOff>
      <xdr:row>81</xdr:row>
      <xdr:rowOff>82550</xdr:rowOff>
    </xdr:to>
    <xdr:sp macro="" textlink="">
      <xdr:nvSpPr>
        <xdr:cNvPr id="394" name="円/楕円 393"/>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67327</xdr:rowOff>
    </xdr:from>
    <xdr:ext cx="736600" cy="259045"/>
    <xdr:sp macro="" textlink="">
      <xdr:nvSpPr>
        <xdr:cNvPr id="395" name="テキスト ボックス 394"/>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69850</xdr:rowOff>
    </xdr:from>
    <xdr:to>
      <xdr:col>4</xdr:col>
      <xdr:colOff>396875</xdr:colOff>
      <xdr:row>82</xdr:row>
      <xdr:rowOff>0</xdr:rowOff>
    </xdr:to>
    <xdr:sp macro="" textlink="">
      <xdr:nvSpPr>
        <xdr:cNvPr id="396" name="円/楕円 395"/>
        <xdr:cNvSpPr/>
      </xdr:nvSpPr>
      <xdr:spPr>
        <a:xfrm>
          <a:off x="3048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156227</xdr:rowOff>
    </xdr:from>
    <xdr:ext cx="762000" cy="259045"/>
    <xdr:sp macro="" textlink="">
      <xdr:nvSpPr>
        <xdr:cNvPr id="397" name="テキスト ボックス 396"/>
        <xdr:cNvSpPr txBox="1"/>
      </xdr:nvSpPr>
      <xdr:spPr>
        <a:xfrm>
          <a:off x="2717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158750</xdr:rowOff>
    </xdr:from>
    <xdr:to>
      <xdr:col>3</xdr:col>
      <xdr:colOff>193675</xdr:colOff>
      <xdr:row>82</xdr:row>
      <xdr:rowOff>88900</xdr:rowOff>
    </xdr:to>
    <xdr:sp macro="" textlink="">
      <xdr:nvSpPr>
        <xdr:cNvPr id="398" name="円/楕円 397"/>
        <xdr:cNvSpPr/>
      </xdr:nvSpPr>
      <xdr:spPr>
        <a:xfrm>
          <a:off x="2159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73677</xdr:rowOff>
    </xdr:from>
    <xdr:ext cx="762000" cy="259045"/>
    <xdr:sp macro="" textlink="">
      <xdr:nvSpPr>
        <xdr:cNvPr id="399" name="テキスト ボックス 398"/>
        <xdr:cNvSpPr txBox="1"/>
      </xdr:nvSpPr>
      <xdr:spPr>
        <a:xfrm>
          <a:off x="1828800" y="1413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31750</xdr:rowOff>
    </xdr:from>
    <xdr:to>
      <xdr:col>1</xdr:col>
      <xdr:colOff>676275</xdr:colOff>
      <xdr:row>81</xdr:row>
      <xdr:rowOff>133350</xdr:rowOff>
    </xdr:to>
    <xdr:sp macro="" textlink="">
      <xdr:nvSpPr>
        <xdr:cNvPr id="400" name="円/楕円 399"/>
        <xdr:cNvSpPr/>
      </xdr:nvSpPr>
      <xdr:spPr>
        <a:xfrm>
          <a:off x="1270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118127</xdr:rowOff>
    </xdr:from>
    <xdr:ext cx="762000" cy="259045"/>
    <xdr:sp macro="" textlink="">
      <xdr:nvSpPr>
        <xdr:cNvPr id="401" name="テキスト ボックス 400"/>
        <xdr:cNvSpPr txBox="1"/>
      </xdr:nvSpPr>
      <xdr:spPr>
        <a:xfrm>
          <a:off x="939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ると市税等の自主財源の割合が小さく、依存財源に大きく頼らざるを得ない収入状況にある一方で、歳出においては地域の経済状況や高い高齢化率等を反映し、扶助費が多額となっている等、歳出に占める義務的経費が大きな割合を占める財政構造となっている。</a:t>
          </a:r>
          <a:endParaRPr kumimoji="1" lang="en-US" altLang="ja-JP" sz="1300">
            <a:latin typeface="ＭＳ Ｐゴシック"/>
          </a:endParaRPr>
        </a:p>
        <a:p>
          <a:r>
            <a:rPr kumimoji="1" lang="ja-JP" altLang="en-US" sz="1300">
              <a:latin typeface="ＭＳ Ｐゴシック"/>
            </a:rPr>
            <a:t>　今後も市税の収納率向上による自主財源の確保や経常経費の抑制に努め、経常収支比率の改善を図る。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80</xdr:row>
      <xdr:rowOff>72137</xdr:rowOff>
    </xdr:to>
    <xdr:cxnSp macro="">
      <xdr:nvCxnSpPr>
        <xdr:cNvPr id="427" name="直線コネクタ 426"/>
        <xdr:cNvCxnSpPr/>
      </xdr:nvCxnSpPr>
      <xdr:spPr>
        <a:xfrm flipV="1">
          <a:off x="16510000" y="12786868"/>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44214</xdr:rowOff>
    </xdr:from>
    <xdr:ext cx="762000" cy="259045"/>
    <xdr:sp macro="" textlink="">
      <xdr:nvSpPr>
        <xdr:cNvPr id="428"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23</xdr:col>
      <xdr:colOff>628650</xdr:colOff>
      <xdr:row>80</xdr:row>
      <xdr:rowOff>72137</xdr:rowOff>
    </xdr:from>
    <xdr:to>
      <xdr:col>24</xdr:col>
      <xdr:colOff>120650</xdr:colOff>
      <xdr:row>80</xdr:row>
      <xdr:rowOff>72137</xdr:rowOff>
    </xdr:to>
    <xdr:cxnSp macro="">
      <xdr:nvCxnSpPr>
        <xdr:cNvPr id="429" name="直線コネクタ 428"/>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30"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31" name="直線コネクタ 430"/>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85852</xdr:rowOff>
    </xdr:to>
    <xdr:cxnSp macro="">
      <xdr:nvCxnSpPr>
        <xdr:cNvPr id="432" name="直線コネクタ 431"/>
        <xdr:cNvCxnSpPr/>
      </xdr:nvCxnSpPr>
      <xdr:spPr>
        <a:xfrm>
          <a:off x="15671800" y="133675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77</xdr:row>
      <xdr:rowOff>165863</xdr:rowOff>
    </xdr:to>
    <xdr:cxnSp macro="">
      <xdr:nvCxnSpPr>
        <xdr:cNvPr id="435" name="直線コネクタ 434"/>
        <xdr:cNvCxnSpPr/>
      </xdr:nvCxnSpPr>
      <xdr:spPr>
        <a:xfrm>
          <a:off x="14782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77</xdr:row>
      <xdr:rowOff>161289</xdr:rowOff>
    </xdr:to>
    <xdr:cxnSp macro="">
      <xdr:nvCxnSpPr>
        <xdr:cNvPr id="438" name="直線コネクタ 437"/>
        <xdr:cNvCxnSpPr/>
      </xdr:nvCxnSpPr>
      <xdr:spPr>
        <a:xfrm>
          <a:off x="13893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28194</xdr:rowOff>
    </xdr:from>
    <xdr:to>
      <xdr:col>21</xdr:col>
      <xdr:colOff>412750</xdr:colOff>
      <xdr:row>77</xdr:row>
      <xdr:rowOff>129794</xdr:rowOff>
    </xdr:to>
    <xdr:sp macro="" textlink="">
      <xdr:nvSpPr>
        <xdr:cNvPr id="439" name="フローチャート : 判断 438"/>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139971</xdr:rowOff>
    </xdr:from>
    <xdr:ext cx="762000" cy="259045"/>
    <xdr:sp macro="" textlink="">
      <xdr:nvSpPr>
        <xdr:cNvPr id="440" name="テキスト ボックス 439"/>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129287</xdr:rowOff>
    </xdr:to>
    <xdr:cxnSp macro="">
      <xdr:nvCxnSpPr>
        <xdr:cNvPr id="441" name="直線コネクタ 440"/>
        <xdr:cNvCxnSpPr/>
      </xdr:nvCxnSpPr>
      <xdr:spPr>
        <a:xfrm>
          <a:off x="13004800" y="131937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46482</xdr:rowOff>
    </xdr:from>
    <xdr:to>
      <xdr:col>20</xdr:col>
      <xdr:colOff>209550</xdr:colOff>
      <xdr:row>77</xdr:row>
      <xdr:rowOff>148082</xdr:rowOff>
    </xdr:to>
    <xdr:sp macro="" textlink="">
      <xdr:nvSpPr>
        <xdr:cNvPr id="442" name="フローチャート : 判断 441"/>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158259</xdr:rowOff>
    </xdr:from>
    <xdr:ext cx="762000" cy="259045"/>
    <xdr:sp macro="" textlink="">
      <xdr:nvSpPr>
        <xdr:cNvPr id="443" name="テキスト ボックス 442"/>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4" name="フローチャート : 判断 443"/>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5" name="テキスト ボックス 444"/>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51" name="円/楕円 450"/>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2"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53" name="円/楕円 452"/>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54" name="テキスト ボックス 453"/>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5" name="円/楕円 45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6" name="テキスト ボックス 45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57" name="円/楕円 456"/>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58" name="テキスト ボックス 457"/>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9" name="円/楕円 458"/>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60" name="テキスト ボックス 459"/>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北海道小樽市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11786</xdr:rowOff>
    </xdr:from>
    <xdr:to>
      <xdr:col>4</xdr:col>
      <xdr:colOff>1117600</xdr:colOff>
      <xdr:row>20</xdr:row>
      <xdr:rowOff>79718</xdr:rowOff>
    </xdr:to>
    <xdr:cxnSp macro="">
      <xdr:nvCxnSpPr>
        <xdr:cNvPr id="45" name="直線コネクタ 44"/>
        <xdr:cNvCxnSpPr/>
      </xdr:nvCxnSpPr>
      <xdr:spPr bwMode="auto">
        <a:xfrm flipV="1">
          <a:off x="5651500" y="2116811"/>
          <a:ext cx="0" cy="1439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51795</xdr:rowOff>
    </xdr:from>
    <xdr:ext cx="762000" cy="259045"/>
    <xdr:sp macro="" textlink="">
      <xdr:nvSpPr>
        <xdr:cNvPr id="46" name="人口1人当たり決算額の推移最小値テキスト130"/>
        <xdr:cNvSpPr txBox="1"/>
      </xdr:nvSpPr>
      <xdr:spPr>
        <a:xfrm>
          <a:off x="5740400" y="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39,991</a:t>
          </a:r>
          <a:endParaRPr kumimoji="1" lang="ja-JP" altLang="en-US" sz="1000" b="1">
            <a:latin typeface="ＭＳ Ｐゴシック"/>
          </a:endParaRPr>
        </a:p>
      </xdr:txBody>
    </xdr:sp>
    <xdr:clientData/>
  </xdr:oneCellAnchor>
  <xdr:twoCellAnchor>
    <xdr:from>
      <xdr:col>4</xdr:col>
      <xdr:colOff>1028700</xdr:colOff>
      <xdr:row>20</xdr:row>
      <xdr:rowOff>79718</xdr:rowOff>
    </xdr:from>
    <xdr:to>
      <xdr:col>5</xdr:col>
      <xdr:colOff>73025</xdr:colOff>
      <xdr:row>20</xdr:row>
      <xdr:rowOff>79718</xdr:rowOff>
    </xdr:to>
    <xdr:cxnSp macro="">
      <xdr:nvCxnSpPr>
        <xdr:cNvPr id="47" name="直線コネクタ 46"/>
        <xdr:cNvCxnSpPr/>
      </xdr:nvCxnSpPr>
      <xdr:spPr bwMode="auto">
        <a:xfrm>
          <a:off x="5562600" y="3556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98163</xdr:rowOff>
    </xdr:from>
    <xdr:ext cx="762000" cy="259045"/>
    <xdr:sp macro="" textlink="">
      <xdr:nvSpPr>
        <xdr:cNvPr id="48" name="人口1人当たり決算額の推移最大値テキスト130"/>
        <xdr:cNvSpPr txBox="1"/>
      </xdr:nvSpPr>
      <xdr:spPr>
        <a:xfrm>
          <a:off x="5740400" y="1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11786</xdr:rowOff>
    </xdr:from>
    <xdr:to>
      <xdr:col>5</xdr:col>
      <xdr:colOff>73025</xdr:colOff>
      <xdr:row>12</xdr:row>
      <xdr:rowOff>11786</xdr:rowOff>
    </xdr:to>
    <xdr:cxnSp macro="">
      <xdr:nvCxnSpPr>
        <xdr:cNvPr id="49" name="直線コネクタ 48"/>
        <xdr:cNvCxnSpPr/>
      </xdr:nvCxnSpPr>
      <xdr:spPr bwMode="auto">
        <a:xfrm>
          <a:off x="5562600" y="2116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115227</xdr:rowOff>
    </xdr:from>
    <xdr:to>
      <xdr:col>4</xdr:col>
      <xdr:colOff>1117600</xdr:colOff>
      <xdr:row>12</xdr:row>
      <xdr:rowOff>11786</xdr:rowOff>
    </xdr:to>
    <xdr:cxnSp macro="">
      <xdr:nvCxnSpPr>
        <xdr:cNvPr id="50" name="直線コネクタ 49"/>
        <xdr:cNvCxnSpPr/>
      </xdr:nvCxnSpPr>
      <xdr:spPr bwMode="auto">
        <a:xfrm>
          <a:off x="5003800" y="2048802"/>
          <a:ext cx="647700" cy="6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69270</xdr:rowOff>
    </xdr:from>
    <xdr:ext cx="762000" cy="259045"/>
    <xdr:sp macro="" textlink="">
      <xdr:nvSpPr>
        <xdr:cNvPr id="51" name="人口1人当たり決算額の推移平均値テキスト130"/>
        <xdr:cNvSpPr txBox="1"/>
      </xdr:nvSpPr>
      <xdr:spPr>
        <a:xfrm>
          <a:off x="5740400" y="2688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97193</xdr:rowOff>
    </xdr:from>
    <xdr:to>
      <xdr:col>5</xdr:col>
      <xdr:colOff>34925</xdr:colOff>
      <xdr:row>16</xdr:row>
      <xdr:rowOff>27343</xdr:rowOff>
    </xdr:to>
    <xdr:sp macro="" textlink="">
      <xdr:nvSpPr>
        <xdr:cNvPr id="52" name="フローチャート : 判断 51"/>
        <xdr:cNvSpPr/>
      </xdr:nvSpPr>
      <xdr:spPr bwMode="auto">
        <a:xfrm>
          <a:off x="5600700" y="2716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115227</xdr:rowOff>
    </xdr:from>
    <xdr:to>
      <xdr:col>4</xdr:col>
      <xdr:colOff>469900</xdr:colOff>
      <xdr:row>12</xdr:row>
      <xdr:rowOff>33845</xdr:rowOff>
    </xdr:to>
    <xdr:cxnSp macro="">
      <xdr:nvCxnSpPr>
        <xdr:cNvPr id="53" name="直線コネクタ 52"/>
        <xdr:cNvCxnSpPr/>
      </xdr:nvCxnSpPr>
      <xdr:spPr bwMode="auto">
        <a:xfrm flipV="1">
          <a:off x="4305300" y="2048802"/>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133464</xdr:rowOff>
    </xdr:from>
    <xdr:to>
      <xdr:col>4</xdr:col>
      <xdr:colOff>520700</xdr:colOff>
      <xdr:row>16</xdr:row>
      <xdr:rowOff>63614</xdr:rowOff>
    </xdr:to>
    <xdr:sp macro="" textlink="">
      <xdr:nvSpPr>
        <xdr:cNvPr id="54" name="フローチャート : 判断 53"/>
        <xdr:cNvSpPr/>
      </xdr:nvSpPr>
      <xdr:spPr bwMode="auto">
        <a:xfrm>
          <a:off x="49530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48391</xdr:rowOff>
    </xdr:from>
    <xdr:ext cx="736600" cy="259045"/>
    <xdr:sp macro="" textlink="">
      <xdr:nvSpPr>
        <xdr:cNvPr id="55" name="テキスト ボックス 54"/>
        <xdr:cNvSpPr txBox="1"/>
      </xdr:nvSpPr>
      <xdr:spPr>
        <a:xfrm>
          <a:off x="4622800" y="283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2489</xdr:rowOff>
    </xdr:from>
    <xdr:to>
      <xdr:col>3</xdr:col>
      <xdr:colOff>904875</xdr:colOff>
      <xdr:row>12</xdr:row>
      <xdr:rowOff>33845</xdr:rowOff>
    </xdr:to>
    <xdr:cxnSp macro="">
      <xdr:nvCxnSpPr>
        <xdr:cNvPr id="56" name="直線コネクタ 55"/>
        <xdr:cNvCxnSpPr/>
      </xdr:nvCxnSpPr>
      <xdr:spPr bwMode="auto">
        <a:xfrm>
          <a:off x="3606800" y="2107514"/>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93726</xdr:rowOff>
    </xdr:from>
    <xdr:to>
      <xdr:col>3</xdr:col>
      <xdr:colOff>955675</xdr:colOff>
      <xdr:row>16</xdr:row>
      <xdr:rowOff>23876</xdr:rowOff>
    </xdr:to>
    <xdr:sp macro="" textlink="">
      <xdr:nvSpPr>
        <xdr:cNvPr id="57" name="フローチャート : 判断 56"/>
        <xdr:cNvSpPr/>
      </xdr:nvSpPr>
      <xdr:spPr bwMode="auto">
        <a:xfrm>
          <a:off x="42545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8653</xdr:rowOff>
    </xdr:from>
    <xdr:ext cx="762000" cy="259045"/>
    <xdr:sp macro="" textlink="">
      <xdr:nvSpPr>
        <xdr:cNvPr id="58" name="テキスト ボックス 57"/>
        <xdr:cNvSpPr txBox="1"/>
      </xdr:nvSpPr>
      <xdr:spPr>
        <a:xfrm>
          <a:off x="3924300" y="27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66116</xdr:rowOff>
    </xdr:from>
    <xdr:to>
      <xdr:col>3</xdr:col>
      <xdr:colOff>206375</xdr:colOff>
      <xdr:row>12</xdr:row>
      <xdr:rowOff>2489</xdr:rowOff>
    </xdr:to>
    <xdr:cxnSp macro="">
      <xdr:nvCxnSpPr>
        <xdr:cNvPr id="59" name="直線コネクタ 58"/>
        <xdr:cNvCxnSpPr/>
      </xdr:nvCxnSpPr>
      <xdr:spPr bwMode="auto">
        <a:xfrm>
          <a:off x="2908300" y="1999691"/>
          <a:ext cx="698500" cy="10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27318</xdr:rowOff>
    </xdr:from>
    <xdr:to>
      <xdr:col>3</xdr:col>
      <xdr:colOff>257175</xdr:colOff>
      <xdr:row>15</xdr:row>
      <xdr:rowOff>128918</xdr:rowOff>
    </xdr:to>
    <xdr:sp macro="" textlink="">
      <xdr:nvSpPr>
        <xdr:cNvPr id="60" name="フローチャート : 判断 59"/>
        <xdr:cNvSpPr/>
      </xdr:nvSpPr>
      <xdr:spPr bwMode="auto">
        <a:xfrm>
          <a:off x="35560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113695</xdr:rowOff>
    </xdr:from>
    <xdr:ext cx="762000" cy="259045"/>
    <xdr:sp macro="" textlink="">
      <xdr:nvSpPr>
        <xdr:cNvPr id="61" name="テキスト ボックス 60"/>
        <xdr:cNvSpPr txBox="1"/>
      </xdr:nvSpPr>
      <xdr:spPr>
        <a:xfrm>
          <a:off x="3225800" y="273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160973</xdr:rowOff>
    </xdr:from>
    <xdr:to>
      <xdr:col>2</xdr:col>
      <xdr:colOff>692150</xdr:colOff>
      <xdr:row>13</xdr:row>
      <xdr:rowOff>91123</xdr:rowOff>
    </xdr:to>
    <xdr:sp macro="" textlink="">
      <xdr:nvSpPr>
        <xdr:cNvPr id="62" name="フローチャート : 判断 61"/>
        <xdr:cNvSpPr/>
      </xdr:nvSpPr>
      <xdr:spPr bwMode="auto">
        <a:xfrm>
          <a:off x="2857500" y="226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75900</xdr:rowOff>
    </xdr:from>
    <xdr:ext cx="762000" cy="259045"/>
    <xdr:sp macro="" textlink="">
      <xdr:nvSpPr>
        <xdr:cNvPr id="63" name="テキスト ボックス 62"/>
        <xdr:cNvSpPr txBox="1"/>
      </xdr:nvSpPr>
      <xdr:spPr>
        <a:xfrm>
          <a:off x="2527300" y="23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132436</xdr:rowOff>
    </xdr:from>
    <xdr:to>
      <xdr:col>5</xdr:col>
      <xdr:colOff>34925</xdr:colOff>
      <xdr:row>12</xdr:row>
      <xdr:rowOff>62586</xdr:rowOff>
    </xdr:to>
    <xdr:sp macro="" textlink="">
      <xdr:nvSpPr>
        <xdr:cNvPr id="69" name="円/楕円 68"/>
        <xdr:cNvSpPr/>
      </xdr:nvSpPr>
      <xdr:spPr bwMode="auto">
        <a:xfrm>
          <a:off x="5600700" y="206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79113</xdr:rowOff>
    </xdr:from>
    <xdr:ext cx="762000" cy="259045"/>
    <xdr:sp macro="" textlink="">
      <xdr:nvSpPr>
        <xdr:cNvPr id="70" name="人口1人当たり決算額の推移該当値テキスト130"/>
        <xdr:cNvSpPr txBox="1"/>
      </xdr:nvSpPr>
      <xdr:spPr>
        <a:xfrm>
          <a:off x="5740400" y="201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77,774</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64427</xdr:rowOff>
    </xdr:from>
    <xdr:to>
      <xdr:col>4</xdr:col>
      <xdr:colOff>520700</xdr:colOff>
      <xdr:row>11</xdr:row>
      <xdr:rowOff>166027</xdr:rowOff>
    </xdr:to>
    <xdr:sp macro="" textlink="">
      <xdr:nvSpPr>
        <xdr:cNvPr id="71" name="円/楕円 70"/>
        <xdr:cNvSpPr/>
      </xdr:nvSpPr>
      <xdr:spPr bwMode="auto">
        <a:xfrm>
          <a:off x="4953000" y="1998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4754</xdr:rowOff>
    </xdr:from>
    <xdr:ext cx="736600" cy="259045"/>
    <xdr:sp macro="" textlink="">
      <xdr:nvSpPr>
        <xdr:cNvPr id="72" name="テキスト ボックス 71"/>
        <xdr:cNvSpPr txBox="1"/>
      </xdr:nvSpPr>
      <xdr:spPr>
        <a:xfrm>
          <a:off x="4622800" y="176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154495</xdr:rowOff>
    </xdr:from>
    <xdr:to>
      <xdr:col>3</xdr:col>
      <xdr:colOff>955675</xdr:colOff>
      <xdr:row>12</xdr:row>
      <xdr:rowOff>84645</xdr:rowOff>
    </xdr:to>
    <xdr:sp macro="" textlink="">
      <xdr:nvSpPr>
        <xdr:cNvPr id="73" name="円/楕円 72"/>
        <xdr:cNvSpPr/>
      </xdr:nvSpPr>
      <xdr:spPr bwMode="auto">
        <a:xfrm>
          <a:off x="4254500" y="2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94822</xdr:rowOff>
    </xdr:from>
    <xdr:ext cx="762000" cy="259045"/>
    <xdr:sp macro="" textlink="">
      <xdr:nvSpPr>
        <xdr:cNvPr id="74" name="テキスト ボックス 73"/>
        <xdr:cNvSpPr txBox="1"/>
      </xdr:nvSpPr>
      <xdr:spPr>
        <a:xfrm>
          <a:off x="3924300" y="185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123139</xdr:rowOff>
    </xdr:from>
    <xdr:to>
      <xdr:col>3</xdr:col>
      <xdr:colOff>257175</xdr:colOff>
      <xdr:row>12</xdr:row>
      <xdr:rowOff>53289</xdr:rowOff>
    </xdr:to>
    <xdr:sp macro="" textlink="">
      <xdr:nvSpPr>
        <xdr:cNvPr id="75" name="円/楕円 74"/>
        <xdr:cNvSpPr/>
      </xdr:nvSpPr>
      <xdr:spPr bwMode="auto">
        <a:xfrm>
          <a:off x="3556000" y="20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63466</xdr:rowOff>
    </xdr:from>
    <xdr:ext cx="762000" cy="259045"/>
    <xdr:sp macro="" textlink="">
      <xdr:nvSpPr>
        <xdr:cNvPr id="76" name="テキスト ボックス 75"/>
        <xdr:cNvSpPr txBox="1"/>
      </xdr:nvSpPr>
      <xdr:spPr>
        <a:xfrm>
          <a:off x="3225800" y="18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78,018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15316</xdr:rowOff>
    </xdr:from>
    <xdr:to>
      <xdr:col>2</xdr:col>
      <xdr:colOff>692150</xdr:colOff>
      <xdr:row>11</xdr:row>
      <xdr:rowOff>116916</xdr:rowOff>
    </xdr:to>
    <xdr:sp macro="" textlink="">
      <xdr:nvSpPr>
        <xdr:cNvPr id="77" name="円/楕円 76"/>
        <xdr:cNvSpPr/>
      </xdr:nvSpPr>
      <xdr:spPr bwMode="auto">
        <a:xfrm>
          <a:off x="2857500" y="194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127093</xdr:rowOff>
    </xdr:from>
    <xdr:ext cx="762000" cy="259045"/>
    <xdr:sp macro="" textlink="">
      <xdr:nvSpPr>
        <xdr:cNvPr id="78" name="テキスト ボックス 77"/>
        <xdr:cNvSpPr txBox="1"/>
      </xdr:nvSpPr>
      <xdr:spPr>
        <a:xfrm>
          <a:off x="2527300" y="17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124104</xdr:rowOff>
    </xdr:from>
    <xdr:to>
      <xdr:col>4</xdr:col>
      <xdr:colOff>1117600</xdr:colOff>
      <xdr:row>37</xdr:row>
      <xdr:rowOff>167119</xdr:rowOff>
    </xdr:to>
    <xdr:cxnSp macro="">
      <xdr:nvCxnSpPr>
        <xdr:cNvPr id="106" name="直線コネクタ 105"/>
        <xdr:cNvCxnSpPr/>
      </xdr:nvCxnSpPr>
      <xdr:spPr bwMode="auto">
        <a:xfrm flipV="1">
          <a:off x="5651500" y="6391554"/>
          <a:ext cx="0" cy="900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139196</xdr:rowOff>
    </xdr:from>
    <xdr:ext cx="762000" cy="259045"/>
    <xdr:sp macro="" textlink="">
      <xdr:nvSpPr>
        <xdr:cNvPr id="107" name="人口1人当たり決算額の推移最小値テキスト445"/>
        <xdr:cNvSpPr txBox="1"/>
      </xdr:nvSpPr>
      <xdr:spPr>
        <a:xfrm>
          <a:off x="5740400" y="726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-3,053</a:t>
          </a:r>
          <a:endParaRPr kumimoji="1" lang="ja-JP" altLang="en-US" sz="1000" b="1">
            <a:latin typeface="ＭＳ Ｐゴシック"/>
          </a:endParaRPr>
        </a:p>
      </xdr:txBody>
    </xdr:sp>
    <xdr:clientData/>
  </xdr:oneCellAnchor>
  <xdr:twoCellAnchor>
    <xdr:from>
      <xdr:col>4</xdr:col>
      <xdr:colOff>1028700</xdr:colOff>
      <xdr:row>37</xdr:row>
      <xdr:rowOff>167119</xdr:rowOff>
    </xdr:from>
    <xdr:to>
      <xdr:col>5</xdr:col>
      <xdr:colOff>73025</xdr:colOff>
      <xdr:row>37</xdr:row>
      <xdr:rowOff>167119</xdr:rowOff>
    </xdr:to>
    <xdr:cxnSp macro="">
      <xdr:nvCxnSpPr>
        <xdr:cNvPr id="108" name="直線コネクタ 107"/>
        <xdr:cNvCxnSpPr/>
      </xdr:nvCxnSpPr>
      <xdr:spPr bwMode="auto">
        <a:xfrm>
          <a:off x="5562600" y="7291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210481</xdr:rowOff>
    </xdr:from>
    <xdr:ext cx="762000" cy="259045"/>
    <xdr:sp macro="" textlink="">
      <xdr:nvSpPr>
        <xdr:cNvPr id="109" name="人口1人当たり決算額の推移最大値テキスト445"/>
        <xdr:cNvSpPr txBox="1"/>
      </xdr:nvSpPr>
      <xdr:spPr>
        <a:xfrm>
          <a:off x="5740400" y="6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20,576</a:t>
          </a:r>
          <a:endParaRPr kumimoji="1" lang="ja-JP" altLang="en-US" sz="1000" b="1">
            <a:latin typeface="ＭＳ Ｐゴシック"/>
          </a:endParaRPr>
        </a:p>
      </xdr:txBody>
    </xdr:sp>
    <xdr:clientData/>
  </xdr:oneCellAnchor>
  <xdr:twoCellAnchor>
    <xdr:from>
      <xdr:col>4</xdr:col>
      <xdr:colOff>1028700</xdr:colOff>
      <xdr:row>34</xdr:row>
      <xdr:rowOff>124104</xdr:rowOff>
    </xdr:from>
    <xdr:to>
      <xdr:col>5</xdr:col>
      <xdr:colOff>73025</xdr:colOff>
      <xdr:row>34</xdr:row>
      <xdr:rowOff>124104</xdr:rowOff>
    </xdr:to>
    <xdr:cxnSp macro="">
      <xdr:nvCxnSpPr>
        <xdr:cNvPr id="110" name="直線コネクタ 109"/>
        <xdr:cNvCxnSpPr/>
      </xdr:nvCxnSpPr>
      <xdr:spPr bwMode="auto">
        <a:xfrm>
          <a:off x="5562600" y="63915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47066</xdr:rowOff>
    </xdr:from>
    <xdr:to>
      <xdr:col>4</xdr:col>
      <xdr:colOff>1117600</xdr:colOff>
      <xdr:row>34</xdr:row>
      <xdr:rowOff>124104</xdr:rowOff>
    </xdr:to>
    <xdr:cxnSp macro="">
      <xdr:nvCxnSpPr>
        <xdr:cNvPr id="111" name="直線コネクタ 110"/>
        <xdr:cNvCxnSpPr/>
      </xdr:nvCxnSpPr>
      <xdr:spPr bwMode="auto">
        <a:xfrm>
          <a:off x="5003800" y="5971616"/>
          <a:ext cx="647700" cy="41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267161</xdr:rowOff>
    </xdr:from>
    <xdr:ext cx="762000" cy="259045"/>
    <xdr:sp macro="" textlink="">
      <xdr:nvSpPr>
        <xdr:cNvPr id="112" name="人口1人当たり決算額の推移平均値テキスト445"/>
        <xdr:cNvSpPr txBox="1"/>
      </xdr:nvSpPr>
      <xdr:spPr>
        <a:xfrm>
          <a:off x="5740400" y="6877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295084</xdr:rowOff>
    </xdr:from>
    <xdr:to>
      <xdr:col>5</xdr:col>
      <xdr:colOff>34925</xdr:colOff>
      <xdr:row>36</xdr:row>
      <xdr:rowOff>53784</xdr:rowOff>
    </xdr:to>
    <xdr:sp macro="" textlink="">
      <xdr:nvSpPr>
        <xdr:cNvPr id="113" name="フローチャート : 判断 112"/>
        <xdr:cNvSpPr/>
      </xdr:nvSpPr>
      <xdr:spPr bwMode="auto">
        <a:xfrm>
          <a:off x="56007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47066</xdr:rowOff>
    </xdr:from>
    <xdr:to>
      <xdr:col>4</xdr:col>
      <xdr:colOff>469900</xdr:colOff>
      <xdr:row>33</xdr:row>
      <xdr:rowOff>164452</xdr:rowOff>
    </xdr:to>
    <xdr:cxnSp macro="">
      <xdr:nvCxnSpPr>
        <xdr:cNvPr id="114" name="直線コネクタ 113"/>
        <xdr:cNvCxnSpPr/>
      </xdr:nvCxnSpPr>
      <xdr:spPr bwMode="auto">
        <a:xfrm flipV="1">
          <a:off x="4305300" y="5971616"/>
          <a:ext cx="698500" cy="11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200292</xdr:rowOff>
    </xdr:from>
    <xdr:to>
      <xdr:col>4</xdr:col>
      <xdr:colOff>520700</xdr:colOff>
      <xdr:row>35</xdr:row>
      <xdr:rowOff>301892</xdr:rowOff>
    </xdr:to>
    <xdr:sp macro="" textlink="">
      <xdr:nvSpPr>
        <xdr:cNvPr id="115" name="フローチャート : 判断 114"/>
        <xdr:cNvSpPr/>
      </xdr:nvSpPr>
      <xdr:spPr bwMode="auto">
        <a:xfrm>
          <a:off x="49530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286669</xdr:rowOff>
    </xdr:from>
    <xdr:ext cx="736600" cy="259045"/>
    <xdr:sp macro="" textlink="">
      <xdr:nvSpPr>
        <xdr:cNvPr id="116" name="テキスト ボックス 115"/>
        <xdr:cNvSpPr txBox="1"/>
      </xdr:nvSpPr>
      <xdr:spPr>
        <a:xfrm>
          <a:off x="4622800" y="6897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120333</xdr:rowOff>
    </xdr:from>
    <xdr:to>
      <xdr:col>3</xdr:col>
      <xdr:colOff>904875</xdr:colOff>
      <xdr:row>33</xdr:row>
      <xdr:rowOff>164452</xdr:rowOff>
    </xdr:to>
    <xdr:cxnSp macro="">
      <xdr:nvCxnSpPr>
        <xdr:cNvPr id="117" name="直線コネクタ 116"/>
        <xdr:cNvCxnSpPr/>
      </xdr:nvCxnSpPr>
      <xdr:spPr bwMode="auto">
        <a:xfrm>
          <a:off x="3606800" y="6044883"/>
          <a:ext cx="698500" cy="4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158000</xdr:rowOff>
    </xdr:from>
    <xdr:to>
      <xdr:col>3</xdr:col>
      <xdr:colOff>955675</xdr:colOff>
      <xdr:row>35</xdr:row>
      <xdr:rowOff>259600</xdr:rowOff>
    </xdr:to>
    <xdr:sp macro="" textlink="">
      <xdr:nvSpPr>
        <xdr:cNvPr id="118" name="フローチャート : 判断 117"/>
        <xdr:cNvSpPr/>
      </xdr:nvSpPr>
      <xdr:spPr bwMode="auto">
        <a:xfrm>
          <a:off x="4254500" y="6768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244377</xdr:rowOff>
    </xdr:from>
    <xdr:ext cx="762000" cy="259045"/>
    <xdr:sp macro="" textlink="">
      <xdr:nvSpPr>
        <xdr:cNvPr id="119" name="テキスト ボックス 118"/>
        <xdr:cNvSpPr txBox="1"/>
      </xdr:nvSpPr>
      <xdr:spPr>
        <a:xfrm>
          <a:off x="3924300" y="68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103987</xdr:rowOff>
    </xdr:from>
    <xdr:to>
      <xdr:col>3</xdr:col>
      <xdr:colOff>206375</xdr:colOff>
      <xdr:row>33</xdr:row>
      <xdr:rowOff>120333</xdr:rowOff>
    </xdr:to>
    <xdr:cxnSp macro="">
      <xdr:nvCxnSpPr>
        <xdr:cNvPr id="120" name="直線コネクタ 119"/>
        <xdr:cNvCxnSpPr/>
      </xdr:nvCxnSpPr>
      <xdr:spPr bwMode="auto">
        <a:xfrm>
          <a:off x="2908300" y="6028537"/>
          <a:ext cx="698500" cy="1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104013</xdr:rowOff>
    </xdr:from>
    <xdr:to>
      <xdr:col>3</xdr:col>
      <xdr:colOff>257175</xdr:colOff>
      <xdr:row>35</xdr:row>
      <xdr:rowOff>205613</xdr:rowOff>
    </xdr:to>
    <xdr:sp macro="" textlink="">
      <xdr:nvSpPr>
        <xdr:cNvPr id="121" name="フローチャート : 判断 120"/>
        <xdr:cNvSpPr/>
      </xdr:nvSpPr>
      <xdr:spPr bwMode="auto">
        <a:xfrm>
          <a:off x="3556000" y="671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190390</xdr:rowOff>
    </xdr:from>
    <xdr:ext cx="762000" cy="259045"/>
    <xdr:sp macro="" textlink="">
      <xdr:nvSpPr>
        <xdr:cNvPr id="122" name="テキスト ボックス 121"/>
        <xdr:cNvSpPr txBox="1"/>
      </xdr:nvSpPr>
      <xdr:spPr>
        <a:xfrm>
          <a:off x="3225800" y="680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281445</xdr:rowOff>
    </xdr:from>
    <xdr:to>
      <xdr:col>2</xdr:col>
      <xdr:colOff>692150</xdr:colOff>
      <xdr:row>34</xdr:row>
      <xdr:rowOff>40145</xdr:rowOff>
    </xdr:to>
    <xdr:sp macro="" textlink="">
      <xdr:nvSpPr>
        <xdr:cNvPr id="123" name="フローチャート : 判断 122"/>
        <xdr:cNvSpPr/>
      </xdr:nvSpPr>
      <xdr:spPr bwMode="auto">
        <a:xfrm>
          <a:off x="2857500" y="6205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24922</xdr:rowOff>
    </xdr:from>
    <xdr:ext cx="762000" cy="259045"/>
    <xdr:sp macro="" textlink="">
      <xdr:nvSpPr>
        <xdr:cNvPr id="124" name="テキスト ボックス 123"/>
        <xdr:cNvSpPr txBox="1"/>
      </xdr:nvSpPr>
      <xdr:spPr>
        <a:xfrm>
          <a:off x="2527300" y="62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73304</xdr:rowOff>
    </xdr:from>
    <xdr:to>
      <xdr:col>5</xdr:col>
      <xdr:colOff>34925</xdr:colOff>
      <xdr:row>34</xdr:row>
      <xdr:rowOff>174904</xdr:rowOff>
    </xdr:to>
    <xdr:sp macro="" textlink="">
      <xdr:nvSpPr>
        <xdr:cNvPr id="130" name="円/楕円 129"/>
        <xdr:cNvSpPr/>
      </xdr:nvSpPr>
      <xdr:spPr bwMode="auto">
        <a:xfrm>
          <a:off x="5600700" y="634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19981</xdr:rowOff>
    </xdr:from>
    <xdr:ext cx="762000" cy="259045"/>
    <xdr:sp macro="" textlink="">
      <xdr:nvSpPr>
        <xdr:cNvPr id="131" name="人口1人当たり決算額の推移該当値テキスト445"/>
        <xdr:cNvSpPr txBox="1"/>
      </xdr:nvSpPr>
      <xdr:spPr>
        <a:xfrm>
          <a:off x="5740400" y="62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20,576</a:t>
          </a:r>
          <a:endParaRPr kumimoji="1" lang="ja-JP" altLang="en-US" sz="1000" b="1">
            <a:solidFill>
              <a:srgbClr val="FF0000"/>
            </a:solidFill>
            <a:latin typeface="ＭＳ Ｐゴシック"/>
          </a:endParaRPr>
        </a:p>
      </xdr:txBody>
    </xdr:sp>
    <xdr:clientData/>
  </xdr:oneCellAnchor>
  <xdr:twoCellAnchor>
    <xdr:from>
      <xdr:col>4</xdr:col>
      <xdr:colOff>419100</xdr:colOff>
      <xdr:row>32</xdr:row>
      <xdr:rowOff>167716</xdr:rowOff>
    </xdr:from>
    <xdr:to>
      <xdr:col>4</xdr:col>
      <xdr:colOff>520700</xdr:colOff>
      <xdr:row>33</xdr:row>
      <xdr:rowOff>97866</xdr:rowOff>
    </xdr:to>
    <xdr:sp macro="" textlink="">
      <xdr:nvSpPr>
        <xdr:cNvPr id="132" name="円/楕円 131"/>
        <xdr:cNvSpPr/>
      </xdr:nvSpPr>
      <xdr:spPr bwMode="auto">
        <a:xfrm>
          <a:off x="4953000" y="592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279493</xdr:rowOff>
    </xdr:from>
    <xdr:ext cx="736600" cy="259045"/>
    <xdr:sp macro="" textlink="">
      <xdr:nvSpPr>
        <xdr:cNvPr id="133" name="テキスト ボックス 132"/>
        <xdr:cNvSpPr txBox="1"/>
      </xdr:nvSpPr>
      <xdr:spPr>
        <a:xfrm>
          <a:off x="4622800" y="568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113652</xdr:rowOff>
    </xdr:from>
    <xdr:to>
      <xdr:col>3</xdr:col>
      <xdr:colOff>955675</xdr:colOff>
      <xdr:row>33</xdr:row>
      <xdr:rowOff>215252</xdr:rowOff>
    </xdr:to>
    <xdr:sp macro="" textlink="">
      <xdr:nvSpPr>
        <xdr:cNvPr id="134" name="円/楕円 133"/>
        <xdr:cNvSpPr/>
      </xdr:nvSpPr>
      <xdr:spPr bwMode="auto">
        <a:xfrm>
          <a:off x="4254500" y="603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53979</xdr:rowOff>
    </xdr:from>
    <xdr:ext cx="762000" cy="259045"/>
    <xdr:sp macro="" textlink="">
      <xdr:nvSpPr>
        <xdr:cNvPr id="135" name="テキスト ボックス 134"/>
        <xdr:cNvSpPr txBox="1"/>
      </xdr:nvSpPr>
      <xdr:spPr>
        <a:xfrm>
          <a:off x="3924300" y="580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69533</xdr:rowOff>
    </xdr:from>
    <xdr:to>
      <xdr:col>3</xdr:col>
      <xdr:colOff>257175</xdr:colOff>
      <xdr:row>33</xdr:row>
      <xdr:rowOff>171133</xdr:rowOff>
    </xdr:to>
    <xdr:sp macro="" textlink="">
      <xdr:nvSpPr>
        <xdr:cNvPr id="136" name="円/楕円 135"/>
        <xdr:cNvSpPr/>
      </xdr:nvSpPr>
      <xdr:spPr bwMode="auto">
        <a:xfrm>
          <a:off x="3556000" y="599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9860</xdr:rowOff>
    </xdr:from>
    <xdr:ext cx="762000" cy="259045"/>
    <xdr:sp macro="" textlink="">
      <xdr:nvSpPr>
        <xdr:cNvPr id="137" name="テキスト ボックス 136"/>
        <xdr:cNvSpPr txBox="1"/>
      </xdr:nvSpPr>
      <xdr:spPr>
        <a:xfrm>
          <a:off x="3225800" y="5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53187</xdr:rowOff>
    </xdr:from>
    <xdr:to>
      <xdr:col>2</xdr:col>
      <xdr:colOff>692150</xdr:colOff>
      <xdr:row>33</xdr:row>
      <xdr:rowOff>154787</xdr:rowOff>
    </xdr:to>
    <xdr:sp macro="" textlink="">
      <xdr:nvSpPr>
        <xdr:cNvPr id="138" name="円/楕円 137"/>
        <xdr:cNvSpPr/>
      </xdr:nvSpPr>
      <xdr:spPr bwMode="auto">
        <a:xfrm>
          <a:off x="2857500" y="597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336414</xdr:rowOff>
    </xdr:from>
    <xdr:ext cx="762000" cy="259045"/>
    <xdr:sp macro="" textlink="">
      <xdr:nvSpPr>
        <xdr:cNvPr id="139" name="テキスト ボックス 138"/>
        <xdr:cNvSpPr txBox="1"/>
      </xdr:nvSpPr>
      <xdr:spPr>
        <a:xfrm>
          <a:off x="2527300" y="574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年度決算では財政調整基金を約</a:t>
          </a:r>
          <a:r>
            <a:rPr kumimoji="1" lang="en-US" altLang="ja-JP" sz="1400">
              <a:latin typeface="ＭＳ ゴシック" pitchFamily="49" charset="-128"/>
              <a:ea typeface="ＭＳ ゴシック" pitchFamily="49" charset="-128"/>
            </a:rPr>
            <a:t>1,166</a:t>
          </a:r>
          <a:r>
            <a:rPr kumimoji="1" lang="ja-JP" altLang="en-US" sz="1400">
              <a:latin typeface="ＭＳ ゴシック" pitchFamily="49" charset="-128"/>
              <a:ea typeface="ＭＳ ゴシック" pitchFamily="49" charset="-128"/>
            </a:rPr>
            <a:t>百万円を取り崩し、実質収支の黒字を確保したが、平成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年度決算では基金の取り崩しを行わずに黒字を確保することができた。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その結果、標財規模における基金残高の割合は平成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ポイント増となり、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％台を維持している。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年度決算においては病院事業会計が赤字となったが、他の会計事業については全て黒字決算となった。全ての会計を合算した連結実質黒字は</a:t>
          </a:r>
          <a:r>
            <a:rPr kumimoji="1" lang="en-US" altLang="ja-JP" sz="1400">
              <a:latin typeface="ＭＳ ゴシック" pitchFamily="49" charset="-128"/>
              <a:ea typeface="ＭＳ ゴシック" pitchFamily="49" charset="-128"/>
            </a:rPr>
            <a:t>2,310</a:t>
          </a:r>
          <a:r>
            <a:rPr kumimoji="1" lang="ja-JP" altLang="en-US" sz="1400">
              <a:latin typeface="ＭＳ ゴシック" pitchFamily="49" charset="-128"/>
              <a:ea typeface="ＭＳ ゴシック" pitchFamily="49" charset="-128"/>
            </a:rPr>
            <a:t>百万円（標準財政規模比＋</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建設事業の厳選等に伴う新規起債発行の抑制に努めており、元利償還金は減少している。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病院事業会計の元利償還金に対する繰出金の減少などにより将来負担率は年々改善している。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北海道小樽市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年度における過疎対策事業債償還費が前年比＋</a:t>
          </a:r>
          <a:r>
            <a:rPr kumimoji="1" lang="en-US" altLang="ja-JP" sz="1400">
              <a:latin typeface="ＭＳ ゴシック" pitchFamily="49" charset="-128"/>
              <a:ea typeface="ＭＳ ゴシック" pitchFamily="49" charset="-128"/>
            </a:rPr>
            <a:t>4,937</a:t>
          </a:r>
          <a:r>
            <a:rPr kumimoji="1" lang="ja-JP" altLang="en-US" sz="1400">
              <a:latin typeface="ＭＳ ゴシック" pitchFamily="49" charset="-128"/>
              <a:ea typeface="ＭＳ ゴシック" pitchFamily="49" charset="-128"/>
            </a:rPr>
            <a:t>百万円となったことで基準財政需要額算入見込額が増加。結果として充当可能財源等（Ｂ）の増加により将来負担比率の分子が前年比▲</a:t>
          </a:r>
          <a:r>
            <a:rPr kumimoji="1" lang="en-US" altLang="ja-JP" sz="1400">
              <a:latin typeface="ＭＳ ゴシック" pitchFamily="49" charset="-128"/>
              <a:ea typeface="ＭＳ ゴシック" pitchFamily="49" charset="-128"/>
            </a:rPr>
            <a:t>3,754</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9" sqref="B19:AB2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56966689</v>
      </c>
      <c r="BO4" s="379"/>
      <c r="BP4" s="379"/>
      <c r="BQ4" s="379"/>
      <c r="BR4" s="379"/>
      <c r="BS4" s="379"/>
      <c r="BT4" s="379"/>
      <c r="BU4" s="380"/>
      <c r="BV4" s="378">
        <v>61103926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1.5</v>
      </c>
      <c r="CU4" s="556"/>
      <c r="CV4" s="556"/>
      <c r="CW4" s="556"/>
      <c r="CX4" s="556"/>
      <c r="CY4" s="556"/>
      <c r="CZ4" s="556"/>
      <c r="DA4" s="557"/>
      <c r="DB4" s="555">
        <v>0.9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56356081</v>
      </c>
      <c r="BO5" s="384"/>
      <c r="BP5" s="384"/>
      <c r="BQ5" s="384"/>
      <c r="BR5" s="384"/>
      <c r="BS5" s="384"/>
      <c r="BT5" s="384"/>
      <c r="BU5" s="385"/>
      <c r="BV5" s="383">
        <v>60817422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v>
      </c>
      <c r="CU5" s="354"/>
      <c r="CV5" s="354"/>
      <c r="CW5" s="354"/>
      <c r="CX5" s="354"/>
      <c r="CY5" s="354"/>
      <c r="CZ5" s="354"/>
      <c r="DA5" s="355"/>
      <c r="DB5" s="353">
        <v>97.2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610608</v>
      </c>
      <c r="BO6" s="384"/>
      <c r="BP6" s="384"/>
      <c r="BQ6" s="384"/>
      <c r="BR6" s="384"/>
      <c r="BS6" s="384"/>
      <c r="BT6" s="384"/>
      <c r="BU6" s="385"/>
      <c r="BV6" s="383">
        <v>286504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105.2</v>
      </c>
      <c r="CU6" s="530"/>
      <c r="CV6" s="530"/>
      <c r="CW6" s="530"/>
      <c r="CX6" s="530"/>
      <c r="CY6" s="530"/>
      <c r="CZ6" s="530"/>
      <c r="DA6" s="531"/>
      <c r="DB6" s="529">
        <v>105.2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110061</v>
      </c>
      <c r="BO7" s="384"/>
      <c r="BP7" s="384"/>
      <c r="BQ7" s="384"/>
      <c r="BR7" s="384"/>
      <c r="BS7" s="384"/>
      <c r="BT7" s="384"/>
      <c r="BU7" s="385"/>
      <c r="BV7" s="383">
        <v>112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32635270</v>
      </c>
      <c r="CU7" s="384"/>
      <c r="CV7" s="384"/>
      <c r="CW7" s="384"/>
      <c r="CX7" s="384"/>
      <c r="CY7" s="384"/>
      <c r="CZ7" s="384"/>
      <c r="DA7" s="385"/>
      <c r="DB7" s="383">
        <v>32972237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500547</v>
      </c>
      <c r="BO8" s="384"/>
      <c r="BP8" s="384"/>
      <c r="BQ8" s="384"/>
      <c r="BR8" s="384"/>
      <c r="BS8" s="384"/>
      <c r="BT8" s="384"/>
      <c r="BU8" s="385"/>
      <c r="BV8" s="383">
        <v>286392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131928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214155</v>
      </c>
      <c r="BO9" s="384"/>
      <c r="BP9" s="384"/>
      <c r="BQ9" s="384"/>
      <c r="BR9" s="384"/>
      <c r="BS9" s="384"/>
      <c r="BT9" s="384"/>
      <c r="BU9" s="385"/>
      <c r="BV9" s="383">
        <v>129736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17.600000000000001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142161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143661</v>
      </c>
      <c r="BO10" s="384"/>
      <c r="BP10" s="384"/>
      <c r="BQ10" s="384"/>
      <c r="BR10" s="384"/>
      <c r="BS10" s="384"/>
      <c r="BT10" s="384"/>
      <c r="BU10" s="385"/>
      <c r="BV10" s="383">
        <v>592081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125028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1165577</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124553</v>
      </c>
      <c r="S13" s="485"/>
      <c r="T13" s="485"/>
      <c r="U13" s="485"/>
      <c r="V13" s="486"/>
      <c r="W13" s="472" t="s">
        <v>124</v>
      </c>
      <c r="X13" s="396"/>
      <c r="Y13" s="396"/>
      <c r="Z13" s="396"/>
      <c r="AA13" s="396"/>
      <c r="AB13" s="397"/>
      <c r="AC13" s="359">
        <v>761</v>
      </c>
      <c r="AD13" s="360"/>
      <c r="AE13" s="360"/>
      <c r="AF13" s="360"/>
      <c r="AG13" s="361"/>
      <c r="AH13" s="359">
        <v>871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357816</v>
      </c>
      <c r="BO13" s="384"/>
      <c r="BP13" s="384"/>
      <c r="BQ13" s="384"/>
      <c r="BR13" s="384"/>
      <c r="BS13" s="384"/>
      <c r="BT13" s="384"/>
      <c r="BU13" s="385"/>
      <c r="BV13" s="383">
        <v>-443760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127224</v>
      </c>
      <c r="S14" s="485"/>
      <c r="T14" s="485"/>
      <c r="U14" s="485"/>
      <c r="V14" s="486"/>
      <c r="W14" s="487"/>
      <c r="X14" s="399"/>
      <c r="Y14" s="399"/>
      <c r="Z14" s="399"/>
      <c r="AA14" s="399"/>
      <c r="AB14" s="400"/>
      <c r="AC14" s="477">
        <v>1.4</v>
      </c>
      <c r="AD14" s="478"/>
      <c r="AE14" s="478"/>
      <c r="AF14" s="478"/>
      <c r="AG14" s="479"/>
      <c r="AH14" s="477">
        <v>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75.7</v>
      </c>
      <c r="CU14" s="456"/>
      <c r="CV14" s="456"/>
      <c r="CW14" s="456"/>
      <c r="CX14" s="456"/>
      <c r="CY14" s="456"/>
      <c r="CZ14" s="456"/>
      <c r="DA14" s="457"/>
      <c r="DB14" s="488">
        <v>88.4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126781</v>
      </c>
      <c r="S15" s="485"/>
      <c r="T15" s="485"/>
      <c r="U15" s="485"/>
      <c r="V15" s="486"/>
      <c r="W15" s="472" t="s">
        <v>131</v>
      </c>
      <c r="X15" s="396"/>
      <c r="Y15" s="396"/>
      <c r="Z15" s="396"/>
      <c r="AA15" s="396"/>
      <c r="AB15" s="397"/>
      <c r="AC15" s="359">
        <v>9695</v>
      </c>
      <c r="AD15" s="360"/>
      <c r="AE15" s="360"/>
      <c r="AF15" s="360"/>
      <c r="AG15" s="361"/>
      <c r="AH15" s="359">
        <v>11730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11387296</v>
      </c>
      <c r="BO15" s="379"/>
      <c r="BP15" s="379"/>
      <c r="BQ15" s="379"/>
      <c r="BR15" s="379"/>
      <c r="BS15" s="379"/>
      <c r="BT15" s="379"/>
      <c r="BU15" s="380"/>
      <c r="BV15" s="378">
        <v>11321214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18.2</v>
      </c>
      <c r="AD16" s="478"/>
      <c r="AE16" s="478"/>
      <c r="AF16" s="478"/>
      <c r="AG16" s="479"/>
      <c r="AH16" s="477">
        <v>18.8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27129388</v>
      </c>
      <c r="BO16" s="384"/>
      <c r="BP16" s="384"/>
      <c r="BQ16" s="384"/>
      <c r="BR16" s="384"/>
      <c r="BS16" s="384"/>
      <c r="BT16" s="384"/>
      <c r="BU16" s="385"/>
      <c r="BV16" s="383">
        <v>27203374</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6.5</v>
      </c>
      <c r="CU16" s="354"/>
      <c r="CV16" s="354"/>
      <c r="CW16" s="354"/>
      <c r="CX16" s="354"/>
      <c r="CY16" s="354"/>
      <c r="CZ16" s="354"/>
      <c r="DA16" s="355"/>
      <c r="DB16" s="353" t="s">
        <v>121</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42909</v>
      </c>
      <c r="AD17" s="360"/>
      <c r="AE17" s="360"/>
      <c r="AF17" s="360"/>
      <c r="AG17" s="361"/>
      <c r="AH17" s="359">
        <v>46949</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14612968</v>
      </c>
      <c r="BO17" s="384"/>
      <c r="BP17" s="384"/>
      <c r="BQ17" s="384"/>
      <c r="BR17" s="384"/>
      <c r="BS17" s="384"/>
      <c r="BT17" s="384"/>
      <c r="BU17" s="385"/>
      <c r="BV17" s="383">
        <v>14591057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243.83</v>
      </c>
      <c r="M18" s="448"/>
      <c r="N18" s="448"/>
      <c r="O18" s="448"/>
      <c r="P18" s="448"/>
      <c r="Q18" s="448"/>
      <c r="R18" s="449"/>
      <c r="S18" s="449"/>
      <c r="T18" s="449"/>
      <c r="U18" s="449"/>
      <c r="V18" s="450"/>
      <c r="W18" s="464"/>
      <c r="X18" s="465"/>
      <c r="Y18" s="465"/>
      <c r="Z18" s="465"/>
      <c r="AA18" s="465"/>
      <c r="AB18" s="473"/>
      <c r="AC18" s="347">
        <v>80.400000000000006</v>
      </c>
      <c r="AD18" s="348"/>
      <c r="AE18" s="348"/>
      <c r="AF18" s="348"/>
      <c r="AG18" s="451"/>
      <c r="AH18" s="347">
        <v>75.400000000000006</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32183883</v>
      </c>
      <c r="BO18" s="384"/>
      <c r="BP18" s="384"/>
      <c r="BQ18" s="384"/>
      <c r="BR18" s="384"/>
      <c r="BS18" s="384"/>
      <c r="BT18" s="384"/>
      <c r="BU18" s="385"/>
      <c r="BV18" s="383">
        <v>32166349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541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35984055</v>
      </c>
      <c r="BO19" s="384"/>
      <c r="BP19" s="384"/>
      <c r="BQ19" s="384"/>
      <c r="BR19" s="384"/>
      <c r="BS19" s="384"/>
      <c r="BT19" s="384"/>
      <c r="BU19" s="385"/>
      <c r="BV19" s="383">
        <v>37739909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57711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52935171</v>
      </c>
      <c r="BO23" s="384"/>
      <c r="BP23" s="384"/>
      <c r="BQ23" s="384"/>
      <c r="BR23" s="384"/>
      <c r="BS23" s="384"/>
      <c r="BT23" s="384"/>
      <c r="BU23" s="385"/>
      <c r="BV23" s="383">
        <v>54143999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8356</v>
      </c>
      <c r="R24" s="360"/>
      <c r="S24" s="360"/>
      <c r="T24" s="360"/>
      <c r="U24" s="360"/>
      <c r="V24" s="361"/>
      <c r="W24" s="425"/>
      <c r="X24" s="416"/>
      <c r="Y24" s="417"/>
      <c r="Z24" s="356" t="s">
        <v>156</v>
      </c>
      <c r="AA24" s="357"/>
      <c r="AB24" s="357"/>
      <c r="AC24" s="357"/>
      <c r="AD24" s="357"/>
      <c r="AE24" s="357"/>
      <c r="AF24" s="357"/>
      <c r="AG24" s="358"/>
      <c r="AH24" s="359">
        <v>1019</v>
      </c>
      <c r="AI24" s="360"/>
      <c r="AJ24" s="360"/>
      <c r="AK24" s="360"/>
      <c r="AL24" s="361"/>
      <c r="AM24" s="359">
        <v>3237363</v>
      </c>
      <c r="AN24" s="360"/>
      <c r="AO24" s="360"/>
      <c r="AP24" s="360"/>
      <c r="AQ24" s="360"/>
      <c r="AR24" s="361"/>
      <c r="AS24" s="359">
        <v>3177</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35368904</v>
      </c>
      <c r="BO24" s="384"/>
      <c r="BP24" s="384"/>
      <c r="BQ24" s="384"/>
      <c r="BR24" s="384"/>
      <c r="BS24" s="384"/>
      <c r="BT24" s="384"/>
      <c r="BU24" s="385"/>
      <c r="BV24" s="383">
        <v>37393632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7207</v>
      </c>
      <c r="R25" s="360"/>
      <c r="S25" s="360"/>
      <c r="T25" s="360"/>
      <c r="U25" s="360"/>
      <c r="V25" s="361"/>
      <c r="W25" s="425"/>
      <c r="X25" s="416"/>
      <c r="Y25" s="417"/>
      <c r="Z25" s="356" t="s">
        <v>159</v>
      </c>
      <c r="AA25" s="357"/>
      <c r="AB25" s="357"/>
      <c r="AC25" s="357"/>
      <c r="AD25" s="357"/>
      <c r="AE25" s="357"/>
      <c r="AF25" s="357"/>
      <c r="AG25" s="358"/>
      <c r="AH25" s="359">
        <v>237</v>
      </c>
      <c r="AI25" s="360"/>
      <c r="AJ25" s="360"/>
      <c r="AK25" s="360"/>
      <c r="AL25" s="361"/>
      <c r="AM25" s="359">
        <v>772620</v>
      </c>
      <c r="AN25" s="360"/>
      <c r="AO25" s="360"/>
      <c r="AP25" s="360"/>
      <c r="AQ25" s="360"/>
      <c r="AR25" s="361"/>
      <c r="AS25" s="359">
        <v>3260</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3029427</v>
      </c>
      <c r="BO25" s="379"/>
      <c r="BP25" s="379"/>
      <c r="BQ25" s="379"/>
      <c r="BR25" s="379"/>
      <c r="BS25" s="379"/>
      <c r="BT25" s="379"/>
      <c r="BU25" s="380"/>
      <c r="BV25" s="378">
        <v>3813677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6246</v>
      </c>
      <c r="R26" s="360"/>
      <c r="S26" s="360"/>
      <c r="T26" s="360"/>
      <c r="U26" s="360"/>
      <c r="V26" s="361"/>
      <c r="W26" s="425"/>
      <c r="X26" s="416"/>
      <c r="Y26" s="417"/>
      <c r="Z26" s="356" t="s">
        <v>162</v>
      </c>
      <c r="AA26" s="438"/>
      <c r="AB26" s="438"/>
      <c r="AC26" s="438"/>
      <c r="AD26" s="438"/>
      <c r="AE26" s="438"/>
      <c r="AF26" s="438"/>
      <c r="AG26" s="439"/>
      <c r="AH26" s="359">
        <v>68</v>
      </c>
      <c r="AI26" s="360"/>
      <c r="AJ26" s="360"/>
      <c r="AK26" s="360"/>
      <c r="AL26" s="361"/>
      <c r="AM26" s="359">
        <v>236164</v>
      </c>
      <c r="AN26" s="360"/>
      <c r="AO26" s="360"/>
      <c r="AP26" s="360"/>
      <c r="AQ26" s="360"/>
      <c r="AR26" s="361"/>
      <c r="AS26" s="359">
        <v>3473</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5073</v>
      </c>
      <c r="R27" s="360"/>
      <c r="S27" s="360"/>
      <c r="T27" s="360"/>
      <c r="U27" s="360"/>
      <c r="V27" s="361"/>
      <c r="W27" s="425"/>
      <c r="X27" s="416"/>
      <c r="Y27" s="417"/>
      <c r="Z27" s="356" t="s">
        <v>165</v>
      </c>
      <c r="AA27" s="357"/>
      <c r="AB27" s="357"/>
      <c r="AC27" s="357"/>
      <c r="AD27" s="357"/>
      <c r="AE27" s="357"/>
      <c r="AF27" s="357"/>
      <c r="AG27" s="358"/>
      <c r="AH27" s="359">
        <v>7</v>
      </c>
      <c r="AI27" s="360"/>
      <c r="AJ27" s="360"/>
      <c r="AK27" s="360"/>
      <c r="AL27" s="361"/>
      <c r="AM27" s="359">
        <v>27671</v>
      </c>
      <c r="AN27" s="360"/>
      <c r="AO27" s="360"/>
      <c r="AP27" s="360"/>
      <c r="AQ27" s="360"/>
      <c r="AR27" s="361"/>
      <c r="AS27" s="359">
        <v>3953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4579</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1907593</v>
      </c>
      <c r="BO28" s="379"/>
      <c r="BP28" s="379"/>
      <c r="BQ28" s="379"/>
      <c r="BR28" s="379"/>
      <c r="BS28" s="379"/>
      <c r="BT28" s="379"/>
      <c r="BU28" s="380"/>
      <c r="BV28" s="378">
        <v>1763932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26</v>
      </c>
      <c r="M29" s="360"/>
      <c r="N29" s="360"/>
      <c r="O29" s="360"/>
      <c r="P29" s="361"/>
      <c r="Q29" s="359">
        <v>4190</v>
      </c>
      <c r="R29" s="360"/>
      <c r="S29" s="360"/>
      <c r="T29" s="360"/>
      <c r="U29" s="360"/>
      <c r="V29" s="361"/>
      <c r="W29" s="426"/>
      <c r="X29" s="427"/>
      <c r="Y29" s="428"/>
      <c r="Z29" s="356" t="s">
        <v>172</v>
      </c>
      <c r="AA29" s="357"/>
      <c r="AB29" s="357"/>
      <c r="AC29" s="357"/>
      <c r="AD29" s="357"/>
      <c r="AE29" s="357"/>
      <c r="AF29" s="357"/>
      <c r="AG29" s="358"/>
      <c r="AH29" s="359">
        <v>1026</v>
      </c>
      <c r="AI29" s="360"/>
      <c r="AJ29" s="360"/>
      <c r="AK29" s="360"/>
      <c r="AL29" s="361"/>
      <c r="AM29" s="359">
        <v>3265034</v>
      </c>
      <c r="AN29" s="360"/>
      <c r="AO29" s="360"/>
      <c r="AP29" s="360"/>
      <c r="AQ29" s="360"/>
      <c r="AR29" s="361"/>
      <c r="AS29" s="359">
        <v>3182</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1870309</v>
      </c>
      <c r="BO30" s="387"/>
      <c r="BP30" s="387"/>
      <c r="BQ30" s="387"/>
      <c r="BR30" s="387"/>
      <c r="BS30" s="387"/>
      <c r="BT30" s="387"/>
      <c r="BU30" s="388"/>
      <c r="BV30" s="386">
        <v>2296233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青果物卸売市場事業特別会計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石狩湾新港管理組合（一般会計）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（一財）おたる自然の村公社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水産物卸売市場事業特別会計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石狩湾新港管理組合（港湾整備事業特別会計）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㈱小樽水族館公社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産業廃棄物処分事業特別会計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IF('各会計、関係団体の財政状況及び健全化判断比率'!B37="","",'各会計、関係団体の財政状況及び健全化判断比率'!B37)</f>
        <v>簡易水道事業特別会計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北しりべし廃棄物処理広域連合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㈱マリンウェーブ小樽</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IF('各会計、関係団体の財政状況及び健全化判断比率'!B34="","",'各会計、関係団体の財政状況及び健全化判断比率'!B34)</f>
        <v>産業廃棄物等処分事業会計</v>
      </c>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IF('各会計、関係団体の財政状況及び健全化判断比率'!B38="","",'各会計、関係団体の財政状況及び健全化判断比率'!B38)</f>
        <v>港湾整備事業特別会計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小樽開発埠頭㈱</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石狩西部広域水道企業団</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㈱小樽観光振興公社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R18" sqref="R18:AO1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55103</v>
      </c>
      <c r="J41" s="83">
        <v>53872</v>
      </c>
      <c r="K41" s="83">
        <v>53665</v>
      </c>
      <c r="L41" s="83">
        <v>54243</v>
      </c>
      <c r="M41" s="84">
        <v>53002</v>
      </c>
    </row>
    <row r="42" spans="2:13" ht="27.75" customHeight="1">
      <c r="B42" s="1171"/>
      <c r="C42" s="1172"/>
      <c r="D42" s="85"/>
      <c r="E42" s="1175" t="s">
        <v>26</v>
      </c>
      <c r="F42" s="1175"/>
      <c r="G42" s="1175"/>
      <c r="H42" s="1176"/>
      <c r="I42" s="86">
        <v>303</v>
      </c>
      <c r="J42" s="87">
        <v>114</v>
      </c>
      <c r="K42" s="87">
        <v>79</v>
      </c>
      <c r="L42" s="87">
        <v>44</v>
      </c>
      <c r="M42" s="88">
        <v>18</v>
      </c>
    </row>
    <row r="43" spans="2:13" ht="27.75" customHeight="1">
      <c r="B43" s="1171"/>
      <c r="C43" s="1172"/>
      <c r="D43" s="85"/>
      <c r="E43" s="1175" t="s">
        <v>27</v>
      </c>
      <c r="F43" s="1175"/>
      <c r="G43" s="1175"/>
      <c r="H43" s="1176"/>
      <c r="I43" s="86">
        <v>22025</v>
      </c>
      <c r="J43" s="87">
        <v>20618</v>
      </c>
      <c r="K43" s="87">
        <v>17801</v>
      </c>
      <c r="L43" s="87">
        <v>16412</v>
      </c>
      <c r="M43" s="88">
        <v>19439</v>
      </c>
    </row>
    <row r="44" spans="2:13" ht="27.75" customHeight="1">
      <c r="B44" s="1171"/>
      <c r="C44" s="1172"/>
      <c r="D44" s="85"/>
      <c r="E44" s="1175" t="s">
        <v>28</v>
      </c>
      <c r="F44" s="1175"/>
      <c r="G44" s="1175"/>
      <c r="H44" s="1176"/>
      <c r="I44" s="86">
        <v>5688</v>
      </c>
      <c r="J44" s="87">
        <v>5265</v>
      </c>
      <c r="K44" s="87">
        <v>4692</v>
      </c>
      <c r="L44" s="87">
        <v>4024</v>
      </c>
      <c r="M44" s="88">
        <v>3330</v>
      </c>
    </row>
    <row r="45" spans="2:13" ht="27.75" customHeight="1">
      <c r="B45" s="1171"/>
      <c r="C45" s="1172"/>
      <c r="D45" s="85"/>
      <c r="E45" s="1175" t="s">
        <v>29</v>
      </c>
      <c r="F45" s="1175"/>
      <c r="G45" s="1175"/>
      <c r="H45" s="1176"/>
      <c r="I45" s="86">
        <v>10550</v>
      </c>
      <c r="J45" s="87">
        <v>10181</v>
      </c>
      <c r="K45" s="87">
        <v>9897</v>
      </c>
      <c r="L45" s="87">
        <v>10732</v>
      </c>
      <c r="M45" s="88">
        <v>9903</v>
      </c>
    </row>
    <row r="46" spans="2:13" ht="27.75" customHeight="1">
      <c r="B46" s="1171"/>
      <c r="C46" s="1172"/>
      <c r="D46" s="85"/>
      <c r="E46" s="1175" t="s">
        <v>30</v>
      </c>
      <c r="F46" s="1175"/>
      <c r="G46" s="1175"/>
      <c r="H46" s="1176"/>
      <c r="I46" s="86">
        <v>602</v>
      </c>
      <c r="J46" s="87">
        <v>779</v>
      </c>
      <c r="K46" s="87">
        <v>597</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1273</v>
      </c>
      <c r="J49" s="87">
        <v>1318</v>
      </c>
      <c r="K49" s="87">
        <v>3216</v>
      </c>
      <c r="L49" s="87">
        <v>2629</v>
      </c>
      <c r="M49" s="88">
        <v>3085</v>
      </c>
    </row>
    <row r="50" spans="2:13" ht="27.75" customHeight="1">
      <c r="B50" s="1171"/>
      <c r="C50" s="1172"/>
      <c r="D50" s="85"/>
      <c r="E50" s="1175" t="s">
        <v>35</v>
      </c>
      <c r="F50" s="1175"/>
      <c r="G50" s="1175"/>
      <c r="H50" s="1176"/>
      <c r="I50" s="86">
        <v>12789</v>
      </c>
      <c r="J50" s="87">
        <v>11535</v>
      </c>
      <c r="K50" s="87">
        <v>9759</v>
      </c>
      <c r="L50" s="87">
        <v>8726</v>
      </c>
      <c r="M50" s="88">
        <v>8234</v>
      </c>
    </row>
    <row r="51" spans="2:13" ht="27.75" customHeight="1">
      <c r="B51" s="1173"/>
      <c r="C51" s="1174"/>
      <c r="D51" s="85"/>
      <c r="E51" s="1175" t="s">
        <v>36</v>
      </c>
      <c r="F51" s="1175"/>
      <c r="G51" s="1175"/>
      <c r="H51" s="1176"/>
      <c r="I51" s="86">
        <v>48328</v>
      </c>
      <c r="J51" s="87">
        <v>47859</v>
      </c>
      <c r="K51" s="87">
        <v>47504</v>
      </c>
      <c r="L51" s="87">
        <v>49430</v>
      </c>
      <c r="M51" s="88">
        <v>53456</v>
      </c>
    </row>
    <row r="52" spans="2:13" ht="27.75" customHeight="1" thickBot="1">
      <c r="B52" s="1177" t="s">
        <v>37</v>
      </c>
      <c r="C52" s="1178"/>
      <c r="D52" s="90"/>
      <c r="E52" s="1179" t="s">
        <v>38</v>
      </c>
      <c r="F52" s="1179"/>
      <c r="G52" s="1179"/>
      <c r="H52" s="1180"/>
      <c r="I52" s="91">
        <v>31880</v>
      </c>
      <c r="J52" s="92">
        <v>30118</v>
      </c>
      <c r="K52" s="92">
        <v>26251</v>
      </c>
      <c r="L52" s="92">
        <v>24671</v>
      </c>
      <c r="M52" s="93">
        <v>20917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27604</v>
      </c>
      <c r="E3" s="116"/>
      <c r="F3" s="117">
        <v>51263</v>
      </c>
      <c r="G3" s="118"/>
      <c r="H3" s="119"/>
    </row>
    <row r="4" spans="1:8">
      <c r="A4" s="120"/>
      <c r="B4" s="121"/>
      <c r="C4" s="122"/>
      <c r="D4" s="123">
        <v>11006</v>
      </c>
      <c r="E4" s="124"/>
      <c r="F4" s="125">
        <v>29061</v>
      </c>
      <c r="G4" s="126"/>
      <c r="H4" s="127"/>
    </row>
    <row r="5" spans="1:8">
      <c r="A5" s="108" t="s">
        <v>515</v>
      </c>
      <c r="B5" s="113"/>
      <c r="C5" s="114"/>
      <c r="D5" s="115">
        <v>25949</v>
      </c>
      <c r="E5" s="116"/>
      <c r="F5" s="117">
        <v>33903</v>
      </c>
      <c r="G5" s="118"/>
      <c r="H5" s="119"/>
    </row>
    <row r="6" spans="1:8">
      <c r="A6" s="120"/>
      <c r="B6" s="121"/>
      <c r="C6" s="122"/>
      <c r="D6" s="123">
        <v>12846</v>
      </c>
      <c r="E6" s="124"/>
      <c r="F6" s="125">
        <v>18526</v>
      </c>
      <c r="G6" s="126"/>
      <c r="H6" s="127"/>
    </row>
    <row r="7" spans="1:8">
      <c r="A7" s="108" t="s">
        <v>516</v>
      </c>
      <c r="B7" s="113"/>
      <c r="C7" s="114"/>
      <c r="D7" s="115">
        <v>33316</v>
      </c>
      <c r="E7" s="116"/>
      <c r="F7" s="117">
        <v>40849</v>
      </c>
      <c r="G7" s="118"/>
      <c r="H7" s="119"/>
    </row>
    <row r="8" spans="1:8">
      <c r="A8" s="120"/>
      <c r="B8" s="121"/>
      <c r="C8" s="122"/>
      <c r="D8" s="123">
        <v>10880</v>
      </c>
      <c r="E8" s="124"/>
      <c r="F8" s="125">
        <v>22537</v>
      </c>
      <c r="G8" s="126"/>
      <c r="H8" s="127"/>
    </row>
    <row r="9" spans="1:8">
      <c r="A9" s="108" t="s">
        <v>517</v>
      </c>
      <c r="B9" s="113"/>
      <c r="C9" s="114"/>
      <c r="D9" s="115">
        <v>34324</v>
      </c>
      <c r="E9" s="116"/>
      <c r="F9" s="117">
        <v>40632</v>
      </c>
      <c r="G9" s="118"/>
      <c r="H9" s="119"/>
    </row>
    <row r="10" spans="1:8">
      <c r="A10" s="120"/>
      <c r="B10" s="121"/>
      <c r="C10" s="122"/>
      <c r="D10" s="123">
        <v>12061</v>
      </c>
      <c r="E10" s="124"/>
      <c r="F10" s="125">
        <v>21402</v>
      </c>
      <c r="G10" s="126"/>
      <c r="H10" s="127"/>
    </row>
    <row r="11" spans="1:8">
      <c r="A11" s="108" t="s">
        <v>518</v>
      </c>
      <c r="B11" s="113"/>
      <c r="C11" s="114"/>
      <c r="D11" s="115">
        <v>24064</v>
      </c>
      <c r="E11" s="116"/>
      <c r="F11" s="117">
        <v>45375</v>
      </c>
      <c r="G11" s="118"/>
      <c r="H11" s="119"/>
    </row>
    <row r="12" spans="1:8">
      <c r="A12" s="120"/>
      <c r="B12" s="121"/>
      <c r="C12" s="128"/>
      <c r="D12" s="123">
        <v>13701</v>
      </c>
      <c r="E12" s="124"/>
      <c r="F12" s="125">
        <v>26025</v>
      </c>
      <c r="G12" s="126"/>
      <c r="H12" s="127"/>
    </row>
    <row r="13" spans="1:8">
      <c r="A13" s="108"/>
      <c r="B13" s="113"/>
      <c r="C13" s="129"/>
      <c r="D13" s="130">
        <v>29051</v>
      </c>
      <c r="E13" s="131"/>
      <c r="F13" s="132">
        <v>42404</v>
      </c>
      <c r="G13" s="133"/>
      <c r="H13" s="119"/>
    </row>
    <row r="14" spans="1:8">
      <c r="A14" s="120"/>
      <c r="B14" s="121"/>
      <c r="C14" s="122"/>
      <c r="D14" s="123">
        <v>12099</v>
      </c>
      <c r="E14" s="124"/>
      <c r="F14" s="125">
        <v>23510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3.58</v>
      </c>
      <c r="C19" s="134">
        <f>ROUND(VALUE(SUBSTITUTE(実質収支比率等に係る経年分析!G$48,"▲","-")),2)</f>
        <v>3.6</v>
      </c>
      <c r="D19" s="134">
        <f>ROUND(VALUE(SUBSTITUTE(実質収支比率等に係る経年分析!H$48,"▲","-")),2)</f>
        <v>0.47</v>
      </c>
      <c r="E19" s="134">
        <f>ROUND(VALUE(SUBSTITUTE(実質収支比率等に係る経年分析!I$48,"▲","-")),2)</f>
        <v>0.87</v>
      </c>
      <c r="F19" s="134">
        <f>ROUND(VALUE(SUBSTITUTE(実質収支比率等に係る経年分析!J$48,"▲","-")),2)</f>
        <v>1.53</v>
      </c>
    </row>
    <row r="20" spans="1:11">
      <c r="A20" s="134" t="s">
        <v>43</v>
      </c>
      <c r="B20" s="134" t="e">
        <f>ROUND(VALUE(SUBSTITUTE(実質収支比率等に係る経年分析!F$47,"▲","-")),2)</f>
        <v>#VALUE!</v>
      </c>
      <c r="C20" s="134">
        <f>ROUND(VALUE(SUBSTITUTE(実質収支比率等に係る経年分析!G$47,"▲","-")),2)</f>
        <v>2.04</v>
      </c>
      <c r="D20" s="134">
        <f>ROUND(VALUE(SUBSTITUTE(実質収支比率等に係る経年分析!H$47,"▲","-")),2)</f>
        <v>7.06</v>
      </c>
      <c r="E20" s="134">
        <f>ROUND(VALUE(SUBSTITUTE(実質収支比率等に係る経年分析!I$47,"▲","-")),2)</f>
        <v>5.35</v>
      </c>
      <c r="F20" s="134">
        <f>ROUND(VALUE(SUBSTITUTE(実質収支比率等に係る経年分析!J$47,"▲","-")),2)</f>
        <v>5.85</v>
      </c>
    </row>
    <row r="21" spans="1:11">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1.98</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1.1000000000000001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1.44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0.36</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港湾整備事業特別会計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1.1399999999999999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産業廃棄物等処分事業会計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3.18</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0.78</v>
      </c>
      <c r="J36" s="135">
        <f>IF(ROUND(VALUE(SUBSTITUTE(連結実質赤字比率に係る赤字・黒字の構成分析!J$34,"▲", "-")), 2) &lt; 0, ABS(ROUND(VALUE(SUBSTITUTE(連結実質赤字比率に係る赤字・黒字の構成分析!J$34,"▲", "-")), 2)), NA())</f>
        <v>1.54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6365</v>
      </c>
      <c r="E42" s="136"/>
      <c r="F42" s="136"/>
      <c r="G42" s="136">
        <f>'実質公債費比率（分子）の構造'!L$52</f>
        <v>6191</v>
      </c>
      <c r="H42" s="136"/>
      <c r="I42" s="136"/>
      <c r="J42" s="136">
        <f>'実質公債費比率（分子）の構造'!M$52</f>
        <v>6310</v>
      </c>
      <c r="K42" s="136"/>
      <c r="L42" s="136"/>
      <c r="M42" s="136">
        <f>'実質公債費比率（分子）の構造'!N$52</f>
        <v>6278</v>
      </c>
      <c r="N42" s="136"/>
      <c r="O42" s="136"/>
      <c r="P42" s="136">
        <f>'実質公債費比率（分子）の構造'!O$52</f>
        <v>6226</v>
      </c>
    </row>
    <row r="43" spans="1:16">
      <c r="A43" s="136" t="s">
        <v>52</v>
      </c>
      <c r="B43" s="136">
        <f>'実質公債費比率（分子）の構造'!K$51</f>
        <v>3</v>
      </c>
      <c r="C43" s="136"/>
      <c r="D43" s="136"/>
      <c r="E43" s="136">
        <f>'実質公債費比率（分子）の構造'!L$51</f>
        <v>2</v>
      </c>
      <c r="F43" s="136"/>
      <c r="G43" s="136"/>
      <c r="H43" s="136">
        <f>'実質公債費比率（分子）の構造'!M$51</f>
        <v>1</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49</v>
      </c>
      <c r="C44" s="136"/>
      <c r="D44" s="136"/>
      <c r="E44" s="136">
        <f>'実質公債費比率（分子）の構造'!L$50</f>
        <v>43</v>
      </c>
      <c r="F44" s="136"/>
      <c r="G44" s="136"/>
      <c r="H44" s="136">
        <f>'実質公債費比率（分子）の構造'!M$50</f>
        <v>42</v>
      </c>
      <c r="I44" s="136"/>
      <c r="J44" s="136"/>
      <c r="K44" s="136">
        <f>'実質公債費比率（分子）の構造'!N$50</f>
        <v>41</v>
      </c>
      <c r="L44" s="136"/>
      <c r="M44" s="136"/>
      <c r="N44" s="136">
        <f>'実質公債費比率（分子）の構造'!O$50</f>
        <v>31</v>
      </c>
      <c r="O44" s="136"/>
      <c r="P44" s="136"/>
    </row>
    <row r="45" spans="1:16">
      <c r="A45" s="136" t="s">
        <v>54</v>
      </c>
      <c r="B45" s="136">
        <f>'実質公債費比率（分子）の構造'!K$49</f>
        <v>640</v>
      </c>
      <c r="C45" s="136"/>
      <c r="D45" s="136"/>
      <c r="E45" s="136">
        <f>'実質公債費比率（分子）の構造'!L$49</f>
        <v>628</v>
      </c>
      <c r="F45" s="136"/>
      <c r="G45" s="136"/>
      <c r="H45" s="136">
        <f>'実質公債費比率（分子）の構造'!M$49</f>
        <v>608</v>
      </c>
      <c r="I45" s="136"/>
      <c r="J45" s="136"/>
      <c r="K45" s="136">
        <f>'実質公債費比率（分子）の構造'!N$49</f>
        <v>571</v>
      </c>
      <c r="L45" s="136"/>
      <c r="M45" s="136"/>
      <c r="N45" s="136">
        <f>'実質公債費比率（分子）の構造'!O$49</f>
        <v>497</v>
      </c>
      <c r="O45" s="136"/>
      <c r="P45" s="136"/>
    </row>
    <row r="46" spans="1:16">
      <c r="A46" s="136" t="s">
        <v>55</v>
      </c>
      <c r="B46" s="136">
        <f>'実質公債費比率（分子）の構造'!K$48</f>
        <v>2355</v>
      </c>
      <c r="C46" s="136"/>
      <c r="D46" s="136"/>
      <c r="E46" s="136">
        <f>'実質公債費比率（分子）の構造'!L$48</f>
        <v>2017</v>
      </c>
      <c r="F46" s="136"/>
      <c r="G46" s="136"/>
      <c r="H46" s="136">
        <f>'実質公債費比率（分子）の構造'!M$48</f>
        <v>1982</v>
      </c>
      <c r="I46" s="136"/>
      <c r="J46" s="136"/>
      <c r="K46" s="136">
        <f>'実質公債費比率（分子）の構造'!N$48</f>
        <v>2638</v>
      </c>
      <c r="L46" s="136"/>
      <c r="M46" s="136"/>
      <c r="N46" s="136">
        <f>'実質公債費比率（分子）の構造'!O$48</f>
        <v>1681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7283</v>
      </c>
      <c r="C49" s="136"/>
      <c r="D49" s="136"/>
      <c r="E49" s="136">
        <f>'実質公債費比率（分子）の構造'!L$45</f>
        <v>7368</v>
      </c>
      <c r="F49" s="136"/>
      <c r="G49" s="136"/>
      <c r="H49" s="136">
        <f>'実質公債費比率（分子）の構造'!M$45</f>
        <v>7337</v>
      </c>
      <c r="I49" s="136"/>
      <c r="J49" s="136"/>
      <c r="K49" s="136">
        <f>'実質公債費比率（分子）の構造'!N$45</f>
        <v>7045</v>
      </c>
      <c r="L49" s="136"/>
      <c r="M49" s="136"/>
      <c r="N49" s="136">
        <f>'実質公債費比率（分子）の構造'!O$45</f>
        <v>6588</v>
      </c>
      <c r="O49" s="136"/>
      <c r="P49" s="136"/>
    </row>
    <row r="50" spans="1:16">
      <c r="A50" s="136" t="s">
        <v>59</v>
      </c>
      <c r="B50" s="136" t="e">
        <f>NA()</f>
        <v>#N/A</v>
      </c>
      <c r="C50" s="136">
        <f>IF(ISNUMBER('実質公債費比率（分子）の構造'!K$53),'実質公債費比率（分子）の構造'!K$53,NA())</f>
        <v>3965</v>
      </c>
      <c r="D50" s="136" t="e">
        <f>NA()</f>
        <v>#N/A</v>
      </c>
      <c r="E50" s="136" t="e">
        <f>NA()</f>
        <v>#N/A</v>
      </c>
      <c r="F50" s="136">
        <f>IF(ISNUMBER('実質公債費比率（分子）の構造'!L$53),'実質公債費比率（分子）の構造'!L$53,NA())</f>
        <v>3867</v>
      </c>
      <c r="G50" s="136" t="e">
        <f>NA()</f>
        <v>#N/A</v>
      </c>
      <c r="H50" s="136" t="e">
        <f>NA()</f>
        <v>#N/A</v>
      </c>
      <c r="I50" s="136">
        <f>IF(ISNUMBER('実質公債費比率（分子）の構造'!M$53),'実質公債費比率（分子）の構造'!M$53,NA())</f>
        <v>3660</v>
      </c>
      <c r="J50" s="136" t="e">
        <f>NA()</f>
        <v>#N/A</v>
      </c>
      <c r="K50" s="136" t="e">
        <f>NA()</f>
        <v>#N/A</v>
      </c>
      <c r="L50" s="136">
        <f>IF(ISNUMBER('実質公債費比率（分子）の構造'!N$53),'実質公債費比率（分子）の構造'!N$53,NA())</f>
        <v>4019</v>
      </c>
      <c r="M50" s="136" t="e">
        <f>NA()</f>
        <v>#N/A</v>
      </c>
      <c r="N50" s="136" t="e">
        <f>NA()</f>
        <v>#N/A</v>
      </c>
      <c r="O50" s="136">
        <f>IF(ISNUMBER('実質公債費比率（分子）の構造'!O$53),'実質公債費比率（分子）の構造'!O$53,NA())</f>
        <v>2572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48328</v>
      </c>
      <c r="E56" s="135"/>
      <c r="F56" s="135"/>
      <c r="G56" s="135">
        <f>'将来負担比率（分子）の構造'!J$51</f>
        <v>47859</v>
      </c>
      <c r="H56" s="135"/>
      <c r="I56" s="135"/>
      <c r="J56" s="135">
        <f>'将来負担比率（分子）の構造'!K$51</f>
        <v>47504</v>
      </c>
      <c r="K56" s="135"/>
      <c r="L56" s="135"/>
      <c r="M56" s="135">
        <f>'将来負担比率（分子）の構造'!L$51</f>
        <v>49430</v>
      </c>
      <c r="N56" s="135"/>
      <c r="O56" s="135"/>
      <c r="P56" s="135">
        <f>'将来負担比率（分子）の構造'!M$51</f>
        <v>53456</v>
      </c>
    </row>
    <row r="57" spans="1:16">
      <c r="A57" s="135" t="s">
        <v>35</v>
      </c>
      <c r="B57" s="135"/>
      <c r="C57" s="135"/>
      <c r="D57" s="135">
        <f>'将来負担比率（分子）の構造'!I$50</f>
        <v>12789</v>
      </c>
      <c r="E57" s="135"/>
      <c r="F57" s="135"/>
      <c r="G57" s="135">
        <f>'将来負担比率（分子）の構造'!J$50</f>
        <v>11535</v>
      </c>
      <c r="H57" s="135"/>
      <c r="I57" s="135"/>
      <c r="J57" s="135">
        <f>'将来負担比率（分子）の構造'!K$50</f>
        <v>9759</v>
      </c>
      <c r="K57" s="135"/>
      <c r="L57" s="135"/>
      <c r="M57" s="135">
        <f>'将来負担比率（分子）の構造'!L$50</f>
        <v>8726</v>
      </c>
      <c r="N57" s="135"/>
      <c r="O57" s="135"/>
      <c r="P57" s="135">
        <f>'将来負担比率（分子）の構造'!M$50</f>
        <v>8234</v>
      </c>
    </row>
    <row r="58" spans="1:16">
      <c r="A58" s="135" t="s">
        <v>34</v>
      </c>
      <c r="B58" s="135"/>
      <c r="C58" s="135"/>
      <c r="D58" s="135">
        <f>'将来負担比率（分子）の構造'!I$49</f>
        <v>1273</v>
      </c>
      <c r="E58" s="135"/>
      <c r="F58" s="135"/>
      <c r="G58" s="135">
        <f>'将来負担比率（分子）の構造'!J$49</f>
        <v>1318</v>
      </c>
      <c r="H58" s="135"/>
      <c r="I58" s="135"/>
      <c r="J58" s="135">
        <f>'将来負担比率（分子）の構造'!K$49</f>
        <v>3216</v>
      </c>
      <c r="K58" s="135"/>
      <c r="L58" s="135"/>
      <c r="M58" s="135">
        <f>'将来負担比率（分子）の構造'!L$49</f>
        <v>2629</v>
      </c>
      <c r="N58" s="135"/>
      <c r="O58" s="135"/>
      <c r="P58" s="135">
        <f>'将来負担比率（分子）の構造'!M$49</f>
        <v>3085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602</v>
      </c>
      <c r="C61" s="135"/>
      <c r="D61" s="135"/>
      <c r="E61" s="135">
        <f>'将来負担比率（分子）の構造'!J$46</f>
        <v>779</v>
      </c>
      <c r="F61" s="135"/>
      <c r="G61" s="135"/>
      <c r="H61" s="135">
        <f>'将来負担比率（分子）の構造'!K$46</f>
        <v>597</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10550</v>
      </c>
      <c r="C62" s="135"/>
      <c r="D62" s="135"/>
      <c r="E62" s="135">
        <f>'将来負担比率（分子）の構造'!J$45</f>
        <v>10181</v>
      </c>
      <c r="F62" s="135"/>
      <c r="G62" s="135"/>
      <c r="H62" s="135">
        <f>'将来負担比率（分子）の構造'!K$45</f>
        <v>9897</v>
      </c>
      <c r="I62" s="135"/>
      <c r="J62" s="135"/>
      <c r="K62" s="135">
        <f>'将来負担比率（分子）の構造'!L$45</f>
        <v>10732</v>
      </c>
      <c r="L62" s="135"/>
      <c r="M62" s="135"/>
      <c r="N62" s="135">
        <f>'将来負担比率（分子）の構造'!M$45</f>
        <v>9903</v>
      </c>
      <c r="O62" s="135"/>
      <c r="P62" s="135"/>
    </row>
    <row r="63" spans="1:16">
      <c r="A63" s="135" t="s">
        <v>28</v>
      </c>
      <c r="B63" s="135">
        <f>'将来負担比率（分子）の構造'!I$44</f>
        <v>5688</v>
      </c>
      <c r="C63" s="135"/>
      <c r="D63" s="135"/>
      <c r="E63" s="135">
        <f>'将来負担比率（分子）の構造'!J$44</f>
        <v>5265</v>
      </c>
      <c r="F63" s="135"/>
      <c r="G63" s="135"/>
      <c r="H63" s="135">
        <f>'将来負担比率（分子）の構造'!K$44</f>
        <v>4692</v>
      </c>
      <c r="I63" s="135"/>
      <c r="J63" s="135"/>
      <c r="K63" s="135">
        <f>'将来負担比率（分子）の構造'!L$44</f>
        <v>4024</v>
      </c>
      <c r="L63" s="135"/>
      <c r="M63" s="135"/>
      <c r="N63" s="135">
        <f>'将来負担比率（分子）の構造'!M$44</f>
        <v>3330</v>
      </c>
      <c r="O63" s="135"/>
      <c r="P63" s="135"/>
    </row>
    <row r="64" spans="1:16">
      <c r="A64" s="135" t="s">
        <v>27</v>
      </c>
      <c r="B64" s="135">
        <f>'将来負担比率（分子）の構造'!I$43</f>
        <v>22025</v>
      </c>
      <c r="C64" s="135"/>
      <c r="D64" s="135"/>
      <c r="E64" s="135">
        <f>'将来負担比率（分子）の構造'!J$43</f>
        <v>20618</v>
      </c>
      <c r="F64" s="135"/>
      <c r="G64" s="135"/>
      <c r="H64" s="135">
        <f>'将来負担比率（分子）の構造'!K$43</f>
        <v>17801</v>
      </c>
      <c r="I64" s="135"/>
      <c r="J64" s="135"/>
      <c r="K64" s="135">
        <f>'将来負担比率（分子）の構造'!L$43</f>
        <v>16412</v>
      </c>
      <c r="L64" s="135"/>
      <c r="M64" s="135"/>
      <c r="N64" s="135">
        <f>'将来負担比率（分子）の構造'!M$43</f>
        <v>19439</v>
      </c>
      <c r="O64" s="135"/>
      <c r="P64" s="135"/>
    </row>
    <row r="65" spans="1:16">
      <c r="A65" s="135" t="s">
        <v>26</v>
      </c>
      <c r="B65" s="135">
        <f>'将来負担比率（分子）の構造'!I$42</f>
        <v>303</v>
      </c>
      <c r="C65" s="135"/>
      <c r="D65" s="135"/>
      <c r="E65" s="135">
        <f>'将来負担比率（分子）の構造'!J$42</f>
        <v>114</v>
      </c>
      <c r="F65" s="135"/>
      <c r="G65" s="135"/>
      <c r="H65" s="135">
        <f>'将来負担比率（分子）の構造'!K$42</f>
        <v>79</v>
      </c>
      <c r="I65" s="135"/>
      <c r="J65" s="135"/>
      <c r="K65" s="135">
        <f>'将来負担比率（分子）の構造'!L$42</f>
        <v>44</v>
      </c>
      <c r="L65" s="135"/>
      <c r="M65" s="135"/>
      <c r="N65" s="135">
        <f>'将来負担比率（分子）の構造'!M$42</f>
        <v>18</v>
      </c>
      <c r="O65" s="135"/>
      <c r="P65" s="135"/>
    </row>
    <row r="66" spans="1:16">
      <c r="A66" s="135" t="s">
        <v>25</v>
      </c>
      <c r="B66" s="135">
        <f>'将来負担比率（分子）の構造'!I$41</f>
        <v>55103</v>
      </c>
      <c r="C66" s="135"/>
      <c r="D66" s="135"/>
      <c r="E66" s="135">
        <f>'将来負担比率（分子）の構造'!J$41</f>
        <v>53872</v>
      </c>
      <c r="F66" s="135"/>
      <c r="G66" s="135"/>
      <c r="H66" s="135">
        <f>'将来負担比率（分子）の構造'!K$41</f>
        <v>53665</v>
      </c>
      <c r="I66" s="135"/>
      <c r="J66" s="135"/>
      <c r="K66" s="135">
        <f>'将来負担比率（分子）の構造'!L$41</f>
        <v>54243</v>
      </c>
      <c r="L66" s="135"/>
      <c r="M66" s="135"/>
      <c r="N66" s="135">
        <f>'将来負担比率（分子）の構造'!M$41</f>
        <v>53002</v>
      </c>
      <c r="O66" s="135"/>
      <c r="P66" s="135"/>
    </row>
    <row r="67" spans="1:16">
      <c r="A67" s="135" t="s">
        <v>63</v>
      </c>
      <c r="B67" s="135" t="e">
        <f>NA()</f>
        <v>#N/A</v>
      </c>
      <c r="C67" s="135">
        <f>IF(ISNUMBER('将来負担比率（分子）の構造'!I$52), IF('将来負担比率（分子）の構造'!I$52 &lt; 0, 0, '将来負担比率（分子）の構造'!I$52), NA())</f>
        <v>31880</v>
      </c>
      <c r="D67" s="135" t="e">
        <f>NA()</f>
        <v>#N/A</v>
      </c>
      <c r="E67" s="135" t="e">
        <f>NA()</f>
        <v>#N/A</v>
      </c>
      <c r="F67" s="135">
        <f>IF(ISNUMBER('将来負担比率（分子）の構造'!J$52), IF('将来負担比率（分子）の構造'!J$52 &lt; 0, 0, '将来負担比率（分子）の構造'!J$52), NA())</f>
        <v>30118</v>
      </c>
      <c r="G67" s="135" t="e">
        <f>NA()</f>
        <v>#N/A</v>
      </c>
      <c r="H67" s="135" t="e">
        <f>NA()</f>
        <v>#N/A</v>
      </c>
      <c r="I67" s="135">
        <f>IF(ISNUMBER('将来負担比率（分子）の構造'!K$52), IF('将来負担比率（分子）の構造'!K$52 &lt; 0, 0, '将来負担比率（分子）の構造'!K$52), NA())</f>
        <v>26251</v>
      </c>
      <c r="J67" s="135" t="e">
        <f>NA()</f>
        <v>#N/A</v>
      </c>
      <c r="K67" s="135" t="e">
        <f>NA()</f>
        <v>#N/A</v>
      </c>
      <c r="L67" s="135">
        <f>IF(ISNUMBER('将来負担比率（分子）の構造'!L$52), IF('将来負担比率（分子）の構造'!L$52 &lt; 0, 0, '将来負担比率（分子）の構造'!L$52), NA())</f>
        <v>24671</v>
      </c>
      <c r="M67" s="135" t="e">
        <f>NA()</f>
        <v>#N/A</v>
      </c>
      <c r="N67" s="135" t="e">
        <f>NA()</f>
        <v>#N/A</v>
      </c>
      <c r="O67" s="135">
        <f>IF(ISNUMBER('将来負担比率（分子）の構造'!M$52), IF('将来負担比率（分子）の構造'!M$52 &lt; 0, 0, '将来負担比率（分子）の構造'!M$52), NA())</f>
        <v>20917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9" sqref="B19:Y1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13487699</v>
      </c>
      <c r="S5" s="639"/>
      <c r="T5" s="639"/>
      <c r="U5" s="639"/>
      <c r="V5" s="639"/>
      <c r="W5" s="639"/>
      <c r="X5" s="639"/>
      <c r="Y5" s="686"/>
      <c r="Z5" s="699">
        <v>23.7</v>
      </c>
      <c r="AA5" s="699"/>
      <c r="AB5" s="699"/>
      <c r="AC5" s="699"/>
      <c r="AD5" s="700">
        <v>12444490</v>
      </c>
      <c r="AE5" s="700"/>
      <c r="AF5" s="700"/>
      <c r="AG5" s="700"/>
      <c r="AH5" s="700"/>
      <c r="AI5" s="700"/>
      <c r="AJ5" s="700"/>
      <c r="AK5" s="700"/>
      <c r="AL5" s="687">
        <v>40.700000000000003</v>
      </c>
      <c r="AM5" s="656"/>
      <c r="AN5" s="656"/>
      <c r="AO5" s="688"/>
      <c r="AP5" s="675" t="s">
        <v>210</v>
      </c>
      <c r="AQ5" s="676"/>
      <c r="AR5" s="676"/>
      <c r="AS5" s="676"/>
      <c r="AT5" s="676"/>
      <c r="AU5" s="676"/>
      <c r="AV5" s="676"/>
      <c r="AW5" s="676"/>
      <c r="AX5" s="676"/>
      <c r="AY5" s="676"/>
      <c r="AZ5" s="676"/>
      <c r="BA5" s="676"/>
      <c r="BB5" s="676"/>
      <c r="BC5" s="676"/>
      <c r="BD5" s="676"/>
      <c r="BE5" s="676"/>
      <c r="BF5" s="677"/>
      <c r="BG5" s="588">
        <v>12422147</v>
      </c>
      <c r="BH5" s="589"/>
      <c r="BI5" s="589"/>
      <c r="BJ5" s="589"/>
      <c r="BK5" s="589"/>
      <c r="BL5" s="589"/>
      <c r="BM5" s="589"/>
      <c r="BN5" s="590"/>
      <c r="BO5" s="641">
        <v>92.1</v>
      </c>
      <c r="BP5" s="641"/>
      <c r="BQ5" s="641"/>
      <c r="BR5" s="641"/>
      <c r="BS5" s="642">
        <v>223754</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325403</v>
      </c>
      <c r="S6" s="589"/>
      <c r="T6" s="589"/>
      <c r="U6" s="589"/>
      <c r="V6" s="589"/>
      <c r="W6" s="589"/>
      <c r="X6" s="589"/>
      <c r="Y6" s="590"/>
      <c r="Z6" s="641">
        <v>0.6</v>
      </c>
      <c r="AA6" s="641"/>
      <c r="AB6" s="641"/>
      <c r="AC6" s="641"/>
      <c r="AD6" s="642">
        <v>325403</v>
      </c>
      <c r="AE6" s="642"/>
      <c r="AF6" s="642"/>
      <c r="AG6" s="642"/>
      <c r="AH6" s="642"/>
      <c r="AI6" s="642"/>
      <c r="AJ6" s="642"/>
      <c r="AK6" s="642"/>
      <c r="AL6" s="611">
        <v>1.1000000000000001</v>
      </c>
      <c r="AM6" s="643"/>
      <c r="AN6" s="643"/>
      <c r="AO6" s="644"/>
      <c r="AP6" s="585" t="s">
        <v>215</v>
      </c>
      <c r="AQ6" s="586"/>
      <c r="AR6" s="586"/>
      <c r="AS6" s="586"/>
      <c r="AT6" s="586"/>
      <c r="AU6" s="586"/>
      <c r="AV6" s="586"/>
      <c r="AW6" s="586"/>
      <c r="AX6" s="586"/>
      <c r="AY6" s="586"/>
      <c r="AZ6" s="586"/>
      <c r="BA6" s="586"/>
      <c r="BB6" s="586"/>
      <c r="BC6" s="586"/>
      <c r="BD6" s="586"/>
      <c r="BE6" s="586"/>
      <c r="BF6" s="587"/>
      <c r="BG6" s="588">
        <v>12422147</v>
      </c>
      <c r="BH6" s="589"/>
      <c r="BI6" s="589"/>
      <c r="BJ6" s="589"/>
      <c r="BK6" s="589"/>
      <c r="BL6" s="589"/>
      <c r="BM6" s="589"/>
      <c r="BN6" s="590"/>
      <c r="BO6" s="641">
        <v>92.1</v>
      </c>
      <c r="BP6" s="641"/>
      <c r="BQ6" s="641"/>
      <c r="BR6" s="641"/>
      <c r="BS6" s="642">
        <v>223754</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352871</v>
      </c>
      <c r="CS6" s="589"/>
      <c r="CT6" s="589"/>
      <c r="CU6" s="589"/>
      <c r="CV6" s="589"/>
      <c r="CW6" s="589"/>
      <c r="CX6" s="589"/>
      <c r="CY6" s="590"/>
      <c r="CZ6" s="641">
        <v>0.6</v>
      </c>
      <c r="DA6" s="641"/>
      <c r="DB6" s="641"/>
      <c r="DC6" s="641"/>
      <c r="DD6" s="594" t="s">
        <v>217</v>
      </c>
      <c r="DE6" s="589"/>
      <c r="DF6" s="589"/>
      <c r="DG6" s="589"/>
      <c r="DH6" s="589"/>
      <c r="DI6" s="589"/>
      <c r="DJ6" s="589"/>
      <c r="DK6" s="589"/>
      <c r="DL6" s="589"/>
      <c r="DM6" s="589"/>
      <c r="DN6" s="589"/>
      <c r="DO6" s="589"/>
      <c r="DP6" s="590"/>
      <c r="DQ6" s="594">
        <v>352855</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24846</v>
      </c>
      <c r="S7" s="589"/>
      <c r="T7" s="589"/>
      <c r="U7" s="589"/>
      <c r="V7" s="589"/>
      <c r="W7" s="589"/>
      <c r="X7" s="589"/>
      <c r="Y7" s="590"/>
      <c r="Z7" s="641">
        <v>0</v>
      </c>
      <c r="AA7" s="641"/>
      <c r="AB7" s="641"/>
      <c r="AC7" s="641"/>
      <c r="AD7" s="642">
        <v>24846</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5756579</v>
      </c>
      <c r="BH7" s="589"/>
      <c r="BI7" s="589"/>
      <c r="BJ7" s="589"/>
      <c r="BK7" s="589"/>
      <c r="BL7" s="589"/>
      <c r="BM7" s="589"/>
      <c r="BN7" s="590"/>
      <c r="BO7" s="641">
        <v>42.7</v>
      </c>
      <c r="BP7" s="641"/>
      <c r="BQ7" s="641"/>
      <c r="BR7" s="641"/>
      <c r="BS7" s="642">
        <v>223754</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4443150</v>
      </c>
      <c r="CS7" s="589"/>
      <c r="CT7" s="589"/>
      <c r="CU7" s="589"/>
      <c r="CV7" s="589"/>
      <c r="CW7" s="589"/>
      <c r="CX7" s="589"/>
      <c r="CY7" s="590"/>
      <c r="CZ7" s="641">
        <v>7.9</v>
      </c>
      <c r="DA7" s="641"/>
      <c r="DB7" s="641"/>
      <c r="DC7" s="641"/>
      <c r="DD7" s="594">
        <v>28448</v>
      </c>
      <c r="DE7" s="589"/>
      <c r="DF7" s="589"/>
      <c r="DG7" s="589"/>
      <c r="DH7" s="589"/>
      <c r="DI7" s="589"/>
      <c r="DJ7" s="589"/>
      <c r="DK7" s="589"/>
      <c r="DL7" s="589"/>
      <c r="DM7" s="589"/>
      <c r="DN7" s="589"/>
      <c r="DO7" s="589"/>
      <c r="DP7" s="590"/>
      <c r="DQ7" s="594">
        <v>3610285</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51362</v>
      </c>
      <c r="S8" s="589"/>
      <c r="T8" s="589"/>
      <c r="U8" s="589"/>
      <c r="V8" s="589"/>
      <c r="W8" s="589"/>
      <c r="X8" s="589"/>
      <c r="Y8" s="590"/>
      <c r="Z8" s="641">
        <v>0.1</v>
      </c>
      <c r="AA8" s="641"/>
      <c r="AB8" s="641"/>
      <c r="AC8" s="641"/>
      <c r="AD8" s="642">
        <v>51362</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189904</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25314772</v>
      </c>
      <c r="CS8" s="589"/>
      <c r="CT8" s="589"/>
      <c r="CU8" s="589"/>
      <c r="CV8" s="589"/>
      <c r="CW8" s="589"/>
      <c r="CX8" s="589"/>
      <c r="CY8" s="590"/>
      <c r="CZ8" s="641">
        <v>44.9</v>
      </c>
      <c r="DA8" s="641"/>
      <c r="DB8" s="641"/>
      <c r="DC8" s="641"/>
      <c r="DD8" s="594">
        <v>449107</v>
      </c>
      <c r="DE8" s="589"/>
      <c r="DF8" s="589"/>
      <c r="DG8" s="589"/>
      <c r="DH8" s="589"/>
      <c r="DI8" s="589"/>
      <c r="DJ8" s="589"/>
      <c r="DK8" s="589"/>
      <c r="DL8" s="589"/>
      <c r="DM8" s="589"/>
      <c r="DN8" s="589"/>
      <c r="DO8" s="589"/>
      <c r="DP8" s="590"/>
      <c r="DQ8" s="594">
        <v>11513646</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27332</v>
      </c>
      <c r="S9" s="589"/>
      <c r="T9" s="589"/>
      <c r="U9" s="589"/>
      <c r="V9" s="589"/>
      <c r="W9" s="589"/>
      <c r="X9" s="589"/>
      <c r="Y9" s="590"/>
      <c r="Z9" s="641">
        <v>0</v>
      </c>
      <c r="AA9" s="641"/>
      <c r="AB9" s="641"/>
      <c r="AC9" s="641"/>
      <c r="AD9" s="642">
        <v>27332</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4192912</v>
      </c>
      <c r="BH9" s="589"/>
      <c r="BI9" s="589"/>
      <c r="BJ9" s="589"/>
      <c r="BK9" s="589"/>
      <c r="BL9" s="589"/>
      <c r="BM9" s="589"/>
      <c r="BN9" s="590"/>
      <c r="BO9" s="641">
        <v>31.1</v>
      </c>
      <c r="BP9" s="641"/>
      <c r="BQ9" s="641"/>
      <c r="BR9" s="641"/>
      <c r="BS9" s="594" t="s">
        <v>112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4863233</v>
      </c>
      <c r="CS9" s="589"/>
      <c r="CT9" s="589"/>
      <c r="CU9" s="589"/>
      <c r="CV9" s="589"/>
      <c r="CW9" s="589"/>
      <c r="CX9" s="589"/>
      <c r="CY9" s="590"/>
      <c r="CZ9" s="641">
        <v>8.6</v>
      </c>
      <c r="DA9" s="641"/>
      <c r="DB9" s="641"/>
      <c r="DC9" s="641"/>
      <c r="DD9" s="594">
        <v>13349</v>
      </c>
      <c r="DE9" s="589"/>
      <c r="DF9" s="589"/>
      <c r="DG9" s="589"/>
      <c r="DH9" s="589"/>
      <c r="DI9" s="589"/>
      <c r="DJ9" s="589"/>
      <c r="DK9" s="589"/>
      <c r="DL9" s="589"/>
      <c r="DM9" s="589"/>
      <c r="DN9" s="589"/>
      <c r="DO9" s="589"/>
      <c r="DP9" s="590"/>
      <c r="DQ9" s="594">
        <v>4173034</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1614853</v>
      </c>
      <c r="S10" s="589"/>
      <c r="T10" s="589"/>
      <c r="U10" s="589"/>
      <c r="V10" s="589"/>
      <c r="W10" s="589"/>
      <c r="X10" s="589"/>
      <c r="Y10" s="590"/>
      <c r="Z10" s="641">
        <v>2.8</v>
      </c>
      <c r="AA10" s="641"/>
      <c r="AB10" s="641"/>
      <c r="AC10" s="641"/>
      <c r="AD10" s="642">
        <v>1614853</v>
      </c>
      <c r="AE10" s="642"/>
      <c r="AF10" s="642"/>
      <c r="AG10" s="642"/>
      <c r="AH10" s="642"/>
      <c r="AI10" s="642"/>
      <c r="AJ10" s="642"/>
      <c r="AK10" s="642"/>
      <c r="AL10" s="611">
        <v>5.3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418579</v>
      </c>
      <c r="BH10" s="589"/>
      <c r="BI10" s="589"/>
      <c r="BJ10" s="589"/>
      <c r="BK10" s="589"/>
      <c r="BL10" s="589"/>
      <c r="BM10" s="589"/>
      <c r="BN10" s="590"/>
      <c r="BO10" s="641">
        <v>3.1</v>
      </c>
      <c r="BP10" s="641"/>
      <c r="BQ10" s="641"/>
      <c r="BR10" s="641"/>
      <c r="BS10" s="594">
        <v>68119</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122857</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45763</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36589</v>
      </c>
      <c r="S11" s="589"/>
      <c r="T11" s="589"/>
      <c r="U11" s="589"/>
      <c r="V11" s="589"/>
      <c r="W11" s="589"/>
      <c r="X11" s="589"/>
      <c r="Y11" s="590"/>
      <c r="Z11" s="641">
        <v>0.1</v>
      </c>
      <c r="AA11" s="641"/>
      <c r="AB11" s="641"/>
      <c r="AC11" s="641"/>
      <c r="AD11" s="642">
        <v>36589</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955184</v>
      </c>
      <c r="BH11" s="589"/>
      <c r="BI11" s="589"/>
      <c r="BJ11" s="589"/>
      <c r="BK11" s="589"/>
      <c r="BL11" s="589"/>
      <c r="BM11" s="589"/>
      <c r="BN11" s="590"/>
      <c r="BO11" s="641">
        <v>7.1</v>
      </c>
      <c r="BP11" s="641"/>
      <c r="BQ11" s="641"/>
      <c r="BR11" s="641"/>
      <c r="BS11" s="594">
        <v>155635</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186698</v>
      </c>
      <c r="CS11" s="589"/>
      <c r="CT11" s="589"/>
      <c r="CU11" s="589"/>
      <c r="CV11" s="589"/>
      <c r="CW11" s="589"/>
      <c r="CX11" s="589"/>
      <c r="CY11" s="590"/>
      <c r="CZ11" s="641">
        <v>0.3</v>
      </c>
      <c r="DA11" s="641"/>
      <c r="DB11" s="641"/>
      <c r="DC11" s="641"/>
      <c r="DD11" s="594">
        <v>14342</v>
      </c>
      <c r="DE11" s="589"/>
      <c r="DF11" s="589"/>
      <c r="DG11" s="589"/>
      <c r="DH11" s="589"/>
      <c r="DI11" s="589"/>
      <c r="DJ11" s="589"/>
      <c r="DK11" s="589"/>
      <c r="DL11" s="589"/>
      <c r="DM11" s="589"/>
      <c r="DN11" s="589"/>
      <c r="DO11" s="589"/>
      <c r="DP11" s="590"/>
      <c r="DQ11" s="594">
        <v>158417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5453074</v>
      </c>
      <c r="BH12" s="589"/>
      <c r="BI12" s="589"/>
      <c r="BJ12" s="589"/>
      <c r="BK12" s="589"/>
      <c r="BL12" s="589"/>
      <c r="BM12" s="589"/>
      <c r="BN12" s="590"/>
      <c r="BO12" s="641">
        <v>40.4</v>
      </c>
      <c r="BP12" s="641"/>
      <c r="BQ12" s="641"/>
      <c r="BR12" s="641"/>
      <c r="BS12" s="594" t="s">
        <v>112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2323079</v>
      </c>
      <c r="CS12" s="589"/>
      <c r="CT12" s="589"/>
      <c r="CU12" s="589"/>
      <c r="CV12" s="589"/>
      <c r="CW12" s="589"/>
      <c r="CX12" s="589"/>
      <c r="CY12" s="590"/>
      <c r="CZ12" s="641">
        <v>4.0999999999999996</v>
      </c>
      <c r="DA12" s="641"/>
      <c r="DB12" s="641"/>
      <c r="DC12" s="641"/>
      <c r="DD12" s="594">
        <v>77583</v>
      </c>
      <c r="DE12" s="589"/>
      <c r="DF12" s="589"/>
      <c r="DG12" s="589"/>
      <c r="DH12" s="589"/>
      <c r="DI12" s="589"/>
      <c r="DJ12" s="589"/>
      <c r="DK12" s="589"/>
      <c r="DL12" s="589"/>
      <c r="DM12" s="589"/>
      <c r="DN12" s="589"/>
      <c r="DO12" s="589"/>
      <c r="DP12" s="590"/>
      <c r="DQ12" s="594">
        <v>372369</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37967</v>
      </c>
      <c r="S13" s="589"/>
      <c r="T13" s="589"/>
      <c r="U13" s="589"/>
      <c r="V13" s="589"/>
      <c r="W13" s="589"/>
      <c r="X13" s="589"/>
      <c r="Y13" s="590"/>
      <c r="Z13" s="641">
        <v>0.1</v>
      </c>
      <c r="AA13" s="641"/>
      <c r="AB13" s="641"/>
      <c r="AC13" s="641"/>
      <c r="AD13" s="642">
        <v>37967</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5393598</v>
      </c>
      <c r="BH13" s="589"/>
      <c r="BI13" s="589"/>
      <c r="BJ13" s="589"/>
      <c r="BK13" s="589"/>
      <c r="BL13" s="589"/>
      <c r="BM13" s="589"/>
      <c r="BN13" s="590"/>
      <c r="BO13" s="641">
        <v>40</v>
      </c>
      <c r="BP13" s="641"/>
      <c r="BQ13" s="641"/>
      <c r="BR13" s="641"/>
      <c r="BS13" s="594" t="s">
        <v>112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6283831</v>
      </c>
      <c r="CS13" s="589"/>
      <c r="CT13" s="589"/>
      <c r="CU13" s="589"/>
      <c r="CV13" s="589"/>
      <c r="CW13" s="589"/>
      <c r="CX13" s="589"/>
      <c r="CY13" s="590"/>
      <c r="CZ13" s="641">
        <v>11.2</v>
      </c>
      <c r="DA13" s="641"/>
      <c r="DB13" s="641"/>
      <c r="DC13" s="641"/>
      <c r="DD13" s="594">
        <v>1016692</v>
      </c>
      <c r="DE13" s="589"/>
      <c r="DF13" s="589"/>
      <c r="DG13" s="589"/>
      <c r="DH13" s="589"/>
      <c r="DI13" s="589"/>
      <c r="DJ13" s="589"/>
      <c r="DK13" s="589"/>
      <c r="DL13" s="589"/>
      <c r="DM13" s="589"/>
      <c r="DN13" s="589"/>
      <c r="DO13" s="589"/>
      <c r="DP13" s="590"/>
      <c r="DQ13" s="594">
        <v>4532441</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136237</v>
      </c>
      <c r="BH14" s="589"/>
      <c r="BI14" s="589"/>
      <c r="BJ14" s="589"/>
      <c r="BK14" s="589"/>
      <c r="BL14" s="589"/>
      <c r="BM14" s="589"/>
      <c r="BN14" s="590"/>
      <c r="BO14" s="641">
        <v>1</v>
      </c>
      <c r="BP14" s="641"/>
      <c r="BQ14" s="641"/>
      <c r="BR14" s="641"/>
      <c r="BS14" s="594" t="s">
        <v>112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2295874</v>
      </c>
      <c r="CS14" s="589"/>
      <c r="CT14" s="589"/>
      <c r="CU14" s="589"/>
      <c r="CV14" s="589"/>
      <c r="CW14" s="589"/>
      <c r="CX14" s="589"/>
      <c r="CY14" s="590"/>
      <c r="CZ14" s="641">
        <v>4.0999999999999996</v>
      </c>
      <c r="DA14" s="641"/>
      <c r="DB14" s="641"/>
      <c r="DC14" s="641"/>
      <c r="DD14" s="594">
        <v>381710</v>
      </c>
      <c r="DE14" s="589"/>
      <c r="DF14" s="589"/>
      <c r="DG14" s="589"/>
      <c r="DH14" s="589"/>
      <c r="DI14" s="589"/>
      <c r="DJ14" s="589"/>
      <c r="DK14" s="589"/>
      <c r="DL14" s="589"/>
      <c r="DM14" s="589"/>
      <c r="DN14" s="589"/>
      <c r="DO14" s="589"/>
      <c r="DP14" s="590"/>
      <c r="DQ14" s="594">
        <v>1893977</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36424</v>
      </c>
      <c r="S15" s="589"/>
      <c r="T15" s="589"/>
      <c r="U15" s="589"/>
      <c r="V15" s="589"/>
      <c r="W15" s="589"/>
      <c r="X15" s="589"/>
      <c r="Y15" s="590"/>
      <c r="Z15" s="641">
        <v>0.1</v>
      </c>
      <c r="AA15" s="641"/>
      <c r="AB15" s="641"/>
      <c r="AC15" s="641"/>
      <c r="AD15" s="642">
        <v>36424</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1076257</v>
      </c>
      <c r="BH15" s="589"/>
      <c r="BI15" s="589"/>
      <c r="BJ15" s="589"/>
      <c r="BK15" s="589"/>
      <c r="BL15" s="589"/>
      <c r="BM15" s="589"/>
      <c r="BN15" s="590"/>
      <c r="BO15" s="641">
        <v>8</v>
      </c>
      <c r="BP15" s="641"/>
      <c r="BQ15" s="641"/>
      <c r="BR15" s="641"/>
      <c r="BS15" s="594" t="s">
        <v>112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3614904</v>
      </c>
      <c r="CS15" s="589"/>
      <c r="CT15" s="589"/>
      <c r="CU15" s="589"/>
      <c r="CV15" s="589"/>
      <c r="CW15" s="589"/>
      <c r="CX15" s="589"/>
      <c r="CY15" s="590"/>
      <c r="CZ15" s="641">
        <v>6.4</v>
      </c>
      <c r="DA15" s="641"/>
      <c r="DB15" s="641"/>
      <c r="DC15" s="641"/>
      <c r="DD15" s="594">
        <v>1027456</v>
      </c>
      <c r="DE15" s="589"/>
      <c r="DF15" s="589"/>
      <c r="DG15" s="589"/>
      <c r="DH15" s="589"/>
      <c r="DI15" s="589"/>
      <c r="DJ15" s="589"/>
      <c r="DK15" s="589"/>
      <c r="DL15" s="589"/>
      <c r="DM15" s="589"/>
      <c r="DN15" s="589"/>
      <c r="DO15" s="589"/>
      <c r="DP15" s="590"/>
      <c r="DQ15" s="594">
        <v>2526818</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16753449</v>
      </c>
      <c r="S16" s="589"/>
      <c r="T16" s="589"/>
      <c r="U16" s="589"/>
      <c r="V16" s="589"/>
      <c r="W16" s="589"/>
      <c r="X16" s="589"/>
      <c r="Y16" s="590"/>
      <c r="Z16" s="641">
        <v>29.4</v>
      </c>
      <c r="AA16" s="641"/>
      <c r="AB16" s="641"/>
      <c r="AC16" s="641"/>
      <c r="AD16" s="642">
        <v>15776040</v>
      </c>
      <c r="AE16" s="642"/>
      <c r="AF16" s="642"/>
      <c r="AG16" s="642"/>
      <c r="AH16" s="642"/>
      <c r="AI16" s="642"/>
      <c r="AJ16" s="642"/>
      <c r="AK16" s="642"/>
      <c r="AL16" s="611">
        <v>51.6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15776040</v>
      </c>
      <c r="S17" s="589"/>
      <c r="T17" s="589"/>
      <c r="U17" s="589"/>
      <c r="V17" s="589"/>
      <c r="W17" s="589"/>
      <c r="X17" s="589"/>
      <c r="Y17" s="590"/>
      <c r="Z17" s="641">
        <v>27.7</v>
      </c>
      <c r="AA17" s="641"/>
      <c r="AB17" s="641"/>
      <c r="AC17" s="641"/>
      <c r="AD17" s="642">
        <v>15776040</v>
      </c>
      <c r="AE17" s="642"/>
      <c r="AF17" s="642"/>
      <c r="AG17" s="642"/>
      <c r="AH17" s="642"/>
      <c r="AI17" s="642"/>
      <c r="AJ17" s="642"/>
      <c r="AK17" s="642"/>
      <c r="AL17" s="611">
        <v>51.6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6554812</v>
      </c>
      <c r="CS17" s="589"/>
      <c r="CT17" s="589"/>
      <c r="CU17" s="589"/>
      <c r="CV17" s="589"/>
      <c r="CW17" s="589"/>
      <c r="CX17" s="589"/>
      <c r="CY17" s="590"/>
      <c r="CZ17" s="641">
        <v>11.6</v>
      </c>
      <c r="DA17" s="641"/>
      <c r="DB17" s="641"/>
      <c r="DC17" s="641"/>
      <c r="DD17" s="594" t="s">
        <v>112</v>
      </c>
      <c r="DE17" s="589"/>
      <c r="DF17" s="589"/>
      <c r="DG17" s="589"/>
      <c r="DH17" s="589"/>
      <c r="DI17" s="589"/>
      <c r="DJ17" s="589"/>
      <c r="DK17" s="589"/>
      <c r="DL17" s="589"/>
      <c r="DM17" s="589"/>
      <c r="DN17" s="589"/>
      <c r="DO17" s="589"/>
      <c r="DP17" s="590"/>
      <c r="DQ17" s="594">
        <v>6193842</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977371</v>
      </c>
      <c r="S18" s="589"/>
      <c r="T18" s="589"/>
      <c r="U18" s="589"/>
      <c r="V18" s="589"/>
      <c r="W18" s="589"/>
      <c r="X18" s="589"/>
      <c r="Y18" s="590"/>
      <c r="Z18" s="641">
        <v>1.7</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38</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1065552</v>
      </c>
      <c r="BH19" s="589"/>
      <c r="BI19" s="589"/>
      <c r="BJ19" s="589"/>
      <c r="BK19" s="589"/>
      <c r="BL19" s="589"/>
      <c r="BM19" s="589"/>
      <c r="BN19" s="590"/>
      <c r="BO19" s="641">
        <v>7.9</v>
      </c>
      <c r="BP19" s="641"/>
      <c r="BQ19" s="641"/>
      <c r="BR19" s="641"/>
      <c r="BS19" s="594" t="s">
        <v>112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32395924</v>
      </c>
      <c r="S20" s="589"/>
      <c r="T20" s="589"/>
      <c r="U20" s="589"/>
      <c r="V20" s="589"/>
      <c r="W20" s="589"/>
      <c r="X20" s="589"/>
      <c r="Y20" s="590"/>
      <c r="Z20" s="641">
        <v>56.9</v>
      </c>
      <c r="AA20" s="641"/>
      <c r="AB20" s="641"/>
      <c r="AC20" s="641"/>
      <c r="AD20" s="642">
        <v>30375306</v>
      </c>
      <c r="AE20" s="642"/>
      <c r="AF20" s="642"/>
      <c r="AG20" s="642"/>
      <c r="AH20" s="642"/>
      <c r="AI20" s="642"/>
      <c r="AJ20" s="642"/>
      <c r="AK20" s="642"/>
      <c r="AL20" s="611">
        <v>99.3</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1065552</v>
      </c>
      <c r="BH20" s="589"/>
      <c r="BI20" s="589"/>
      <c r="BJ20" s="589"/>
      <c r="BK20" s="589"/>
      <c r="BL20" s="589"/>
      <c r="BM20" s="589"/>
      <c r="BN20" s="590"/>
      <c r="BO20" s="641">
        <v>7.9</v>
      </c>
      <c r="BP20" s="641"/>
      <c r="BQ20" s="641"/>
      <c r="BR20" s="641"/>
      <c r="BS20" s="594" t="s">
        <v>112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56356081</v>
      </c>
      <c r="CS20" s="589"/>
      <c r="CT20" s="589"/>
      <c r="CU20" s="589"/>
      <c r="CV20" s="589"/>
      <c r="CW20" s="589"/>
      <c r="CX20" s="589"/>
      <c r="CY20" s="590"/>
      <c r="CZ20" s="641">
        <v>100</v>
      </c>
      <c r="DA20" s="641"/>
      <c r="DB20" s="641"/>
      <c r="DC20" s="641"/>
      <c r="DD20" s="594">
        <v>3008687</v>
      </c>
      <c r="DE20" s="589"/>
      <c r="DF20" s="589"/>
      <c r="DG20" s="589"/>
      <c r="DH20" s="589"/>
      <c r="DI20" s="589"/>
      <c r="DJ20" s="589"/>
      <c r="DK20" s="589"/>
      <c r="DL20" s="589"/>
      <c r="DM20" s="589"/>
      <c r="DN20" s="589"/>
      <c r="DO20" s="589"/>
      <c r="DP20" s="590"/>
      <c r="DQ20" s="594">
        <v>35373447</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19335</v>
      </c>
      <c r="S21" s="589"/>
      <c r="T21" s="589"/>
      <c r="U21" s="589"/>
      <c r="V21" s="589"/>
      <c r="W21" s="589"/>
      <c r="X21" s="589"/>
      <c r="Y21" s="590"/>
      <c r="Z21" s="641">
        <v>0</v>
      </c>
      <c r="AA21" s="641"/>
      <c r="AB21" s="641"/>
      <c r="AC21" s="641"/>
      <c r="AD21" s="642">
        <v>19335</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22343</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324513</v>
      </c>
      <c r="S22" s="589"/>
      <c r="T22" s="589"/>
      <c r="U22" s="589"/>
      <c r="V22" s="589"/>
      <c r="W22" s="589"/>
      <c r="X22" s="589"/>
      <c r="Y22" s="590"/>
      <c r="Z22" s="641">
        <v>0.6</v>
      </c>
      <c r="AA22" s="641"/>
      <c r="AB22" s="641"/>
      <c r="AC22" s="641"/>
      <c r="AD22" s="642" t="s">
        <v>112</v>
      </c>
      <c r="AE22" s="642"/>
      <c r="AF22" s="642"/>
      <c r="AG22" s="642"/>
      <c r="AH22" s="642"/>
      <c r="AI22" s="642"/>
      <c r="AJ22" s="642"/>
      <c r="AK22" s="642"/>
      <c r="AL22" s="611" t="s">
        <v>112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1209942</v>
      </c>
      <c r="S23" s="589"/>
      <c r="T23" s="589"/>
      <c r="U23" s="589"/>
      <c r="V23" s="589"/>
      <c r="W23" s="589"/>
      <c r="X23" s="589"/>
      <c r="Y23" s="590"/>
      <c r="Z23" s="641">
        <v>2.1</v>
      </c>
      <c r="AA23" s="641"/>
      <c r="AB23" s="641"/>
      <c r="AC23" s="641"/>
      <c r="AD23" s="642">
        <v>129923</v>
      </c>
      <c r="AE23" s="642"/>
      <c r="AF23" s="642"/>
      <c r="AG23" s="642"/>
      <c r="AH23" s="642"/>
      <c r="AI23" s="642"/>
      <c r="AJ23" s="642"/>
      <c r="AK23" s="642"/>
      <c r="AL23" s="611">
        <v>0.4</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1043209</v>
      </c>
      <c r="BH23" s="589"/>
      <c r="BI23" s="589"/>
      <c r="BJ23" s="589"/>
      <c r="BK23" s="589"/>
      <c r="BL23" s="589"/>
      <c r="BM23" s="589"/>
      <c r="BN23" s="590"/>
      <c r="BO23" s="641">
        <v>7.7</v>
      </c>
      <c r="BP23" s="641"/>
      <c r="BQ23" s="641"/>
      <c r="BR23" s="641"/>
      <c r="BS23" s="594" t="s">
        <v>112</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384933</v>
      </c>
      <c r="S24" s="589"/>
      <c r="T24" s="589"/>
      <c r="U24" s="589"/>
      <c r="V24" s="589"/>
      <c r="W24" s="589"/>
      <c r="X24" s="589"/>
      <c r="Y24" s="590"/>
      <c r="Z24" s="641">
        <v>0.7</v>
      </c>
      <c r="AA24" s="641"/>
      <c r="AB24" s="641"/>
      <c r="AC24" s="641"/>
      <c r="AD24" s="642">
        <v>24345</v>
      </c>
      <c r="AE24" s="642"/>
      <c r="AF24" s="642"/>
      <c r="AG24" s="642"/>
      <c r="AH24" s="642"/>
      <c r="AI24" s="642"/>
      <c r="AJ24" s="642"/>
      <c r="AK24" s="642"/>
      <c r="AL24" s="611">
        <v>0.1</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32994901</v>
      </c>
      <c r="CS24" s="639"/>
      <c r="CT24" s="639"/>
      <c r="CU24" s="639"/>
      <c r="CV24" s="639"/>
      <c r="CW24" s="639"/>
      <c r="CX24" s="639"/>
      <c r="CY24" s="686"/>
      <c r="CZ24" s="690">
        <v>58.5</v>
      </c>
      <c r="DA24" s="691"/>
      <c r="DB24" s="691"/>
      <c r="DC24" s="692"/>
      <c r="DD24" s="685">
        <v>19177619</v>
      </c>
      <c r="DE24" s="639"/>
      <c r="DF24" s="639"/>
      <c r="DG24" s="639"/>
      <c r="DH24" s="639"/>
      <c r="DI24" s="639"/>
      <c r="DJ24" s="639"/>
      <c r="DK24" s="686"/>
      <c r="DL24" s="685">
        <v>19093333</v>
      </c>
      <c r="DM24" s="639"/>
      <c r="DN24" s="639"/>
      <c r="DO24" s="639"/>
      <c r="DP24" s="639"/>
      <c r="DQ24" s="639"/>
      <c r="DR24" s="639"/>
      <c r="DS24" s="639"/>
      <c r="DT24" s="639"/>
      <c r="DU24" s="639"/>
      <c r="DV24" s="686"/>
      <c r="DW24" s="687">
        <v>58.1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11272015</v>
      </c>
      <c r="S25" s="589"/>
      <c r="T25" s="589"/>
      <c r="U25" s="589"/>
      <c r="V25" s="589"/>
      <c r="W25" s="589"/>
      <c r="X25" s="589"/>
      <c r="Y25" s="590"/>
      <c r="Z25" s="641">
        <v>19.8</v>
      </c>
      <c r="AA25" s="641"/>
      <c r="AB25" s="641"/>
      <c r="AC25" s="641"/>
      <c r="AD25" s="642" t="s">
        <v>112</v>
      </c>
      <c r="AE25" s="642"/>
      <c r="AF25" s="642"/>
      <c r="AG25" s="642"/>
      <c r="AH25" s="642"/>
      <c r="AI25" s="642"/>
      <c r="AJ25" s="642"/>
      <c r="AK25" s="642"/>
      <c r="AL25" s="611" t="s">
        <v>112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9214692</v>
      </c>
      <c r="CS25" s="607"/>
      <c r="CT25" s="607"/>
      <c r="CU25" s="607"/>
      <c r="CV25" s="607"/>
      <c r="CW25" s="607"/>
      <c r="CX25" s="607"/>
      <c r="CY25" s="608"/>
      <c r="CZ25" s="591">
        <v>16.399999999999999</v>
      </c>
      <c r="DA25" s="609"/>
      <c r="DB25" s="609"/>
      <c r="DC25" s="610"/>
      <c r="DD25" s="594">
        <v>8175846</v>
      </c>
      <c r="DE25" s="607"/>
      <c r="DF25" s="607"/>
      <c r="DG25" s="607"/>
      <c r="DH25" s="607"/>
      <c r="DI25" s="607"/>
      <c r="DJ25" s="607"/>
      <c r="DK25" s="608"/>
      <c r="DL25" s="594">
        <v>8092193</v>
      </c>
      <c r="DM25" s="607"/>
      <c r="DN25" s="607"/>
      <c r="DO25" s="607"/>
      <c r="DP25" s="607"/>
      <c r="DQ25" s="607"/>
      <c r="DR25" s="607"/>
      <c r="DS25" s="607"/>
      <c r="DT25" s="607"/>
      <c r="DU25" s="607"/>
      <c r="DV25" s="608"/>
      <c r="DW25" s="611">
        <v>24.6</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416</v>
      </c>
      <c r="S26" s="589"/>
      <c r="T26" s="589"/>
      <c r="U26" s="589"/>
      <c r="V26" s="589"/>
      <c r="W26" s="589"/>
      <c r="X26" s="589"/>
      <c r="Y26" s="590"/>
      <c r="Z26" s="641">
        <v>0</v>
      </c>
      <c r="AA26" s="641"/>
      <c r="AB26" s="641"/>
      <c r="AC26" s="641"/>
      <c r="AD26" s="642">
        <v>416</v>
      </c>
      <c r="AE26" s="642"/>
      <c r="AF26" s="642"/>
      <c r="AG26" s="642"/>
      <c r="AH26" s="642"/>
      <c r="AI26" s="642"/>
      <c r="AJ26" s="642"/>
      <c r="AK26" s="642"/>
      <c r="AL26" s="611">
        <v>0</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5936182</v>
      </c>
      <c r="CS26" s="589"/>
      <c r="CT26" s="589"/>
      <c r="CU26" s="589"/>
      <c r="CV26" s="589"/>
      <c r="CW26" s="589"/>
      <c r="CX26" s="589"/>
      <c r="CY26" s="590"/>
      <c r="CZ26" s="591">
        <v>10.5</v>
      </c>
      <c r="DA26" s="609"/>
      <c r="DB26" s="609"/>
      <c r="DC26" s="610"/>
      <c r="DD26" s="594">
        <v>5496108</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3044933</v>
      </c>
      <c r="S27" s="589"/>
      <c r="T27" s="589"/>
      <c r="U27" s="589"/>
      <c r="V27" s="589"/>
      <c r="W27" s="589"/>
      <c r="X27" s="589"/>
      <c r="Y27" s="590"/>
      <c r="Z27" s="641">
        <v>5.3</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13487699</v>
      </c>
      <c r="BH27" s="589"/>
      <c r="BI27" s="589"/>
      <c r="BJ27" s="589"/>
      <c r="BK27" s="589"/>
      <c r="BL27" s="589"/>
      <c r="BM27" s="589"/>
      <c r="BN27" s="590"/>
      <c r="BO27" s="641">
        <v>100</v>
      </c>
      <c r="BP27" s="641"/>
      <c r="BQ27" s="641"/>
      <c r="BR27" s="641"/>
      <c r="BS27" s="594">
        <v>223754</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17225397</v>
      </c>
      <c r="CS27" s="607"/>
      <c r="CT27" s="607"/>
      <c r="CU27" s="607"/>
      <c r="CV27" s="607"/>
      <c r="CW27" s="607"/>
      <c r="CX27" s="607"/>
      <c r="CY27" s="608"/>
      <c r="CZ27" s="591">
        <v>30.6</v>
      </c>
      <c r="DA27" s="609"/>
      <c r="DB27" s="609"/>
      <c r="DC27" s="610"/>
      <c r="DD27" s="594">
        <v>4807931</v>
      </c>
      <c r="DE27" s="607"/>
      <c r="DF27" s="607"/>
      <c r="DG27" s="607"/>
      <c r="DH27" s="607"/>
      <c r="DI27" s="607"/>
      <c r="DJ27" s="607"/>
      <c r="DK27" s="608"/>
      <c r="DL27" s="594">
        <v>4807357</v>
      </c>
      <c r="DM27" s="607"/>
      <c r="DN27" s="607"/>
      <c r="DO27" s="607"/>
      <c r="DP27" s="607"/>
      <c r="DQ27" s="607"/>
      <c r="DR27" s="607"/>
      <c r="DS27" s="607"/>
      <c r="DT27" s="607"/>
      <c r="DU27" s="607"/>
      <c r="DV27" s="608"/>
      <c r="DW27" s="611">
        <v>14.6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180260</v>
      </c>
      <c r="S28" s="589"/>
      <c r="T28" s="589"/>
      <c r="U28" s="589"/>
      <c r="V28" s="589"/>
      <c r="W28" s="589"/>
      <c r="X28" s="589"/>
      <c r="Y28" s="590"/>
      <c r="Z28" s="641">
        <v>0.3</v>
      </c>
      <c r="AA28" s="641"/>
      <c r="AB28" s="641"/>
      <c r="AC28" s="641"/>
      <c r="AD28" s="642">
        <v>40611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6554812</v>
      </c>
      <c r="CS28" s="589"/>
      <c r="CT28" s="589"/>
      <c r="CU28" s="589"/>
      <c r="CV28" s="589"/>
      <c r="CW28" s="589"/>
      <c r="CX28" s="589"/>
      <c r="CY28" s="590"/>
      <c r="CZ28" s="591">
        <v>11.6</v>
      </c>
      <c r="DA28" s="609"/>
      <c r="DB28" s="609"/>
      <c r="DC28" s="610"/>
      <c r="DD28" s="594">
        <v>6193842</v>
      </c>
      <c r="DE28" s="589"/>
      <c r="DF28" s="589"/>
      <c r="DG28" s="589"/>
      <c r="DH28" s="589"/>
      <c r="DI28" s="589"/>
      <c r="DJ28" s="589"/>
      <c r="DK28" s="590"/>
      <c r="DL28" s="594">
        <v>6193783</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40095</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6553415</v>
      </c>
      <c r="CS29" s="607"/>
      <c r="CT29" s="607"/>
      <c r="CU29" s="607"/>
      <c r="CV29" s="607"/>
      <c r="CW29" s="607"/>
      <c r="CX29" s="607"/>
      <c r="CY29" s="608"/>
      <c r="CZ29" s="591">
        <v>11.6</v>
      </c>
      <c r="DA29" s="609"/>
      <c r="DB29" s="609"/>
      <c r="DC29" s="610"/>
      <c r="DD29" s="594">
        <v>6192445</v>
      </c>
      <c r="DE29" s="607"/>
      <c r="DF29" s="607"/>
      <c r="DG29" s="607"/>
      <c r="DH29" s="607"/>
      <c r="DI29" s="607"/>
      <c r="DJ29" s="607"/>
      <c r="DK29" s="608"/>
      <c r="DL29" s="594">
        <v>6192386</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488041</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95.9</v>
      </c>
      <c r="BH30" s="655"/>
      <c r="BI30" s="655"/>
      <c r="BJ30" s="655"/>
      <c r="BK30" s="655"/>
      <c r="BL30" s="655"/>
      <c r="BM30" s="656">
        <v>72.3</v>
      </c>
      <c r="BN30" s="655"/>
      <c r="BO30" s="655"/>
      <c r="BP30" s="655"/>
      <c r="BQ30" s="657"/>
      <c r="BR30" s="654">
        <v>95.3</v>
      </c>
      <c r="BS30" s="655"/>
      <c r="BT30" s="655"/>
      <c r="BU30" s="655"/>
      <c r="BV30" s="655"/>
      <c r="BW30" s="655"/>
      <c r="BX30" s="656">
        <v>72.900000000000006</v>
      </c>
      <c r="BY30" s="655"/>
      <c r="BZ30" s="655"/>
      <c r="CA30" s="655"/>
      <c r="CB30" s="657"/>
      <c r="CD30" s="660"/>
      <c r="CE30" s="661"/>
      <c r="CF30" s="625" t="s">
        <v>293</v>
      </c>
      <c r="CG30" s="622"/>
      <c r="CH30" s="622"/>
      <c r="CI30" s="622"/>
      <c r="CJ30" s="622"/>
      <c r="CK30" s="622"/>
      <c r="CL30" s="622"/>
      <c r="CM30" s="622"/>
      <c r="CN30" s="622"/>
      <c r="CO30" s="622"/>
      <c r="CP30" s="622"/>
      <c r="CQ30" s="623"/>
      <c r="CR30" s="588">
        <v>5967928</v>
      </c>
      <c r="CS30" s="589"/>
      <c r="CT30" s="589"/>
      <c r="CU30" s="589"/>
      <c r="CV30" s="589"/>
      <c r="CW30" s="589"/>
      <c r="CX30" s="589"/>
      <c r="CY30" s="590"/>
      <c r="CZ30" s="591">
        <v>10.6</v>
      </c>
      <c r="DA30" s="609"/>
      <c r="DB30" s="609"/>
      <c r="DC30" s="610"/>
      <c r="DD30" s="594">
        <v>5606958</v>
      </c>
      <c r="DE30" s="589"/>
      <c r="DF30" s="589"/>
      <c r="DG30" s="589"/>
      <c r="DH30" s="589"/>
      <c r="DI30" s="589"/>
      <c r="DJ30" s="589"/>
      <c r="DK30" s="590"/>
      <c r="DL30" s="594">
        <v>5606958</v>
      </c>
      <c r="DM30" s="589"/>
      <c r="DN30" s="589"/>
      <c r="DO30" s="589"/>
      <c r="DP30" s="589"/>
      <c r="DQ30" s="589"/>
      <c r="DR30" s="589"/>
      <c r="DS30" s="589"/>
      <c r="DT30" s="589"/>
      <c r="DU30" s="589"/>
      <c r="DV30" s="590"/>
      <c r="DW30" s="611">
        <v>17.100000000000001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286504</v>
      </c>
      <c r="S31" s="589"/>
      <c r="T31" s="589"/>
      <c r="U31" s="589"/>
      <c r="V31" s="589"/>
      <c r="W31" s="589"/>
      <c r="X31" s="589"/>
      <c r="Y31" s="590"/>
      <c r="Z31" s="641">
        <v>0.5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94.8</v>
      </c>
      <c r="BN31" s="653"/>
      <c r="BO31" s="653"/>
      <c r="BP31" s="653"/>
      <c r="BQ31" s="617"/>
      <c r="BR31" s="652">
        <v>98.1</v>
      </c>
      <c r="BS31" s="607"/>
      <c r="BT31" s="607"/>
      <c r="BU31" s="607"/>
      <c r="BV31" s="607"/>
      <c r="BW31" s="607"/>
      <c r="BX31" s="643">
        <v>93.5</v>
      </c>
      <c r="BY31" s="653"/>
      <c r="BZ31" s="653"/>
      <c r="CA31" s="653"/>
      <c r="CB31" s="617"/>
      <c r="CD31" s="660"/>
      <c r="CE31" s="661"/>
      <c r="CF31" s="625" t="s">
        <v>297</v>
      </c>
      <c r="CG31" s="622"/>
      <c r="CH31" s="622"/>
      <c r="CI31" s="622"/>
      <c r="CJ31" s="622"/>
      <c r="CK31" s="622"/>
      <c r="CL31" s="622"/>
      <c r="CM31" s="622"/>
      <c r="CN31" s="622"/>
      <c r="CO31" s="622"/>
      <c r="CP31" s="622"/>
      <c r="CQ31" s="623"/>
      <c r="CR31" s="588">
        <v>585487</v>
      </c>
      <c r="CS31" s="607"/>
      <c r="CT31" s="607"/>
      <c r="CU31" s="607"/>
      <c r="CV31" s="607"/>
      <c r="CW31" s="607"/>
      <c r="CX31" s="607"/>
      <c r="CY31" s="608"/>
      <c r="CZ31" s="591">
        <v>1</v>
      </c>
      <c r="DA31" s="609"/>
      <c r="DB31" s="609"/>
      <c r="DC31" s="610"/>
      <c r="DD31" s="594">
        <v>585487</v>
      </c>
      <c r="DE31" s="607"/>
      <c r="DF31" s="607"/>
      <c r="DG31" s="607"/>
      <c r="DH31" s="607"/>
      <c r="DI31" s="607"/>
      <c r="DJ31" s="607"/>
      <c r="DK31" s="608"/>
      <c r="DL31" s="594">
        <v>585428</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2560678</v>
      </c>
      <c r="S32" s="589"/>
      <c r="T32" s="589"/>
      <c r="U32" s="589"/>
      <c r="V32" s="589"/>
      <c r="W32" s="589"/>
      <c r="X32" s="589"/>
      <c r="Y32" s="590"/>
      <c r="Z32" s="641">
        <v>4.5</v>
      </c>
      <c r="AA32" s="641"/>
      <c r="AB32" s="641"/>
      <c r="AC32" s="641"/>
      <c r="AD32" s="642">
        <v>3336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93.1</v>
      </c>
      <c r="BH32" s="573"/>
      <c r="BI32" s="573"/>
      <c r="BJ32" s="573"/>
      <c r="BK32" s="573"/>
      <c r="BL32" s="573"/>
      <c r="BM32" s="636">
        <v>57.5</v>
      </c>
      <c r="BN32" s="573"/>
      <c r="BO32" s="573"/>
      <c r="BP32" s="573"/>
      <c r="BQ32" s="630"/>
      <c r="BR32" s="651">
        <v>92.1</v>
      </c>
      <c r="BS32" s="573"/>
      <c r="BT32" s="573"/>
      <c r="BU32" s="573"/>
      <c r="BV32" s="573"/>
      <c r="BW32" s="573"/>
      <c r="BX32" s="636">
        <v>58.6</v>
      </c>
      <c r="BY32" s="573"/>
      <c r="BZ32" s="573"/>
      <c r="CA32" s="573"/>
      <c r="CB32" s="630"/>
      <c r="CD32" s="662"/>
      <c r="CE32" s="663"/>
      <c r="CF32" s="625" t="s">
        <v>300</v>
      </c>
      <c r="CG32" s="622"/>
      <c r="CH32" s="622"/>
      <c r="CI32" s="622"/>
      <c r="CJ32" s="622"/>
      <c r="CK32" s="622"/>
      <c r="CL32" s="622"/>
      <c r="CM32" s="622"/>
      <c r="CN32" s="622"/>
      <c r="CO32" s="622"/>
      <c r="CP32" s="622"/>
      <c r="CQ32" s="623"/>
      <c r="CR32" s="588">
        <v>1397</v>
      </c>
      <c r="CS32" s="589"/>
      <c r="CT32" s="589"/>
      <c r="CU32" s="589"/>
      <c r="CV32" s="589"/>
      <c r="CW32" s="589"/>
      <c r="CX32" s="589"/>
      <c r="CY32" s="590"/>
      <c r="CZ32" s="591">
        <v>0</v>
      </c>
      <c r="DA32" s="609"/>
      <c r="DB32" s="609"/>
      <c r="DC32" s="610"/>
      <c r="DD32" s="594">
        <v>1397</v>
      </c>
      <c r="DE32" s="589"/>
      <c r="DF32" s="589"/>
      <c r="DG32" s="589"/>
      <c r="DH32" s="589"/>
      <c r="DI32" s="589"/>
      <c r="DJ32" s="589"/>
      <c r="DK32" s="590"/>
      <c r="DL32" s="594">
        <v>1397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4759100</v>
      </c>
      <c r="S33" s="589"/>
      <c r="T33" s="589"/>
      <c r="U33" s="589"/>
      <c r="V33" s="589"/>
      <c r="W33" s="589"/>
      <c r="X33" s="589"/>
      <c r="Y33" s="590"/>
      <c r="Z33" s="641">
        <v>8.4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20352493</v>
      </c>
      <c r="CS33" s="607"/>
      <c r="CT33" s="607"/>
      <c r="CU33" s="607"/>
      <c r="CV33" s="607"/>
      <c r="CW33" s="607"/>
      <c r="CX33" s="607"/>
      <c r="CY33" s="608"/>
      <c r="CZ33" s="591">
        <v>36.1</v>
      </c>
      <c r="DA33" s="609"/>
      <c r="DB33" s="609"/>
      <c r="DC33" s="610"/>
      <c r="DD33" s="594">
        <v>15645145</v>
      </c>
      <c r="DE33" s="607"/>
      <c r="DF33" s="607"/>
      <c r="DG33" s="607"/>
      <c r="DH33" s="607"/>
      <c r="DI33" s="607"/>
      <c r="DJ33" s="607"/>
      <c r="DK33" s="608"/>
      <c r="DL33" s="594">
        <v>13090550</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5728099</v>
      </c>
      <c r="CS34" s="589"/>
      <c r="CT34" s="589"/>
      <c r="CU34" s="589"/>
      <c r="CV34" s="589"/>
      <c r="CW34" s="589"/>
      <c r="CX34" s="589"/>
      <c r="CY34" s="590"/>
      <c r="CZ34" s="591">
        <v>10.199999999999999</v>
      </c>
      <c r="DA34" s="609"/>
      <c r="DB34" s="609"/>
      <c r="DC34" s="610"/>
      <c r="DD34" s="594">
        <v>4470030</v>
      </c>
      <c r="DE34" s="589"/>
      <c r="DF34" s="589"/>
      <c r="DG34" s="589"/>
      <c r="DH34" s="589"/>
      <c r="DI34" s="589"/>
      <c r="DJ34" s="589"/>
      <c r="DK34" s="590"/>
      <c r="DL34" s="594">
        <v>3147355</v>
      </c>
      <c r="DM34" s="589"/>
      <c r="DN34" s="589"/>
      <c r="DO34" s="589"/>
      <c r="DP34" s="589"/>
      <c r="DQ34" s="589"/>
      <c r="DR34" s="589"/>
      <c r="DS34" s="589"/>
      <c r="DT34" s="589"/>
      <c r="DU34" s="589"/>
      <c r="DV34" s="590"/>
      <c r="DW34" s="611">
        <v>9.6</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2246000</v>
      </c>
      <c r="S35" s="589"/>
      <c r="T35" s="589"/>
      <c r="U35" s="589"/>
      <c r="V35" s="589"/>
      <c r="W35" s="589"/>
      <c r="X35" s="589"/>
      <c r="Y35" s="590"/>
      <c r="Z35" s="641">
        <v>3.9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8711426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118907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1022979</v>
      </c>
      <c r="CS35" s="607"/>
      <c r="CT35" s="607"/>
      <c r="CU35" s="607"/>
      <c r="CV35" s="607"/>
      <c r="CW35" s="607"/>
      <c r="CX35" s="607"/>
      <c r="CY35" s="608"/>
      <c r="CZ35" s="591">
        <v>1.8</v>
      </c>
      <c r="DA35" s="609"/>
      <c r="DB35" s="609"/>
      <c r="DC35" s="610"/>
      <c r="DD35" s="594">
        <v>810386</v>
      </c>
      <c r="DE35" s="607"/>
      <c r="DF35" s="607"/>
      <c r="DG35" s="607"/>
      <c r="DH35" s="607"/>
      <c r="DI35" s="607"/>
      <c r="DJ35" s="607"/>
      <c r="DK35" s="608"/>
      <c r="DL35" s="594">
        <v>810386</v>
      </c>
      <c r="DM35" s="607"/>
      <c r="DN35" s="607"/>
      <c r="DO35" s="607"/>
      <c r="DP35" s="607"/>
      <c r="DQ35" s="607"/>
      <c r="DR35" s="607"/>
      <c r="DS35" s="607"/>
      <c r="DT35" s="607"/>
      <c r="DU35" s="607"/>
      <c r="DV35" s="608"/>
      <c r="DW35" s="611">
        <v>2.5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56966689</v>
      </c>
      <c r="S36" s="629"/>
      <c r="T36" s="629"/>
      <c r="U36" s="629"/>
      <c r="V36" s="629"/>
      <c r="W36" s="629"/>
      <c r="X36" s="629"/>
      <c r="Y36" s="632"/>
      <c r="Z36" s="633">
        <v>100</v>
      </c>
      <c r="AA36" s="633"/>
      <c r="AB36" s="633"/>
      <c r="AC36" s="633"/>
      <c r="AD36" s="634">
        <v>30593272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1561244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-254000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5048585</v>
      </c>
      <c r="CS36" s="589"/>
      <c r="CT36" s="589"/>
      <c r="CU36" s="589"/>
      <c r="CV36" s="589"/>
      <c r="CW36" s="589"/>
      <c r="CX36" s="589"/>
      <c r="CY36" s="590"/>
      <c r="CZ36" s="591">
        <v>9</v>
      </c>
      <c r="DA36" s="609"/>
      <c r="DB36" s="609"/>
      <c r="DC36" s="610"/>
      <c r="DD36" s="594">
        <v>4750362</v>
      </c>
      <c r="DE36" s="589"/>
      <c r="DF36" s="589"/>
      <c r="DG36" s="589"/>
      <c r="DH36" s="589"/>
      <c r="DI36" s="589"/>
      <c r="DJ36" s="589"/>
      <c r="DK36" s="590"/>
      <c r="DL36" s="594">
        <v>3818452</v>
      </c>
      <c r="DM36" s="589"/>
      <c r="DN36" s="589"/>
      <c r="DO36" s="589"/>
      <c r="DP36" s="589"/>
      <c r="DQ36" s="589"/>
      <c r="DR36" s="589"/>
      <c r="DS36" s="589"/>
      <c r="DT36" s="589"/>
      <c r="DU36" s="589"/>
      <c r="DV36" s="590"/>
      <c r="DW36" s="611">
        <v>11.6</v>
      </c>
      <c r="DX36" s="612"/>
      <c r="DY36" s="612"/>
      <c r="DZ36" s="612"/>
      <c r="EA36" s="612"/>
      <c r="EB36" s="612"/>
      <c r="EC36" s="613"/>
    </row>
    <row r="37" spans="2:133" ht="11.25" customHeight="1">
      <c r="AQ37" s="614" t="s">
        <v>315</v>
      </c>
      <c r="AR37" s="615"/>
      <c r="AS37" s="615"/>
      <c r="AT37" s="615"/>
      <c r="AU37" s="615"/>
      <c r="AV37" s="615"/>
      <c r="AW37" s="615"/>
      <c r="AX37" s="615"/>
      <c r="AY37" s="616"/>
      <c r="AZ37" s="588">
        <v>1123873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20412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1387558</v>
      </c>
      <c r="CS37" s="607"/>
      <c r="CT37" s="607"/>
      <c r="CU37" s="607"/>
      <c r="CV37" s="607"/>
      <c r="CW37" s="607"/>
      <c r="CX37" s="607"/>
      <c r="CY37" s="608"/>
      <c r="CZ37" s="591">
        <v>2.5</v>
      </c>
      <c r="DA37" s="609"/>
      <c r="DB37" s="609"/>
      <c r="DC37" s="610"/>
      <c r="DD37" s="594">
        <v>1387558</v>
      </c>
      <c r="DE37" s="607"/>
      <c r="DF37" s="607"/>
      <c r="DG37" s="607"/>
      <c r="DH37" s="607"/>
      <c r="DI37" s="607"/>
      <c r="DJ37" s="607"/>
      <c r="DK37" s="608"/>
      <c r="DL37" s="594">
        <v>1373438</v>
      </c>
      <c r="DM37" s="607"/>
      <c r="DN37" s="607"/>
      <c r="DO37" s="607"/>
      <c r="DP37" s="607"/>
      <c r="DQ37" s="607"/>
      <c r="DR37" s="607"/>
      <c r="DS37" s="607"/>
      <c r="DT37" s="607"/>
      <c r="DU37" s="607"/>
      <c r="DV37" s="608"/>
      <c r="DW37" s="611">
        <v>4.2</v>
      </c>
      <c r="DX37" s="612"/>
      <c r="DY37" s="612"/>
      <c r="DZ37" s="612"/>
      <c r="EA37" s="612"/>
      <c r="EB37" s="612"/>
      <c r="EC37" s="613"/>
    </row>
    <row r="38" spans="2:133" ht="11.25" customHeight="1">
      <c r="AQ38" s="614" t="s">
        <v>318</v>
      </c>
      <c r="AR38" s="615"/>
      <c r="AS38" s="615"/>
      <c r="AT38" s="615"/>
      <c r="AU38" s="615"/>
      <c r="AV38" s="615"/>
      <c r="AW38" s="615"/>
      <c r="AX38" s="615"/>
      <c r="AY38" s="616"/>
      <c r="AZ38" s="588">
        <v>187612</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30271</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5798558</v>
      </c>
      <c r="CS38" s="589"/>
      <c r="CT38" s="589"/>
      <c r="CU38" s="589"/>
      <c r="CV38" s="589"/>
      <c r="CW38" s="589"/>
      <c r="CX38" s="589"/>
      <c r="CY38" s="590"/>
      <c r="CZ38" s="591">
        <v>10.3</v>
      </c>
      <c r="DA38" s="609"/>
      <c r="DB38" s="609"/>
      <c r="DC38" s="610"/>
      <c r="DD38" s="594">
        <v>4951891</v>
      </c>
      <c r="DE38" s="589"/>
      <c r="DF38" s="589"/>
      <c r="DG38" s="589"/>
      <c r="DH38" s="589"/>
      <c r="DI38" s="589"/>
      <c r="DJ38" s="589"/>
      <c r="DK38" s="590"/>
      <c r="DL38" s="594">
        <v>4820363</v>
      </c>
      <c r="DM38" s="589"/>
      <c r="DN38" s="589"/>
      <c r="DO38" s="589"/>
      <c r="DP38" s="589"/>
      <c r="DQ38" s="589"/>
      <c r="DR38" s="589"/>
      <c r="DS38" s="589"/>
      <c r="DT38" s="589"/>
      <c r="DU38" s="589"/>
      <c r="DV38" s="590"/>
      <c r="DW38" s="611">
        <v>14.7</v>
      </c>
      <c r="DX38" s="612"/>
      <c r="DY38" s="612"/>
      <c r="DZ38" s="612"/>
      <c r="EA38" s="612"/>
      <c r="EB38" s="612"/>
      <c r="EC38" s="613"/>
    </row>
    <row r="39" spans="2:133" ht="11.25" customHeight="1">
      <c r="AQ39" s="614" t="s">
        <v>321</v>
      </c>
      <c r="AR39" s="615"/>
      <c r="AS39" s="615"/>
      <c r="AT39" s="615"/>
      <c r="AU39" s="615"/>
      <c r="AV39" s="615"/>
      <c r="AW39" s="615"/>
      <c r="AX39" s="615"/>
      <c r="AY39" s="616"/>
      <c r="AZ39" s="588">
        <v>92393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194861</v>
      </c>
      <c r="CS39" s="607"/>
      <c r="CT39" s="607"/>
      <c r="CU39" s="607"/>
      <c r="CV39" s="607"/>
      <c r="CW39" s="607"/>
      <c r="CX39" s="607"/>
      <c r="CY39" s="608"/>
      <c r="CZ39" s="591">
        <v>0.3</v>
      </c>
      <c r="DA39" s="609"/>
      <c r="DB39" s="609"/>
      <c r="DC39" s="610"/>
      <c r="DD39" s="594">
        <v>163596</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1127347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141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2559411</v>
      </c>
      <c r="CS40" s="589"/>
      <c r="CT40" s="589"/>
      <c r="CU40" s="589"/>
      <c r="CV40" s="589"/>
      <c r="CW40" s="589"/>
      <c r="CX40" s="589"/>
      <c r="CY40" s="590"/>
      <c r="CZ40" s="591">
        <v>4.5</v>
      </c>
      <c r="DA40" s="609"/>
      <c r="DB40" s="609"/>
      <c r="DC40" s="610"/>
      <c r="DD40" s="594">
        <v>498880</v>
      </c>
      <c r="DE40" s="589"/>
      <c r="DF40" s="589"/>
      <c r="DG40" s="589"/>
      <c r="DH40" s="589"/>
      <c r="DI40" s="589"/>
      <c r="DJ40" s="589"/>
      <c r="DK40" s="590"/>
      <c r="DL40" s="594">
        <v>493994</v>
      </c>
      <c r="DM40" s="589"/>
      <c r="DN40" s="589"/>
      <c r="DO40" s="589"/>
      <c r="DP40" s="589"/>
      <c r="DQ40" s="589"/>
      <c r="DR40" s="589"/>
      <c r="DS40" s="589"/>
      <c r="DT40" s="589"/>
      <c r="DU40" s="589"/>
      <c r="DV40" s="590"/>
      <c r="DW40" s="611">
        <v>1.5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4618957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393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217</v>
      </c>
      <c r="CS41" s="607"/>
      <c r="CT41" s="607"/>
      <c r="CU41" s="607"/>
      <c r="CV41" s="607"/>
      <c r="CW41" s="607"/>
      <c r="CX41" s="607"/>
      <c r="CY41" s="608"/>
      <c r="CZ41" s="591" t="s">
        <v>217</v>
      </c>
      <c r="DA41" s="609"/>
      <c r="DB41" s="609"/>
      <c r="DC41" s="610"/>
      <c r="DD41" s="594" t="s">
        <v>217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3008687</v>
      </c>
      <c r="CS42" s="589"/>
      <c r="CT42" s="589"/>
      <c r="CU42" s="589"/>
      <c r="CV42" s="589"/>
      <c r="CW42" s="589"/>
      <c r="CX42" s="589"/>
      <c r="CY42" s="590"/>
      <c r="CZ42" s="591">
        <v>5.3</v>
      </c>
      <c r="DA42" s="592"/>
      <c r="DB42" s="592"/>
      <c r="DC42" s="593"/>
      <c r="DD42" s="594">
        <v>550683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8045</v>
      </c>
      <c r="CS43" s="607"/>
      <c r="CT43" s="607"/>
      <c r="CU43" s="607"/>
      <c r="CV43" s="607"/>
      <c r="CW43" s="607"/>
      <c r="CX43" s="607"/>
      <c r="CY43" s="608"/>
      <c r="CZ43" s="591">
        <v>0</v>
      </c>
      <c r="DA43" s="609"/>
      <c r="DB43" s="609"/>
      <c r="DC43" s="610"/>
      <c r="DD43" s="594">
        <v>149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289</v>
      </c>
      <c r="CE44" s="602"/>
      <c r="CF44" s="585" t="s">
        <v>336</v>
      </c>
      <c r="CG44" s="586"/>
      <c r="CH44" s="586"/>
      <c r="CI44" s="586"/>
      <c r="CJ44" s="586"/>
      <c r="CK44" s="586"/>
      <c r="CL44" s="586"/>
      <c r="CM44" s="586"/>
      <c r="CN44" s="586"/>
      <c r="CO44" s="586"/>
      <c r="CP44" s="586"/>
      <c r="CQ44" s="587"/>
      <c r="CR44" s="588">
        <v>3008687</v>
      </c>
      <c r="CS44" s="589"/>
      <c r="CT44" s="589"/>
      <c r="CU44" s="589"/>
      <c r="CV44" s="589"/>
      <c r="CW44" s="589"/>
      <c r="CX44" s="589"/>
      <c r="CY44" s="590"/>
      <c r="CZ44" s="591">
        <v>5.3</v>
      </c>
      <c r="DA44" s="592"/>
      <c r="DB44" s="592"/>
      <c r="DC44" s="593"/>
      <c r="DD44" s="594">
        <v>550683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1246402</v>
      </c>
      <c r="CS45" s="607"/>
      <c r="CT45" s="607"/>
      <c r="CU45" s="607"/>
      <c r="CV45" s="607"/>
      <c r="CW45" s="607"/>
      <c r="CX45" s="607"/>
      <c r="CY45" s="608"/>
      <c r="CZ45" s="591">
        <v>2.2000000000000002</v>
      </c>
      <c r="DA45" s="609"/>
      <c r="DB45" s="609"/>
      <c r="DC45" s="610"/>
      <c r="DD45" s="594">
        <v>5263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1712984</v>
      </c>
      <c r="CS46" s="589"/>
      <c r="CT46" s="589"/>
      <c r="CU46" s="589"/>
      <c r="CV46" s="589"/>
      <c r="CW46" s="589"/>
      <c r="CX46" s="589"/>
      <c r="CY46" s="590"/>
      <c r="CZ46" s="591">
        <v>3</v>
      </c>
      <c r="DA46" s="592"/>
      <c r="DB46" s="592"/>
      <c r="DC46" s="593"/>
      <c r="DD46" s="594">
        <v>545319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56356081</v>
      </c>
      <c r="CS49" s="573"/>
      <c r="CT49" s="573"/>
      <c r="CU49" s="573"/>
      <c r="CV49" s="573"/>
      <c r="CW49" s="573"/>
      <c r="CX49" s="573"/>
      <c r="CY49" s="574"/>
      <c r="CZ49" s="575">
        <v>100</v>
      </c>
      <c r="DA49" s="576"/>
      <c r="DB49" s="576"/>
      <c r="DC49" s="577"/>
      <c r="DD49" s="578">
        <v>35373447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84" sqref="AU84:AY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56240</v>
      </c>
      <c r="R7" s="1101"/>
      <c r="S7" s="1101"/>
      <c r="T7" s="1101"/>
      <c r="U7" s="1101"/>
      <c r="V7" s="1101">
        <v>55642</v>
      </c>
      <c r="W7" s="1101"/>
      <c r="X7" s="1101"/>
      <c r="Y7" s="1101"/>
      <c r="Z7" s="1101"/>
      <c r="AA7" s="1101">
        <v>597</v>
      </c>
      <c r="AB7" s="1101"/>
      <c r="AC7" s="1101"/>
      <c r="AD7" s="1101"/>
      <c r="AE7" s="1102"/>
      <c r="AF7" s="1103">
        <v>501</v>
      </c>
      <c r="AG7" s="1104"/>
      <c r="AH7" s="1104"/>
      <c r="AI7" s="1104"/>
      <c r="AJ7" s="1105"/>
      <c r="AK7" s="1087">
        <v>11</v>
      </c>
      <c r="AL7" s="1088"/>
      <c r="AM7" s="1088"/>
      <c r="AN7" s="1088"/>
      <c r="AO7" s="1088"/>
      <c r="AP7" s="1088">
        <v>48982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-1</v>
      </c>
      <c r="CI7" s="1085"/>
      <c r="CJ7" s="1085"/>
      <c r="CK7" s="1085"/>
      <c r="CL7" s="1086"/>
      <c r="CM7" s="1084">
        <v>14</v>
      </c>
      <c r="CN7" s="1085"/>
      <c r="CO7" s="1085"/>
      <c r="CP7" s="1085"/>
      <c r="CQ7" s="1086"/>
      <c r="CR7" s="1084">
        <v>5</v>
      </c>
      <c r="CS7" s="1085"/>
      <c r="CT7" s="1085"/>
      <c r="CU7" s="1085"/>
      <c r="CV7" s="1086"/>
      <c r="CW7" s="1084" t="s">
        <v>542</v>
      </c>
      <c r="CX7" s="1085"/>
      <c r="CY7" s="1085"/>
      <c r="CZ7" s="1085"/>
      <c r="DA7" s="1086"/>
      <c r="DB7" s="1084" t="s">
        <v>543</v>
      </c>
      <c r="DC7" s="1085"/>
      <c r="DD7" s="1085"/>
      <c r="DE7" s="1085"/>
      <c r="DF7" s="1086"/>
      <c r="DG7" s="1084" t="s">
        <v>544</v>
      </c>
      <c r="DH7" s="1085"/>
      <c r="DI7" s="1085"/>
      <c r="DJ7" s="1085"/>
      <c r="DK7" s="1086"/>
      <c r="DL7" s="1084" t="s">
        <v>544</v>
      </c>
      <c r="DM7" s="1085"/>
      <c r="DN7" s="1085"/>
      <c r="DO7" s="1085"/>
      <c r="DP7" s="1086"/>
      <c r="DQ7" s="1084" t="s">
        <v>544</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814</v>
      </c>
      <c r="R8" s="1040"/>
      <c r="S8" s="1040"/>
      <c r="T8" s="1040"/>
      <c r="U8" s="1040"/>
      <c r="V8" s="1040">
        <v>801</v>
      </c>
      <c r="W8" s="1040"/>
      <c r="X8" s="1040"/>
      <c r="Y8" s="1040"/>
      <c r="Z8" s="1040"/>
      <c r="AA8" s="1040">
        <v>13</v>
      </c>
      <c r="AB8" s="1040"/>
      <c r="AC8" s="1040"/>
      <c r="AD8" s="1040"/>
      <c r="AE8" s="1041"/>
      <c r="AF8" s="1015" t="s">
        <v>112</v>
      </c>
      <c r="AG8" s="1016"/>
      <c r="AH8" s="1016"/>
      <c r="AI8" s="1016"/>
      <c r="AJ8" s="1017"/>
      <c r="AK8" s="1082">
        <v>96</v>
      </c>
      <c r="AL8" s="1083"/>
      <c r="AM8" s="1083"/>
      <c r="AN8" s="1083"/>
      <c r="AO8" s="1083"/>
      <c r="AP8" s="1083">
        <v>3661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14</v>
      </c>
      <c r="CI8" s="986"/>
      <c r="CJ8" s="986"/>
      <c r="CK8" s="986"/>
      <c r="CL8" s="987"/>
      <c r="CM8" s="985">
        <v>690</v>
      </c>
      <c r="CN8" s="986"/>
      <c r="CO8" s="986"/>
      <c r="CP8" s="986"/>
      <c r="CQ8" s="987"/>
      <c r="CR8" s="985">
        <v>120</v>
      </c>
      <c r="CS8" s="986"/>
      <c r="CT8" s="986"/>
      <c r="CU8" s="986"/>
      <c r="CV8" s="987"/>
      <c r="CW8" s="985" t="s">
        <v>544</v>
      </c>
      <c r="CX8" s="986"/>
      <c r="CY8" s="986"/>
      <c r="CZ8" s="986"/>
      <c r="DA8" s="987"/>
      <c r="DB8" s="985" t="s">
        <v>544</v>
      </c>
      <c r="DC8" s="986"/>
      <c r="DD8" s="986"/>
      <c r="DE8" s="986"/>
      <c r="DF8" s="987"/>
      <c r="DG8" s="985" t="s">
        <v>544</v>
      </c>
      <c r="DH8" s="986"/>
      <c r="DI8" s="986"/>
      <c r="DJ8" s="986"/>
      <c r="DK8" s="987"/>
      <c r="DL8" s="985" t="s">
        <v>544</v>
      </c>
      <c r="DM8" s="986"/>
      <c r="DN8" s="986"/>
      <c r="DO8" s="986"/>
      <c r="DP8" s="987"/>
      <c r="DQ8" s="985" t="s">
        <v>544</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141</v>
      </c>
      <c r="R9" s="1040"/>
      <c r="S9" s="1040"/>
      <c r="T9" s="1040"/>
      <c r="U9" s="1040"/>
      <c r="V9" s="1040">
        <v>141</v>
      </c>
      <c r="W9" s="1040"/>
      <c r="X9" s="1040"/>
      <c r="Y9" s="1040"/>
      <c r="Z9" s="1040"/>
      <c r="AA9" s="1040">
        <v>0</v>
      </c>
      <c r="AB9" s="1040"/>
      <c r="AC9" s="1040"/>
      <c r="AD9" s="1040"/>
      <c r="AE9" s="1041"/>
      <c r="AF9" s="1015" t="s">
        <v>112</v>
      </c>
      <c r="AG9" s="1016"/>
      <c r="AH9" s="1016"/>
      <c r="AI9" s="1016"/>
      <c r="AJ9" s="1017"/>
      <c r="AK9" s="1082">
        <v>126</v>
      </c>
      <c r="AL9" s="1083"/>
      <c r="AM9" s="1083"/>
      <c r="AN9" s="1083"/>
      <c r="AO9" s="1083"/>
      <c r="AP9" s="1083">
        <v>358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5</v>
      </c>
      <c r="CI9" s="986"/>
      <c r="CJ9" s="986"/>
      <c r="CK9" s="986"/>
      <c r="CL9" s="987"/>
      <c r="CM9" s="985">
        <v>396</v>
      </c>
      <c r="CN9" s="986"/>
      <c r="CO9" s="986"/>
      <c r="CP9" s="986"/>
      <c r="CQ9" s="987"/>
      <c r="CR9" s="985">
        <v>153</v>
      </c>
      <c r="CS9" s="986"/>
      <c r="CT9" s="986"/>
      <c r="CU9" s="986"/>
      <c r="CV9" s="987"/>
      <c r="CW9" s="985" t="s">
        <v>546</v>
      </c>
      <c r="CX9" s="986"/>
      <c r="CY9" s="986"/>
      <c r="CZ9" s="986"/>
      <c r="DA9" s="987"/>
      <c r="DB9" s="985" t="s">
        <v>546</v>
      </c>
      <c r="DC9" s="986"/>
      <c r="DD9" s="986"/>
      <c r="DE9" s="986"/>
      <c r="DF9" s="987"/>
      <c r="DG9" s="985" t="s">
        <v>544</v>
      </c>
      <c r="DH9" s="986"/>
      <c r="DI9" s="986"/>
      <c r="DJ9" s="986"/>
      <c r="DK9" s="987"/>
      <c r="DL9" s="985" t="s">
        <v>544</v>
      </c>
      <c r="DM9" s="986"/>
      <c r="DN9" s="986"/>
      <c r="DO9" s="986"/>
      <c r="DP9" s="987"/>
      <c r="DQ9" s="985" t="s">
        <v>544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547</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299</v>
      </c>
      <c r="CN10" s="986"/>
      <c r="CO10" s="986"/>
      <c r="CP10" s="986"/>
      <c r="CQ10" s="987"/>
      <c r="CR10" s="985">
        <v>30</v>
      </c>
      <c r="CS10" s="986"/>
      <c r="CT10" s="986"/>
      <c r="CU10" s="986"/>
      <c r="CV10" s="987"/>
      <c r="CW10" s="985" t="s">
        <v>546</v>
      </c>
      <c r="CX10" s="986"/>
      <c r="CY10" s="986"/>
      <c r="CZ10" s="986"/>
      <c r="DA10" s="987"/>
      <c r="DB10" s="985" t="s">
        <v>544</v>
      </c>
      <c r="DC10" s="986"/>
      <c r="DD10" s="986"/>
      <c r="DE10" s="986"/>
      <c r="DF10" s="987"/>
      <c r="DG10" s="985" t="s">
        <v>544</v>
      </c>
      <c r="DH10" s="986"/>
      <c r="DI10" s="986"/>
      <c r="DJ10" s="986"/>
      <c r="DK10" s="987"/>
      <c r="DL10" s="985" t="s">
        <v>544</v>
      </c>
      <c r="DM10" s="986"/>
      <c r="DN10" s="986"/>
      <c r="DO10" s="986"/>
      <c r="DP10" s="987"/>
      <c r="DQ10" s="985" t="s">
        <v>544</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548</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126</v>
      </c>
      <c r="CN11" s="986"/>
      <c r="CO11" s="986"/>
      <c r="CP11" s="986"/>
      <c r="CQ11" s="987"/>
      <c r="CR11" s="985">
        <v>158</v>
      </c>
      <c r="CS11" s="986"/>
      <c r="CT11" s="986"/>
      <c r="CU11" s="986"/>
      <c r="CV11" s="987"/>
      <c r="CW11" s="985" t="s">
        <v>546</v>
      </c>
      <c r="CX11" s="986"/>
      <c r="CY11" s="986"/>
      <c r="CZ11" s="986"/>
      <c r="DA11" s="987"/>
      <c r="DB11" s="985">
        <v>25</v>
      </c>
      <c r="DC11" s="986"/>
      <c r="DD11" s="986"/>
      <c r="DE11" s="986"/>
      <c r="DF11" s="987"/>
      <c r="DG11" s="985" t="s">
        <v>544</v>
      </c>
      <c r="DH11" s="986"/>
      <c r="DI11" s="986"/>
      <c r="DJ11" s="986"/>
      <c r="DK11" s="987"/>
      <c r="DL11" s="985" t="s">
        <v>544</v>
      </c>
      <c r="DM11" s="986"/>
      <c r="DN11" s="986"/>
      <c r="DO11" s="986"/>
      <c r="DP11" s="987"/>
      <c r="DQ11" s="985" t="s">
        <v>544</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56973</v>
      </c>
      <c r="R23" s="1065"/>
      <c r="S23" s="1065"/>
      <c r="T23" s="1065"/>
      <c r="U23" s="1065"/>
      <c r="V23" s="1065">
        <v>56362</v>
      </c>
      <c r="W23" s="1065"/>
      <c r="X23" s="1065"/>
      <c r="Y23" s="1065"/>
      <c r="Z23" s="1065"/>
      <c r="AA23" s="1065">
        <v>610</v>
      </c>
      <c r="AB23" s="1065"/>
      <c r="AC23" s="1065"/>
      <c r="AD23" s="1065"/>
      <c r="AE23" s="1066"/>
      <c r="AF23" s="1067">
        <v>501</v>
      </c>
      <c r="AG23" s="1065"/>
      <c r="AH23" s="1065"/>
      <c r="AI23" s="1065"/>
      <c r="AJ23" s="1068"/>
      <c r="AK23" s="1069"/>
      <c r="AL23" s="1070"/>
      <c r="AM23" s="1070"/>
      <c r="AN23" s="1070"/>
      <c r="AO23" s="1070"/>
      <c r="AP23" s="1065">
        <v>53002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17227</v>
      </c>
      <c r="R28" s="1050"/>
      <c r="S28" s="1050"/>
      <c r="T28" s="1050"/>
      <c r="U28" s="1050"/>
      <c r="V28" s="1050">
        <v>17109</v>
      </c>
      <c r="W28" s="1050"/>
      <c r="X28" s="1050"/>
      <c r="Y28" s="1050"/>
      <c r="Z28" s="1050"/>
      <c r="AA28" s="1050">
        <v>119</v>
      </c>
      <c r="AB28" s="1050"/>
      <c r="AC28" s="1050"/>
      <c r="AD28" s="1050"/>
      <c r="AE28" s="1051"/>
      <c r="AF28" s="1052">
        <v>119</v>
      </c>
      <c r="AG28" s="1050"/>
      <c r="AH28" s="1050"/>
      <c r="AI28" s="1050"/>
      <c r="AJ28" s="1053"/>
      <c r="AK28" s="1054">
        <v>1128</v>
      </c>
      <c r="AL28" s="1042"/>
      <c r="AM28" s="1042"/>
      <c r="AN28" s="1042"/>
      <c r="AO28" s="1042"/>
      <c r="AP28" s="1042" t="s">
        <v>538</v>
      </c>
      <c r="AQ28" s="1042"/>
      <c r="AR28" s="1042"/>
      <c r="AS28" s="1042"/>
      <c r="AT28" s="1042"/>
      <c r="AU28" s="1042" t="s">
        <v>538</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14336</v>
      </c>
      <c r="R29" s="1040"/>
      <c r="S29" s="1040"/>
      <c r="T29" s="1040"/>
      <c r="U29" s="1040"/>
      <c r="V29" s="1040">
        <v>14199</v>
      </c>
      <c r="W29" s="1040"/>
      <c r="X29" s="1040"/>
      <c r="Y29" s="1040"/>
      <c r="Z29" s="1040"/>
      <c r="AA29" s="1040">
        <v>137</v>
      </c>
      <c r="AB29" s="1040"/>
      <c r="AC29" s="1040"/>
      <c r="AD29" s="1040"/>
      <c r="AE29" s="1041"/>
      <c r="AF29" s="1015">
        <v>136</v>
      </c>
      <c r="AG29" s="1016"/>
      <c r="AH29" s="1016"/>
      <c r="AI29" s="1016"/>
      <c r="AJ29" s="1017"/>
      <c r="AK29" s="976">
        <v>2020</v>
      </c>
      <c r="AL29" s="967"/>
      <c r="AM29" s="967"/>
      <c r="AN29" s="967"/>
      <c r="AO29" s="967"/>
      <c r="AP29" s="967">
        <v>100</v>
      </c>
      <c r="AQ29" s="967"/>
      <c r="AR29" s="967"/>
      <c r="AS29" s="967"/>
      <c r="AT29" s="967"/>
      <c r="AU29" s="967" t="s">
        <v>538</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2043</v>
      </c>
      <c r="R30" s="1040"/>
      <c r="S30" s="1040"/>
      <c r="T30" s="1040"/>
      <c r="U30" s="1040"/>
      <c r="V30" s="1040">
        <v>2009</v>
      </c>
      <c r="W30" s="1040"/>
      <c r="X30" s="1040"/>
      <c r="Y30" s="1040"/>
      <c r="Z30" s="1040"/>
      <c r="AA30" s="1040">
        <v>34</v>
      </c>
      <c r="AB30" s="1040"/>
      <c r="AC30" s="1040"/>
      <c r="AD30" s="1040"/>
      <c r="AE30" s="1041"/>
      <c r="AF30" s="1015">
        <v>34</v>
      </c>
      <c r="AG30" s="1016"/>
      <c r="AH30" s="1016"/>
      <c r="AI30" s="1016"/>
      <c r="AJ30" s="1017"/>
      <c r="AK30" s="976">
        <v>560</v>
      </c>
      <c r="AL30" s="967"/>
      <c r="AM30" s="967"/>
      <c r="AN30" s="967"/>
      <c r="AO30" s="967"/>
      <c r="AP30" s="967" t="s">
        <v>538</v>
      </c>
      <c r="AQ30" s="967"/>
      <c r="AR30" s="967"/>
      <c r="AS30" s="967"/>
      <c r="AT30" s="967"/>
      <c r="AU30" s="967" t="s">
        <v>538</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8346</v>
      </c>
      <c r="R31" s="1040"/>
      <c r="S31" s="1040"/>
      <c r="T31" s="1040"/>
      <c r="U31" s="1040"/>
      <c r="V31" s="1040">
        <v>12592</v>
      </c>
      <c r="W31" s="1040"/>
      <c r="X31" s="1040"/>
      <c r="Y31" s="1040"/>
      <c r="Z31" s="1040"/>
      <c r="AA31" s="1040">
        <v>-4246</v>
      </c>
      <c r="AB31" s="1040"/>
      <c r="AC31" s="1040"/>
      <c r="AD31" s="1040"/>
      <c r="AE31" s="1041"/>
      <c r="AF31" s="1015">
        <v>-504</v>
      </c>
      <c r="AG31" s="1016"/>
      <c r="AH31" s="1016"/>
      <c r="AI31" s="1016"/>
      <c r="AJ31" s="1017"/>
      <c r="AK31" s="976">
        <v>1124</v>
      </c>
      <c r="AL31" s="967"/>
      <c r="AM31" s="967"/>
      <c r="AN31" s="967"/>
      <c r="AO31" s="967"/>
      <c r="AP31" s="967">
        <v>12660</v>
      </c>
      <c r="AQ31" s="967"/>
      <c r="AR31" s="967"/>
      <c r="AS31" s="967"/>
      <c r="AT31" s="967"/>
      <c r="AU31" s="967">
        <v>7051</v>
      </c>
      <c r="AV31" s="967"/>
      <c r="AW31" s="967"/>
      <c r="AX31" s="967"/>
      <c r="AY31" s="967"/>
      <c r="AZ31" s="1038">
        <v>7.3</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2845</v>
      </c>
      <c r="R32" s="1040"/>
      <c r="S32" s="1040"/>
      <c r="T32" s="1040"/>
      <c r="U32" s="1040"/>
      <c r="V32" s="1040">
        <v>2891</v>
      </c>
      <c r="W32" s="1040"/>
      <c r="X32" s="1040"/>
      <c r="Y32" s="1040"/>
      <c r="Z32" s="1040"/>
      <c r="AA32" s="1040">
        <v>-45</v>
      </c>
      <c r="AB32" s="1040"/>
      <c r="AC32" s="1040"/>
      <c r="AD32" s="1040"/>
      <c r="AE32" s="1041"/>
      <c r="AF32" s="1015">
        <v>1040</v>
      </c>
      <c r="AG32" s="1016"/>
      <c r="AH32" s="1016"/>
      <c r="AI32" s="1016"/>
      <c r="AJ32" s="1017"/>
      <c r="AK32" s="976">
        <v>187</v>
      </c>
      <c r="AL32" s="967"/>
      <c r="AM32" s="967"/>
      <c r="AN32" s="967"/>
      <c r="AO32" s="967"/>
      <c r="AP32" s="967">
        <v>15110</v>
      </c>
      <c r="AQ32" s="967"/>
      <c r="AR32" s="967"/>
      <c r="AS32" s="967"/>
      <c r="AT32" s="967"/>
      <c r="AU32" s="967">
        <v>1420</v>
      </c>
      <c r="AV32" s="967"/>
      <c r="AW32" s="967"/>
      <c r="AX32" s="967"/>
      <c r="AY32" s="967"/>
      <c r="AZ32" s="1038" t="s">
        <v>544</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3990</v>
      </c>
      <c r="R33" s="1040"/>
      <c r="S33" s="1040"/>
      <c r="T33" s="1040"/>
      <c r="U33" s="1040"/>
      <c r="V33" s="1040">
        <v>3852</v>
      </c>
      <c r="W33" s="1040"/>
      <c r="X33" s="1040"/>
      <c r="Y33" s="1040"/>
      <c r="Z33" s="1040"/>
      <c r="AA33" s="1040">
        <v>138</v>
      </c>
      <c r="AB33" s="1040"/>
      <c r="AC33" s="1040"/>
      <c r="AD33" s="1040"/>
      <c r="AE33" s="1041"/>
      <c r="AF33" s="1015">
        <v>127</v>
      </c>
      <c r="AG33" s="1016"/>
      <c r="AH33" s="1016"/>
      <c r="AI33" s="1016"/>
      <c r="AJ33" s="1017"/>
      <c r="AK33" s="976">
        <v>1352</v>
      </c>
      <c r="AL33" s="967"/>
      <c r="AM33" s="967"/>
      <c r="AN33" s="967"/>
      <c r="AO33" s="967"/>
      <c r="AP33" s="967">
        <v>20797</v>
      </c>
      <c r="AQ33" s="967"/>
      <c r="AR33" s="967"/>
      <c r="AS33" s="967"/>
      <c r="AT33" s="967"/>
      <c r="AU33" s="967">
        <v>10524</v>
      </c>
      <c r="AV33" s="967"/>
      <c r="AW33" s="967"/>
      <c r="AX33" s="967"/>
      <c r="AY33" s="967"/>
      <c r="AZ33" s="1038" t="s">
        <v>544</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297</v>
      </c>
      <c r="R34" s="1040"/>
      <c r="S34" s="1040"/>
      <c r="T34" s="1040"/>
      <c r="U34" s="1040"/>
      <c r="V34" s="1040">
        <v>151</v>
      </c>
      <c r="W34" s="1040"/>
      <c r="X34" s="1040"/>
      <c r="Y34" s="1040"/>
      <c r="Z34" s="1040"/>
      <c r="AA34" s="1040">
        <v>146</v>
      </c>
      <c r="AB34" s="1040"/>
      <c r="AC34" s="1040"/>
      <c r="AD34" s="1040"/>
      <c r="AE34" s="1041"/>
      <c r="AF34" s="1015">
        <v>581</v>
      </c>
      <c r="AG34" s="1016"/>
      <c r="AH34" s="1016"/>
      <c r="AI34" s="1016"/>
      <c r="AJ34" s="1017"/>
      <c r="AK34" s="976" t="s">
        <v>538</v>
      </c>
      <c r="AL34" s="967"/>
      <c r="AM34" s="967"/>
      <c r="AN34" s="967"/>
      <c r="AO34" s="967"/>
      <c r="AP34" s="967" t="s">
        <v>538</v>
      </c>
      <c r="AQ34" s="967"/>
      <c r="AR34" s="967"/>
      <c r="AS34" s="967"/>
      <c r="AT34" s="967"/>
      <c r="AU34" s="967" t="s">
        <v>538</v>
      </c>
      <c r="AV34" s="967"/>
      <c r="AW34" s="967"/>
      <c r="AX34" s="967"/>
      <c r="AY34" s="967"/>
      <c r="AZ34" s="1038" t="s">
        <v>544</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389</v>
      </c>
      <c r="C35" s="1034"/>
      <c r="D35" s="1034"/>
      <c r="E35" s="1034"/>
      <c r="F35" s="1034"/>
      <c r="G35" s="1034"/>
      <c r="H35" s="1034"/>
      <c r="I35" s="1034"/>
      <c r="J35" s="1034"/>
      <c r="K35" s="1034"/>
      <c r="L35" s="1034"/>
      <c r="M35" s="1034"/>
      <c r="N35" s="1034"/>
      <c r="O35" s="1034"/>
      <c r="P35" s="1035"/>
      <c r="Q35" s="1039">
        <v>39</v>
      </c>
      <c r="R35" s="1040"/>
      <c r="S35" s="1040"/>
      <c r="T35" s="1040"/>
      <c r="U35" s="1040"/>
      <c r="V35" s="1040">
        <v>39</v>
      </c>
      <c r="W35" s="1040"/>
      <c r="X35" s="1040"/>
      <c r="Y35" s="1040"/>
      <c r="Z35" s="1040"/>
      <c r="AA35" s="1040" t="s">
        <v>539</v>
      </c>
      <c r="AB35" s="1040"/>
      <c r="AC35" s="1040"/>
      <c r="AD35" s="1040"/>
      <c r="AE35" s="1041"/>
      <c r="AF35" s="1015" t="s">
        <v>112</v>
      </c>
      <c r="AG35" s="1016"/>
      <c r="AH35" s="1016"/>
      <c r="AI35" s="1016"/>
      <c r="AJ35" s="1017"/>
      <c r="AK35" s="976">
        <v>15</v>
      </c>
      <c r="AL35" s="967"/>
      <c r="AM35" s="967"/>
      <c r="AN35" s="967"/>
      <c r="AO35" s="967"/>
      <c r="AP35" s="967">
        <v>11</v>
      </c>
      <c r="AQ35" s="967"/>
      <c r="AR35" s="967"/>
      <c r="AS35" s="967"/>
      <c r="AT35" s="967"/>
      <c r="AU35" s="967">
        <v>6</v>
      </c>
      <c r="AV35" s="967"/>
      <c r="AW35" s="967"/>
      <c r="AX35" s="967"/>
      <c r="AY35" s="967"/>
      <c r="AZ35" s="1038" t="s">
        <v>544</v>
      </c>
      <c r="BA35" s="1038"/>
      <c r="BB35" s="1038"/>
      <c r="BC35" s="1038"/>
      <c r="BD35" s="1038"/>
      <c r="BE35" s="1028" t="s">
        <v>390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391</v>
      </c>
      <c r="C36" s="1034"/>
      <c r="D36" s="1034"/>
      <c r="E36" s="1034"/>
      <c r="F36" s="1034"/>
      <c r="G36" s="1034"/>
      <c r="H36" s="1034"/>
      <c r="I36" s="1034"/>
      <c r="J36" s="1034"/>
      <c r="K36" s="1034"/>
      <c r="L36" s="1034"/>
      <c r="M36" s="1034"/>
      <c r="N36" s="1034"/>
      <c r="O36" s="1034"/>
      <c r="P36" s="1035"/>
      <c r="Q36" s="1039">
        <v>35</v>
      </c>
      <c r="R36" s="1040"/>
      <c r="S36" s="1040"/>
      <c r="T36" s="1040"/>
      <c r="U36" s="1040"/>
      <c r="V36" s="1040">
        <v>35</v>
      </c>
      <c r="W36" s="1040"/>
      <c r="X36" s="1040"/>
      <c r="Y36" s="1040"/>
      <c r="Z36" s="1040"/>
      <c r="AA36" s="1040" t="s">
        <v>539</v>
      </c>
      <c r="AB36" s="1040"/>
      <c r="AC36" s="1040"/>
      <c r="AD36" s="1040"/>
      <c r="AE36" s="1041"/>
      <c r="AF36" s="1015" t="s">
        <v>112</v>
      </c>
      <c r="AG36" s="1016"/>
      <c r="AH36" s="1016"/>
      <c r="AI36" s="1016"/>
      <c r="AJ36" s="1017"/>
      <c r="AK36" s="976">
        <v>5</v>
      </c>
      <c r="AL36" s="967"/>
      <c r="AM36" s="967"/>
      <c r="AN36" s="967"/>
      <c r="AO36" s="967"/>
      <c r="AP36" s="967">
        <v>5</v>
      </c>
      <c r="AQ36" s="967"/>
      <c r="AR36" s="967"/>
      <c r="AS36" s="967"/>
      <c r="AT36" s="967"/>
      <c r="AU36" s="967">
        <v>1</v>
      </c>
      <c r="AV36" s="967"/>
      <c r="AW36" s="967"/>
      <c r="AX36" s="967"/>
      <c r="AY36" s="967"/>
      <c r="AZ36" s="1038" t="s">
        <v>544</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392</v>
      </c>
      <c r="C37" s="1034"/>
      <c r="D37" s="1034"/>
      <c r="E37" s="1034"/>
      <c r="F37" s="1034"/>
      <c r="G37" s="1034"/>
      <c r="H37" s="1034"/>
      <c r="I37" s="1034"/>
      <c r="J37" s="1034"/>
      <c r="K37" s="1034"/>
      <c r="L37" s="1034"/>
      <c r="M37" s="1034"/>
      <c r="N37" s="1034"/>
      <c r="O37" s="1034"/>
      <c r="P37" s="1035"/>
      <c r="Q37" s="1039">
        <v>188</v>
      </c>
      <c r="R37" s="1040"/>
      <c r="S37" s="1040"/>
      <c r="T37" s="1040"/>
      <c r="U37" s="1040"/>
      <c r="V37" s="1040">
        <v>188</v>
      </c>
      <c r="W37" s="1040"/>
      <c r="X37" s="1040"/>
      <c r="Y37" s="1040"/>
      <c r="Z37" s="1040"/>
      <c r="AA37" s="1040" t="s">
        <v>539</v>
      </c>
      <c r="AB37" s="1040"/>
      <c r="AC37" s="1040"/>
      <c r="AD37" s="1040"/>
      <c r="AE37" s="1041"/>
      <c r="AF37" s="1015" t="s">
        <v>112</v>
      </c>
      <c r="AG37" s="1016"/>
      <c r="AH37" s="1016"/>
      <c r="AI37" s="1016"/>
      <c r="AJ37" s="1017"/>
      <c r="AK37" s="976">
        <v>92</v>
      </c>
      <c r="AL37" s="967"/>
      <c r="AM37" s="967"/>
      <c r="AN37" s="967"/>
      <c r="AO37" s="967"/>
      <c r="AP37" s="967">
        <v>614</v>
      </c>
      <c r="AQ37" s="967"/>
      <c r="AR37" s="967"/>
      <c r="AS37" s="967"/>
      <c r="AT37" s="967"/>
      <c r="AU37" s="967">
        <v>437</v>
      </c>
      <c r="AV37" s="967"/>
      <c r="AW37" s="967"/>
      <c r="AX37" s="967"/>
      <c r="AY37" s="967"/>
      <c r="AZ37" s="1038" t="s">
        <v>544</v>
      </c>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393</v>
      </c>
      <c r="C38" s="1034"/>
      <c r="D38" s="1034"/>
      <c r="E38" s="1034"/>
      <c r="F38" s="1034"/>
      <c r="G38" s="1034"/>
      <c r="H38" s="1034"/>
      <c r="I38" s="1034"/>
      <c r="J38" s="1034"/>
      <c r="K38" s="1034"/>
      <c r="L38" s="1034"/>
      <c r="M38" s="1034"/>
      <c r="N38" s="1034"/>
      <c r="O38" s="1034"/>
      <c r="P38" s="1035"/>
      <c r="Q38" s="1039">
        <v>561</v>
      </c>
      <c r="R38" s="1040"/>
      <c r="S38" s="1040"/>
      <c r="T38" s="1040"/>
      <c r="U38" s="1040"/>
      <c r="V38" s="1040">
        <v>543</v>
      </c>
      <c r="W38" s="1040"/>
      <c r="X38" s="1040"/>
      <c r="Y38" s="1040"/>
      <c r="Z38" s="1040"/>
      <c r="AA38" s="1040">
        <v>18</v>
      </c>
      <c r="AB38" s="1040"/>
      <c r="AC38" s="1040"/>
      <c r="AD38" s="1040"/>
      <c r="AE38" s="1041"/>
      <c r="AF38" s="1015">
        <v>279</v>
      </c>
      <c r="AG38" s="1016"/>
      <c r="AH38" s="1016"/>
      <c r="AI38" s="1016"/>
      <c r="AJ38" s="1017"/>
      <c r="AK38" s="976" t="s">
        <v>539</v>
      </c>
      <c r="AL38" s="967"/>
      <c r="AM38" s="967"/>
      <c r="AN38" s="967"/>
      <c r="AO38" s="967"/>
      <c r="AP38" s="967">
        <v>2756</v>
      </c>
      <c r="AQ38" s="967"/>
      <c r="AR38" s="967"/>
      <c r="AS38" s="967"/>
      <c r="AT38" s="967"/>
      <c r="AU38" s="967" t="s">
        <v>539</v>
      </c>
      <c r="AV38" s="967"/>
      <c r="AW38" s="967"/>
      <c r="AX38" s="967"/>
      <c r="AY38" s="967"/>
      <c r="AZ38" s="1038" t="s">
        <v>544</v>
      </c>
      <c r="BA38" s="1038"/>
      <c r="BB38" s="1038"/>
      <c r="BC38" s="1038"/>
      <c r="BD38" s="1038"/>
      <c r="BE38" s="1028" t="s">
        <v>390</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1810</v>
      </c>
      <c r="AG63" s="955"/>
      <c r="AH63" s="955"/>
      <c r="AI63" s="955"/>
      <c r="AJ63" s="1026"/>
      <c r="AK63" s="1027"/>
      <c r="AL63" s="959"/>
      <c r="AM63" s="959"/>
      <c r="AN63" s="959"/>
      <c r="AO63" s="959"/>
      <c r="AP63" s="955">
        <v>52053</v>
      </c>
      <c r="AQ63" s="955"/>
      <c r="AR63" s="955"/>
      <c r="AS63" s="955"/>
      <c r="AT63" s="955"/>
      <c r="AU63" s="955">
        <v>19439</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398</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549</v>
      </c>
      <c r="C68" s="982"/>
      <c r="D68" s="982"/>
      <c r="E68" s="982"/>
      <c r="F68" s="982"/>
      <c r="G68" s="982"/>
      <c r="H68" s="982"/>
      <c r="I68" s="982"/>
      <c r="J68" s="982"/>
      <c r="K68" s="982"/>
      <c r="L68" s="982"/>
      <c r="M68" s="982"/>
      <c r="N68" s="982"/>
      <c r="O68" s="982"/>
      <c r="P68" s="983"/>
      <c r="Q68" s="984">
        <v>2116</v>
      </c>
      <c r="R68" s="978"/>
      <c r="S68" s="978"/>
      <c r="T68" s="978"/>
      <c r="U68" s="978"/>
      <c r="V68" s="978">
        <v>2089</v>
      </c>
      <c r="W68" s="978"/>
      <c r="X68" s="978"/>
      <c r="Y68" s="978"/>
      <c r="Z68" s="978"/>
      <c r="AA68" s="978">
        <v>26</v>
      </c>
      <c r="AB68" s="978"/>
      <c r="AC68" s="978"/>
      <c r="AD68" s="978"/>
      <c r="AE68" s="978"/>
      <c r="AF68" s="978">
        <v>26</v>
      </c>
      <c r="AG68" s="978"/>
      <c r="AH68" s="978"/>
      <c r="AI68" s="978"/>
      <c r="AJ68" s="978"/>
      <c r="AK68" s="978">
        <v>521</v>
      </c>
      <c r="AL68" s="978"/>
      <c r="AM68" s="978"/>
      <c r="AN68" s="978"/>
      <c r="AO68" s="978"/>
      <c r="AP68" s="978">
        <v>7303</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1471</v>
      </c>
      <c r="R69" s="967"/>
      <c r="S69" s="967"/>
      <c r="T69" s="967"/>
      <c r="U69" s="967"/>
      <c r="V69" s="967">
        <v>1471</v>
      </c>
      <c r="W69" s="967"/>
      <c r="X69" s="967"/>
      <c r="Y69" s="967"/>
      <c r="Z69" s="967"/>
      <c r="AA69" s="967">
        <v>0</v>
      </c>
      <c r="AB69" s="967"/>
      <c r="AC69" s="967"/>
      <c r="AD69" s="967"/>
      <c r="AE69" s="967"/>
      <c r="AF69" s="967">
        <v>110</v>
      </c>
      <c r="AG69" s="967"/>
      <c r="AH69" s="967"/>
      <c r="AI69" s="967"/>
      <c r="AJ69" s="967"/>
      <c r="AK69" s="967" t="s">
        <v>554</v>
      </c>
      <c r="AL69" s="967"/>
      <c r="AM69" s="967"/>
      <c r="AN69" s="967"/>
      <c r="AO69" s="967"/>
      <c r="AP69" s="967">
        <v>4133</v>
      </c>
      <c r="AQ69" s="967"/>
      <c r="AR69" s="967"/>
      <c r="AS69" s="967"/>
      <c r="AT69" s="967"/>
      <c r="AU69" s="967" t="s">
        <v>555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551</v>
      </c>
      <c r="C70" s="971"/>
      <c r="D70" s="971"/>
      <c r="E70" s="971"/>
      <c r="F70" s="971"/>
      <c r="G70" s="971"/>
      <c r="H70" s="971"/>
      <c r="I70" s="971"/>
      <c r="J70" s="971"/>
      <c r="K70" s="971"/>
      <c r="L70" s="971"/>
      <c r="M70" s="971"/>
      <c r="N70" s="971"/>
      <c r="O70" s="971"/>
      <c r="P70" s="972"/>
      <c r="Q70" s="973">
        <v>1760</v>
      </c>
      <c r="R70" s="967"/>
      <c r="S70" s="967"/>
      <c r="T70" s="967"/>
      <c r="U70" s="967"/>
      <c r="V70" s="967">
        <v>1710</v>
      </c>
      <c r="W70" s="967"/>
      <c r="X70" s="967"/>
      <c r="Y70" s="967"/>
      <c r="Z70" s="967"/>
      <c r="AA70" s="967">
        <v>49</v>
      </c>
      <c r="AB70" s="967"/>
      <c r="AC70" s="967"/>
      <c r="AD70" s="967"/>
      <c r="AE70" s="967"/>
      <c r="AF70" s="967">
        <v>49</v>
      </c>
      <c r="AG70" s="967"/>
      <c r="AH70" s="967"/>
      <c r="AI70" s="967"/>
      <c r="AJ70" s="967"/>
      <c r="AK70" s="967" t="s">
        <v>544</v>
      </c>
      <c r="AL70" s="967"/>
      <c r="AM70" s="967"/>
      <c r="AN70" s="967"/>
      <c r="AO70" s="967"/>
      <c r="AP70" s="967">
        <v>2816</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552</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0</v>
      </c>
      <c r="AB71" s="967"/>
      <c r="AC71" s="967"/>
      <c r="AD71" s="967"/>
      <c r="AE71" s="967"/>
      <c r="AF71" s="967">
        <v>0</v>
      </c>
      <c r="AG71" s="967"/>
      <c r="AH71" s="967"/>
      <c r="AI71" s="967"/>
      <c r="AJ71" s="967"/>
      <c r="AK71" s="967" t="s">
        <v>546</v>
      </c>
      <c r="AL71" s="967"/>
      <c r="AM71" s="967"/>
      <c r="AN71" s="967"/>
      <c r="AO71" s="967"/>
      <c r="AP71" s="967" t="s">
        <v>544</v>
      </c>
      <c r="AQ71" s="967"/>
      <c r="AR71" s="967"/>
      <c r="AS71" s="967"/>
      <c r="AT71" s="967"/>
      <c r="AU71" s="967" t="s">
        <v>544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553</v>
      </c>
      <c r="C72" s="971"/>
      <c r="D72" s="971"/>
      <c r="E72" s="971"/>
      <c r="F72" s="971"/>
      <c r="G72" s="971"/>
      <c r="H72" s="971"/>
      <c r="I72" s="971"/>
      <c r="J72" s="971"/>
      <c r="K72" s="971"/>
      <c r="L72" s="971"/>
      <c r="M72" s="971"/>
      <c r="N72" s="971"/>
      <c r="O72" s="971"/>
      <c r="P72" s="972"/>
      <c r="Q72" s="973">
        <v>1880</v>
      </c>
      <c r="R72" s="967"/>
      <c r="S72" s="967"/>
      <c r="T72" s="967"/>
      <c r="U72" s="967"/>
      <c r="V72" s="967">
        <v>1852</v>
      </c>
      <c r="W72" s="967"/>
      <c r="X72" s="967"/>
      <c r="Y72" s="967"/>
      <c r="Z72" s="967"/>
      <c r="AA72" s="967">
        <v>28</v>
      </c>
      <c r="AB72" s="967"/>
      <c r="AC72" s="967"/>
      <c r="AD72" s="967"/>
      <c r="AE72" s="967"/>
      <c r="AF72" s="967">
        <v>1463</v>
      </c>
      <c r="AG72" s="967"/>
      <c r="AH72" s="967"/>
      <c r="AI72" s="967"/>
      <c r="AJ72" s="967"/>
      <c r="AK72" s="967" t="s">
        <v>556</v>
      </c>
      <c r="AL72" s="967"/>
      <c r="AM72" s="967"/>
      <c r="AN72" s="967"/>
      <c r="AO72" s="967"/>
      <c r="AP72" s="967">
        <v>17812</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1651</v>
      </c>
      <c r="AG88" s="955"/>
      <c r="AH88" s="955"/>
      <c r="AI88" s="955"/>
      <c r="AJ88" s="955"/>
      <c r="AK88" s="959"/>
      <c r="AL88" s="959"/>
      <c r="AM88" s="959"/>
      <c r="AN88" s="959"/>
      <c r="AO88" s="959"/>
      <c r="AP88" s="955">
        <v>32063</v>
      </c>
      <c r="AQ88" s="955"/>
      <c r="AR88" s="955"/>
      <c r="AS88" s="955"/>
      <c r="AT88" s="955"/>
      <c r="AU88" s="955" t="s">
        <v>555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466</v>
      </c>
      <c r="CS102" s="947"/>
      <c r="CT102" s="947"/>
      <c r="CU102" s="947"/>
      <c r="CV102" s="948"/>
      <c r="CW102" s="946" t="s">
        <v>546</v>
      </c>
      <c r="CX102" s="947"/>
      <c r="CY102" s="947"/>
      <c r="CZ102" s="947"/>
      <c r="DA102" s="948"/>
      <c r="DB102" s="946">
        <v>25</v>
      </c>
      <c r="DC102" s="947"/>
      <c r="DD102" s="947"/>
      <c r="DE102" s="947"/>
      <c r="DF102" s="948"/>
      <c r="DG102" s="946" t="s">
        <v>546</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288</v>
      </c>
      <c r="AG109" s="888"/>
      <c r="AH109" s="888"/>
      <c r="AI109" s="888"/>
      <c r="AJ109" s="889"/>
      <c r="AK109" s="890" t="s">
        <v>287</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288</v>
      </c>
      <c r="BW109" s="888"/>
      <c r="BX109" s="888"/>
      <c r="BY109" s="888"/>
      <c r="BZ109" s="889"/>
      <c r="CA109" s="890" t="s">
        <v>287</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288</v>
      </c>
      <c r="DM109" s="888"/>
      <c r="DN109" s="888"/>
      <c r="DO109" s="888"/>
      <c r="DP109" s="889"/>
      <c r="DQ109" s="890" t="s">
        <v>287</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7337362</v>
      </c>
      <c r="AB110" s="873"/>
      <c r="AC110" s="873"/>
      <c r="AD110" s="873"/>
      <c r="AE110" s="874"/>
      <c r="AF110" s="875">
        <v>7045286</v>
      </c>
      <c r="AG110" s="873"/>
      <c r="AH110" s="873"/>
      <c r="AI110" s="873"/>
      <c r="AJ110" s="874"/>
      <c r="AK110" s="875">
        <v>6587943</v>
      </c>
      <c r="AL110" s="873"/>
      <c r="AM110" s="873"/>
      <c r="AN110" s="873"/>
      <c r="AO110" s="874"/>
      <c r="AP110" s="876">
        <v>23.9</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53664762</v>
      </c>
      <c r="BR110" s="800"/>
      <c r="BS110" s="800"/>
      <c r="BT110" s="800"/>
      <c r="BU110" s="800"/>
      <c r="BV110" s="800">
        <v>54242943</v>
      </c>
      <c r="BW110" s="800"/>
      <c r="BX110" s="800"/>
      <c r="BY110" s="800"/>
      <c r="BZ110" s="800"/>
      <c r="CA110" s="800">
        <v>53001998</v>
      </c>
      <c r="CB110" s="800"/>
      <c r="CC110" s="800"/>
      <c r="CD110" s="800"/>
      <c r="CE110" s="800"/>
      <c r="CF110" s="861">
        <v>192</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79100</v>
      </c>
      <c r="BR111" s="771"/>
      <c r="BS111" s="771"/>
      <c r="BT111" s="771"/>
      <c r="BU111" s="771"/>
      <c r="BV111" s="771">
        <v>44202</v>
      </c>
      <c r="BW111" s="771"/>
      <c r="BX111" s="771"/>
      <c r="BY111" s="771"/>
      <c r="BZ111" s="771"/>
      <c r="CA111" s="771">
        <v>17724</v>
      </c>
      <c r="CB111" s="771"/>
      <c r="CC111" s="771"/>
      <c r="CD111" s="771"/>
      <c r="CE111" s="771"/>
      <c r="CF111" s="848">
        <v>0.1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17800934</v>
      </c>
      <c r="BR112" s="771"/>
      <c r="BS112" s="771"/>
      <c r="BT112" s="771"/>
      <c r="BU112" s="771"/>
      <c r="BV112" s="771">
        <v>16412311</v>
      </c>
      <c r="BW112" s="771"/>
      <c r="BX112" s="771"/>
      <c r="BY112" s="771"/>
      <c r="BZ112" s="771"/>
      <c r="CA112" s="771">
        <v>19439001</v>
      </c>
      <c r="CB112" s="771"/>
      <c r="CC112" s="771"/>
      <c r="CD112" s="771"/>
      <c r="CE112" s="771"/>
      <c r="CF112" s="848">
        <v>70.400000000000006</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1981724</v>
      </c>
      <c r="AB113" s="909"/>
      <c r="AC113" s="909"/>
      <c r="AD113" s="909"/>
      <c r="AE113" s="910"/>
      <c r="AF113" s="911">
        <v>2638178</v>
      </c>
      <c r="AG113" s="909"/>
      <c r="AH113" s="909"/>
      <c r="AI113" s="909"/>
      <c r="AJ113" s="910"/>
      <c r="AK113" s="911">
        <v>1681312</v>
      </c>
      <c r="AL113" s="909"/>
      <c r="AM113" s="909"/>
      <c r="AN113" s="909"/>
      <c r="AO113" s="910"/>
      <c r="AP113" s="912">
        <v>6.1</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4692221</v>
      </c>
      <c r="BR113" s="771"/>
      <c r="BS113" s="771"/>
      <c r="BT113" s="771"/>
      <c r="BU113" s="771"/>
      <c r="BV113" s="771">
        <v>4024182</v>
      </c>
      <c r="BW113" s="771"/>
      <c r="BX113" s="771"/>
      <c r="BY113" s="771"/>
      <c r="BZ113" s="771"/>
      <c r="CA113" s="771">
        <v>3329940</v>
      </c>
      <c r="CB113" s="771"/>
      <c r="CC113" s="771"/>
      <c r="CD113" s="771"/>
      <c r="CE113" s="771"/>
      <c r="CF113" s="848">
        <v>12.1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607873</v>
      </c>
      <c r="AB114" s="784"/>
      <c r="AC114" s="784"/>
      <c r="AD114" s="784"/>
      <c r="AE114" s="785"/>
      <c r="AF114" s="786">
        <v>571292</v>
      </c>
      <c r="AG114" s="784"/>
      <c r="AH114" s="784"/>
      <c r="AI114" s="784"/>
      <c r="AJ114" s="785"/>
      <c r="AK114" s="786">
        <v>496860</v>
      </c>
      <c r="AL114" s="784"/>
      <c r="AM114" s="784"/>
      <c r="AN114" s="784"/>
      <c r="AO114" s="785"/>
      <c r="AP114" s="754">
        <v>1.8</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9896534</v>
      </c>
      <c r="BR114" s="771"/>
      <c r="BS114" s="771"/>
      <c r="BT114" s="771"/>
      <c r="BU114" s="771"/>
      <c r="BV114" s="771">
        <v>10732252</v>
      </c>
      <c r="BW114" s="771"/>
      <c r="BX114" s="771"/>
      <c r="BY114" s="771"/>
      <c r="BZ114" s="771"/>
      <c r="CA114" s="771">
        <v>9903156</v>
      </c>
      <c r="CB114" s="771"/>
      <c r="CC114" s="771"/>
      <c r="CD114" s="771"/>
      <c r="CE114" s="771"/>
      <c r="CF114" s="848">
        <v>35.9</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42396</v>
      </c>
      <c r="AB115" s="909"/>
      <c r="AC115" s="909"/>
      <c r="AD115" s="909"/>
      <c r="AE115" s="910"/>
      <c r="AF115" s="911">
        <v>41135</v>
      </c>
      <c r="AG115" s="909"/>
      <c r="AH115" s="909"/>
      <c r="AI115" s="909"/>
      <c r="AJ115" s="910"/>
      <c r="AK115" s="911">
        <v>31011</v>
      </c>
      <c r="AL115" s="909"/>
      <c r="AM115" s="909"/>
      <c r="AN115" s="909"/>
      <c r="AO115" s="910"/>
      <c r="AP115" s="912">
        <v>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596743</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1246</v>
      </c>
      <c r="AB116" s="784"/>
      <c r="AC116" s="784"/>
      <c r="AD116" s="784"/>
      <c r="AE116" s="785"/>
      <c r="AF116" s="786">
        <v>1543</v>
      </c>
      <c r="AG116" s="784"/>
      <c r="AH116" s="784"/>
      <c r="AI116" s="784"/>
      <c r="AJ116" s="785"/>
      <c r="AK116" s="786">
        <v>1244</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61628</v>
      </c>
      <c r="DH116" s="784"/>
      <c r="DI116" s="784"/>
      <c r="DJ116" s="784"/>
      <c r="DK116" s="785"/>
      <c r="DL116" s="786">
        <v>32554</v>
      </c>
      <c r="DM116" s="784"/>
      <c r="DN116" s="784"/>
      <c r="DO116" s="784"/>
      <c r="DP116" s="785"/>
      <c r="DQ116" s="786">
        <v>11900</v>
      </c>
      <c r="DR116" s="784"/>
      <c r="DS116" s="784"/>
      <c r="DT116" s="784"/>
      <c r="DU116" s="785"/>
      <c r="DV116" s="754">
        <v>0</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9970601</v>
      </c>
      <c r="AB117" s="895"/>
      <c r="AC117" s="895"/>
      <c r="AD117" s="895"/>
      <c r="AE117" s="896"/>
      <c r="AF117" s="898">
        <v>10297434</v>
      </c>
      <c r="AG117" s="895"/>
      <c r="AH117" s="895"/>
      <c r="AI117" s="895"/>
      <c r="AJ117" s="896"/>
      <c r="AK117" s="898">
        <v>8798370</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288</v>
      </c>
      <c r="AG118" s="888"/>
      <c r="AH118" s="888"/>
      <c r="AI118" s="888"/>
      <c r="AJ118" s="889"/>
      <c r="AK118" s="890" t="s">
        <v>287</v>
      </c>
      <c r="AL118" s="888"/>
      <c r="AM118" s="888"/>
      <c r="AN118" s="888"/>
      <c r="AO118" s="889"/>
      <c r="AP118" s="891" t="s">
        <v>409</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437</v>
      </c>
      <c r="BP118" s="838"/>
      <c r="BQ118" s="857">
        <v>86730294</v>
      </c>
      <c r="BR118" s="858"/>
      <c r="BS118" s="858"/>
      <c r="BT118" s="858"/>
      <c r="BU118" s="858"/>
      <c r="BV118" s="858">
        <v>85455890</v>
      </c>
      <c r="BW118" s="858"/>
      <c r="BX118" s="858"/>
      <c r="BY118" s="858"/>
      <c r="BZ118" s="858"/>
      <c r="CA118" s="858">
        <v>85691819</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3215926</v>
      </c>
      <c r="BR119" s="800"/>
      <c r="BS119" s="800"/>
      <c r="BT119" s="800"/>
      <c r="BU119" s="800"/>
      <c r="BV119" s="800">
        <v>2629056</v>
      </c>
      <c r="BW119" s="800"/>
      <c r="BX119" s="800"/>
      <c r="BY119" s="800"/>
      <c r="BZ119" s="800"/>
      <c r="CA119" s="800">
        <v>3084828</v>
      </c>
      <c r="CB119" s="800"/>
      <c r="CC119" s="800"/>
      <c r="CD119" s="800"/>
      <c r="CE119" s="800"/>
      <c r="CF119" s="861">
        <v>11.2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17472</v>
      </c>
      <c r="DH119" s="717"/>
      <c r="DI119" s="717"/>
      <c r="DJ119" s="717"/>
      <c r="DK119" s="718"/>
      <c r="DL119" s="719">
        <v>11648</v>
      </c>
      <c r="DM119" s="717"/>
      <c r="DN119" s="717"/>
      <c r="DO119" s="717"/>
      <c r="DP119" s="718"/>
      <c r="DQ119" s="719">
        <v>5824</v>
      </c>
      <c r="DR119" s="717"/>
      <c r="DS119" s="717"/>
      <c r="DT119" s="717"/>
      <c r="DU119" s="718"/>
      <c r="DV119" s="807">
        <v>0</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9759191</v>
      </c>
      <c r="BR120" s="771"/>
      <c r="BS120" s="771"/>
      <c r="BT120" s="771"/>
      <c r="BU120" s="771"/>
      <c r="BV120" s="771">
        <v>8726148</v>
      </c>
      <c r="BW120" s="771"/>
      <c r="BX120" s="771"/>
      <c r="BY120" s="771"/>
      <c r="BZ120" s="771"/>
      <c r="CA120" s="771">
        <v>8233558</v>
      </c>
      <c r="CB120" s="771"/>
      <c r="CC120" s="771"/>
      <c r="CD120" s="771"/>
      <c r="CE120" s="771"/>
      <c r="CF120" s="848">
        <v>29.8</v>
      </c>
      <c r="CG120" s="849"/>
      <c r="CH120" s="849"/>
      <c r="CI120" s="849"/>
      <c r="CJ120" s="849"/>
      <c r="CK120" s="850" t="s">
        <v>443</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14293967</v>
      </c>
      <c r="DH120" s="800"/>
      <c r="DI120" s="800"/>
      <c r="DJ120" s="800"/>
      <c r="DK120" s="800"/>
      <c r="DL120" s="800">
        <v>11659151</v>
      </c>
      <c r="DM120" s="800"/>
      <c r="DN120" s="800"/>
      <c r="DO120" s="800"/>
      <c r="DP120" s="800"/>
      <c r="DQ120" s="800">
        <v>10523386</v>
      </c>
      <c r="DR120" s="800"/>
      <c r="DS120" s="800"/>
      <c r="DT120" s="800"/>
      <c r="DU120" s="800"/>
      <c r="DV120" s="801">
        <v>38.1</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47503881</v>
      </c>
      <c r="BR121" s="858"/>
      <c r="BS121" s="858"/>
      <c r="BT121" s="858"/>
      <c r="BU121" s="858"/>
      <c r="BV121" s="858">
        <v>49429687</v>
      </c>
      <c r="BW121" s="858"/>
      <c r="BX121" s="858"/>
      <c r="BY121" s="858"/>
      <c r="BZ121" s="858"/>
      <c r="CA121" s="858">
        <v>53455978</v>
      </c>
      <c r="CB121" s="858"/>
      <c r="CC121" s="858"/>
      <c r="CD121" s="858"/>
      <c r="CE121" s="858"/>
      <c r="CF121" s="859">
        <v>193.7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1716344</v>
      </c>
      <c r="DH121" s="771"/>
      <c r="DI121" s="771"/>
      <c r="DJ121" s="771"/>
      <c r="DK121" s="771"/>
      <c r="DL121" s="771">
        <v>2700299</v>
      </c>
      <c r="DM121" s="771"/>
      <c r="DN121" s="771"/>
      <c r="DO121" s="771"/>
      <c r="DP121" s="771"/>
      <c r="DQ121" s="771">
        <v>7051434</v>
      </c>
      <c r="DR121" s="771"/>
      <c r="DS121" s="771"/>
      <c r="DT121" s="771"/>
      <c r="DU121" s="771"/>
      <c r="DV121" s="823">
        <v>25.5</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446</v>
      </c>
      <c r="BP122" s="838"/>
      <c r="BQ122" s="839">
        <v>60478998</v>
      </c>
      <c r="BR122" s="840"/>
      <c r="BS122" s="840"/>
      <c r="BT122" s="840"/>
      <c r="BU122" s="840"/>
      <c r="BV122" s="840">
        <v>60784891</v>
      </c>
      <c r="BW122" s="840"/>
      <c r="BX122" s="840"/>
      <c r="BY122" s="840"/>
      <c r="BZ122" s="840"/>
      <c r="CA122" s="840">
        <v>64774364</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1494377</v>
      </c>
      <c r="DH122" s="771"/>
      <c r="DI122" s="771"/>
      <c r="DJ122" s="771"/>
      <c r="DK122" s="771"/>
      <c r="DL122" s="771">
        <v>1675836</v>
      </c>
      <c r="DM122" s="771"/>
      <c r="DN122" s="771"/>
      <c r="DO122" s="771"/>
      <c r="DP122" s="771"/>
      <c r="DQ122" s="771">
        <v>1420293</v>
      </c>
      <c r="DR122" s="771"/>
      <c r="DS122" s="771"/>
      <c r="DT122" s="771"/>
      <c r="DU122" s="771"/>
      <c r="DV122" s="823">
        <v>5.0999999999999996</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28635</v>
      </c>
      <c r="AB123" s="784"/>
      <c r="AC123" s="784"/>
      <c r="AD123" s="784"/>
      <c r="AE123" s="785"/>
      <c r="AF123" s="786">
        <v>29073</v>
      </c>
      <c r="AG123" s="784"/>
      <c r="AH123" s="784"/>
      <c r="AI123" s="784"/>
      <c r="AJ123" s="785"/>
      <c r="AK123" s="786">
        <v>20655</v>
      </c>
      <c r="AL123" s="784"/>
      <c r="AM123" s="784"/>
      <c r="AN123" s="784"/>
      <c r="AO123" s="785"/>
      <c r="AP123" s="754">
        <v>0.1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93.6</v>
      </c>
      <c r="BR123" s="832"/>
      <c r="BS123" s="832"/>
      <c r="BT123" s="832"/>
      <c r="BU123" s="832"/>
      <c r="BV123" s="832">
        <v>88.4</v>
      </c>
      <c r="BW123" s="832"/>
      <c r="BX123" s="832"/>
      <c r="BY123" s="832"/>
      <c r="BZ123" s="832"/>
      <c r="CA123" s="832">
        <v>75.7</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288284</v>
      </c>
      <c r="DH123" s="784"/>
      <c r="DI123" s="784"/>
      <c r="DJ123" s="784"/>
      <c r="DK123" s="785"/>
      <c r="DL123" s="786">
        <v>369547</v>
      </c>
      <c r="DM123" s="784"/>
      <c r="DN123" s="784"/>
      <c r="DO123" s="784"/>
      <c r="DP123" s="785"/>
      <c r="DQ123" s="786">
        <v>436621</v>
      </c>
      <c r="DR123" s="784"/>
      <c r="DS123" s="784"/>
      <c r="DT123" s="784"/>
      <c r="DU123" s="785"/>
      <c r="DV123" s="754">
        <v>1.6</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7962</v>
      </c>
      <c r="DH124" s="717"/>
      <c r="DI124" s="717"/>
      <c r="DJ124" s="717"/>
      <c r="DK124" s="718"/>
      <c r="DL124" s="719">
        <v>7478</v>
      </c>
      <c r="DM124" s="717"/>
      <c r="DN124" s="717"/>
      <c r="DO124" s="717"/>
      <c r="DP124" s="718"/>
      <c r="DQ124" s="719">
        <v>7267</v>
      </c>
      <c r="DR124" s="717"/>
      <c r="DS124" s="717"/>
      <c r="DT124" s="717"/>
      <c r="DU124" s="718"/>
      <c r="DV124" s="807">
        <v>0</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5939</v>
      </c>
      <c r="AB126" s="784"/>
      <c r="AC126" s="784"/>
      <c r="AD126" s="784"/>
      <c r="AE126" s="785"/>
      <c r="AF126" s="786">
        <v>5904</v>
      </c>
      <c r="AG126" s="784"/>
      <c r="AH126" s="784"/>
      <c r="AI126" s="784"/>
      <c r="AJ126" s="785"/>
      <c r="AK126" s="786">
        <v>5875</v>
      </c>
      <c r="AL126" s="784"/>
      <c r="AM126" s="784"/>
      <c r="AN126" s="784"/>
      <c r="AO126" s="785"/>
      <c r="AP126" s="754">
        <v>0</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v>596743</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7822</v>
      </c>
      <c r="AB127" s="784"/>
      <c r="AC127" s="784"/>
      <c r="AD127" s="784"/>
      <c r="AE127" s="785"/>
      <c r="AF127" s="786">
        <v>6158</v>
      </c>
      <c r="AG127" s="784"/>
      <c r="AH127" s="784"/>
      <c r="AI127" s="784"/>
      <c r="AJ127" s="785"/>
      <c r="AK127" s="786">
        <v>4481</v>
      </c>
      <c r="AL127" s="784"/>
      <c r="AM127" s="784"/>
      <c r="AN127" s="784"/>
      <c r="AO127" s="785"/>
      <c r="AP127" s="754">
        <v>0</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11.69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1238703</v>
      </c>
      <c r="AB128" s="724"/>
      <c r="AC128" s="724"/>
      <c r="AD128" s="724"/>
      <c r="AE128" s="725"/>
      <c r="AF128" s="726">
        <v>1209777</v>
      </c>
      <c r="AG128" s="724"/>
      <c r="AH128" s="724"/>
      <c r="AI128" s="724"/>
      <c r="AJ128" s="725"/>
      <c r="AK128" s="726">
        <v>1190386</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16.690000000000001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33098730</v>
      </c>
      <c r="AB129" s="784"/>
      <c r="AC129" s="784"/>
      <c r="AD129" s="784"/>
      <c r="AE129" s="785"/>
      <c r="AF129" s="786">
        <v>32972237</v>
      </c>
      <c r="AG129" s="784"/>
      <c r="AH129" s="784"/>
      <c r="AI129" s="784"/>
      <c r="AJ129" s="785"/>
      <c r="AK129" s="786">
        <v>32635270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5070157</v>
      </c>
      <c r="AB130" s="784"/>
      <c r="AC130" s="784"/>
      <c r="AD130" s="784"/>
      <c r="AE130" s="785"/>
      <c r="AF130" s="786">
        <v>5067694</v>
      </c>
      <c r="AG130" s="784"/>
      <c r="AH130" s="784"/>
      <c r="AI130" s="784"/>
      <c r="AJ130" s="785"/>
      <c r="AK130" s="786">
        <v>5035417</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75.7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28028573</v>
      </c>
      <c r="AB131" s="717"/>
      <c r="AC131" s="717"/>
      <c r="AD131" s="717"/>
      <c r="AE131" s="718"/>
      <c r="AF131" s="719">
        <v>27904543</v>
      </c>
      <c r="AG131" s="717"/>
      <c r="AH131" s="717"/>
      <c r="AI131" s="717"/>
      <c r="AJ131" s="718"/>
      <c r="AK131" s="719">
        <v>27599853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13.06431476</v>
      </c>
      <c r="AB132" s="740"/>
      <c r="AC132" s="740"/>
      <c r="AD132" s="740"/>
      <c r="AE132" s="741"/>
      <c r="AF132" s="742">
        <v>14.40612376</v>
      </c>
      <c r="AG132" s="740"/>
      <c r="AH132" s="740"/>
      <c r="AI132" s="740"/>
      <c r="AJ132" s="741"/>
      <c r="AK132" s="742">
        <v>9.3209445720000002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13.7</v>
      </c>
      <c r="AB133" s="749"/>
      <c r="AC133" s="749"/>
      <c r="AD133" s="749"/>
      <c r="AE133" s="750"/>
      <c r="AF133" s="748">
        <v>13.7</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8" zoomScaleNormal="85" zoomScaleSheetLayoutView="98" workbookViewId="0">
      <selection activeCell="R18" sqref="R18:AO1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R18" sqref="R18:AO1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R18" sqref="R18:AO1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9214692</v>
      </c>
      <c r="L9" s="264">
        <v>73701</v>
      </c>
      <c r="M9" s="265">
        <v>54962</v>
      </c>
      <c r="N9" s="266">
        <v>34.1</v>
      </c>
    </row>
    <row r="10" spans="1:16">
      <c r="A10" s="248"/>
      <c r="B10" s="244"/>
      <c r="C10" s="244"/>
      <c r="D10" s="244"/>
      <c r="E10" s="244"/>
      <c r="F10" s="244"/>
      <c r="G10" s="1133" t="s">
        <v>479</v>
      </c>
      <c r="H10" s="1134"/>
      <c r="I10" s="1134"/>
      <c r="J10" s="1135"/>
      <c r="K10" s="267">
        <v>117669</v>
      </c>
      <c r="L10" s="268">
        <v>941</v>
      </c>
      <c r="M10" s="269">
        <v>4364</v>
      </c>
      <c r="N10" s="270">
        <v>-78.400000000000006</v>
      </c>
    </row>
    <row r="11" spans="1:16" ht="13.5" customHeight="1">
      <c r="A11" s="248"/>
      <c r="B11" s="244"/>
      <c r="C11" s="244"/>
      <c r="D11" s="244"/>
      <c r="E11" s="244"/>
      <c r="F11" s="244"/>
      <c r="G11" s="1133" t="s">
        <v>480</v>
      </c>
      <c r="H11" s="1134"/>
      <c r="I11" s="1134"/>
      <c r="J11" s="1135"/>
      <c r="K11" s="267">
        <v>115372</v>
      </c>
      <c r="L11" s="268">
        <v>923</v>
      </c>
      <c r="M11" s="269">
        <v>2588</v>
      </c>
      <c r="N11" s="270">
        <v>-64.3</v>
      </c>
    </row>
    <row r="12" spans="1:16" ht="13.5" customHeight="1">
      <c r="A12" s="248"/>
      <c r="B12" s="244"/>
      <c r="C12" s="244"/>
      <c r="D12" s="244"/>
      <c r="E12" s="244"/>
      <c r="F12" s="244"/>
      <c r="G12" s="1133" t="s">
        <v>481</v>
      </c>
      <c r="H12" s="1134"/>
      <c r="I12" s="1134"/>
      <c r="J12" s="1135"/>
      <c r="K12" s="267">
        <v>826087</v>
      </c>
      <c r="L12" s="268">
        <v>6607</v>
      </c>
      <c r="M12" s="269">
        <v>1192</v>
      </c>
      <c r="N12" s="270">
        <v>454.3</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382635</v>
      </c>
      <c r="L14" s="268">
        <v>3060</v>
      </c>
      <c r="M14" s="269">
        <v>2687</v>
      </c>
      <c r="N14" s="270">
        <v>13.9</v>
      </c>
    </row>
    <row r="15" spans="1:16" ht="13.5" customHeight="1">
      <c r="A15" s="248"/>
      <c r="B15" s="244"/>
      <c r="C15" s="244"/>
      <c r="D15" s="244"/>
      <c r="E15" s="244"/>
      <c r="F15" s="244"/>
      <c r="G15" s="1133" t="s">
        <v>485</v>
      </c>
      <c r="H15" s="1134"/>
      <c r="I15" s="1134"/>
      <c r="J15" s="1135"/>
      <c r="K15" s="267">
        <v>8045</v>
      </c>
      <c r="L15" s="268">
        <v>64</v>
      </c>
      <c r="M15" s="269">
        <v>789</v>
      </c>
      <c r="N15" s="270">
        <v>-91.9</v>
      </c>
    </row>
    <row r="16" spans="1:16">
      <c r="A16" s="248"/>
      <c r="B16" s="244"/>
      <c r="C16" s="244"/>
      <c r="D16" s="244"/>
      <c r="E16" s="244"/>
      <c r="F16" s="244"/>
      <c r="G16" s="1136" t="s">
        <v>486</v>
      </c>
      <c r="H16" s="1137"/>
      <c r="I16" s="1137"/>
      <c r="J16" s="1138"/>
      <c r="K16" s="268">
        <v>-940600</v>
      </c>
      <c r="L16" s="268">
        <v>-7523</v>
      </c>
      <c r="M16" s="269">
        <v>-5882</v>
      </c>
      <c r="N16" s="270">
        <v>27.9</v>
      </c>
    </row>
    <row r="17" spans="1:16">
      <c r="A17" s="248"/>
      <c r="B17" s="244"/>
      <c r="C17" s="244"/>
      <c r="D17" s="244"/>
      <c r="E17" s="244"/>
      <c r="F17" s="244"/>
      <c r="G17" s="1136" t="s">
        <v>172</v>
      </c>
      <c r="H17" s="1137"/>
      <c r="I17" s="1137"/>
      <c r="J17" s="1138"/>
      <c r="K17" s="268">
        <v>9723900</v>
      </c>
      <c r="L17" s="268">
        <v>77774</v>
      </c>
      <c r="M17" s="269">
        <v>60699</v>
      </c>
      <c r="N17" s="270">
        <v>28.1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8.2100000000000009</v>
      </c>
      <c r="L21" s="281">
        <v>5.83</v>
      </c>
      <c r="M21" s="282">
        <v>2.38</v>
      </c>
      <c r="N21" s="249"/>
      <c r="O21" s="283"/>
      <c r="P21" s="279"/>
    </row>
    <row r="22" spans="1:16" s="284" customFormat="1">
      <c r="A22" s="279"/>
      <c r="B22" s="249"/>
      <c r="C22" s="249"/>
      <c r="D22" s="249"/>
      <c r="E22" s="249"/>
      <c r="F22" s="249"/>
      <c r="G22" s="1130" t="s">
        <v>492</v>
      </c>
      <c r="H22" s="1131"/>
      <c r="I22" s="1131"/>
      <c r="J22" s="1132"/>
      <c r="K22" s="285">
        <v>97</v>
      </c>
      <c r="L22" s="286">
        <v>99.8</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6587943</v>
      </c>
      <c r="L32" s="294">
        <v>52692</v>
      </c>
      <c r="M32" s="295">
        <v>32099</v>
      </c>
      <c r="N32" s="296">
        <v>64.2</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v>92</v>
      </c>
      <c r="N34" s="296" t="s">
        <v>483</v>
      </c>
    </row>
    <row r="35" spans="1:16" ht="27" customHeight="1">
      <c r="A35" s="248"/>
      <c r="B35" s="244"/>
      <c r="C35" s="244"/>
      <c r="D35" s="244"/>
      <c r="E35" s="244"/>
      <c r="F35" s="244"/>
      <c r="G35" s="1121" t="s">
        <v>498</v>
      </c>
      <c r="H35" s="1122"/>
      <c r="I35" s="1122"/>
      <c r="J35" s="1123"/>
      <c r="K35" s="294">
        <v>1681312</v>
      </c>
      <c r="L35" s="294">
        <v>13447</v>
      </c>
      <c r="M35" s="295">
        <v>6651</v>
      </c>
      <c r="N35" s="296">
        <v>102.2</v>
      </c>
    </row>
    <row r="36" spans="1:16" ht="27" customHeight="1">
      <c r="A36" s="248"/>
      <c r="B36" s="244"/>
      <c r="C36" s="244"/>
      <c r="D36" s="244"/>
      <c r="E36" s="244"/>
      <c r="F36" s="244"/>
      <c r="G36" s="1121" t="s">
        <v>499</v>
      </c>
      <c r="H36" s="1122"/>
      <c r="I36" s="1122"/>
      <c r="J36" s="1123"/>
      <c r="K36" s="294">
        <v>496860</v>
      </c>
      <c r="L36" s="294">
        <v>3974</v>
      </c>
      <c r="M36" s="295">
        <v>815</v>
      </c>
      <c r="N36" s="296">
        <v>387.6</v>
      </c>
    </row>
    <row r="37" spans="1:16" ht="13.5" customHeight="1">
      <c r="A37" s="248"/>
      <c r="B37" s="244"/>
      <c r="C37" s="244"/>
      <c r="D37" s="244"/>
      <c r="E37" s="244"/>
      <c r="F37" s="244"/>
      <c r="G37" s="1121" t="s">
        <v>500</v>
      </c>
      <c r="H37" s="1122"/>
      <c r="I37" s="1122"/>
      <c r="J37" s="1123"/>
      <c r="K37" s="294">
        <v>31011</v>
      </c>
      <c r="L37" s="294">
        <v>248</v>
      </c>
      <c r="M37" s="295">
        <v>516</v>
      </c>
      <c r="N37" s="296">
        <v>-51.9</v>
      </c>
    </row>
    <row r="38" spans="1:16" ht="27" customHeight="1">
      <c r="A38" s="248"/>
      <c r="B38" s="244"/>
      <c r="C38" s="244"/>
      <c r="D38" s="244"/>
      <c r="E38" s="244"/>
      <c r="F38" s="244"/>
      <c r="G38" s="1124" t="s">
        <v>501</v>
      </c>
      <c r="H38" s="1125"/>
      <c r="I38" s="1125"/>
      <c r="J38" s="1126"/>
      <c r="K38" s="297">
        <v>1244</v>
      </c>
      <c r="L38" s="297">
        <v>10</v>
      </c>
      <c r="M38" s="298">
        <v>2</v>
      </c>
      <c r="N38" s="299">
        <v>400</v>
      </c>
      <c r="O38" s="293"/>
    </row>
    <row r="39" spans="1:16">
      <c r="A39" s="248"/>
      <c r="B39" s="244"/>
      <c r="C39" s="244"/>
      <c r="D39" s="244"/>
      <c r="E39" s="244"/>
      <c r="F39" s="244"/>
      <c r="G39" s="1124" t="s">
        <v>502</v>
      </c>
      <c r="H39" s="1125"/>
      <c r="I39" s="1125"/>
      <c r="J39" s="1126"/>
      <c r="K39" s="300">
        <v>-1190386</v>
      </c>
      <c r="L39" s="300">
        <v>-9521</v>
      </c>
      <c r="M39" s="301">
        <v>-6908</v>
      </c>
      <c r="N39" s="302">
        <v>37.799999999999997</v>
      </c>
      <c r="O39" s="293"/>
    </row>
    <row r="40" spans="1:16" ht="27" customHeight="1">
      <c r="A40" s="248"/>
      <c r="B40" s="244"/>
      <c r="C40" s="244"/>
      <c r="D40" s="244"/>
      <c r="E40" s="244"/>
      <c r="F40" s="244"/>
      <c r="G40" s="1121" t="s">
        <v>503</v>
      </c>
      <c r="H40" s="1122"/>
      <c r="I40" s="1122"/>
      <c r="J40" s="1123"/>
      <c r="K40" s="300">
        <v>-5035417</v>
      </c>
      <c r="L40" s="300">
        <v>-40274</v>
      </c>
      <c r="M40" s="301">
        <v>-27513</v>
      </c>
      <c r="N40" s="302">
        <v>46.4</v>
      </c>
      <c r="O40" s="293"/>
    </row>
    <row r="41" spans="1:16">
      <c r="A41" s="248"/>
      <c r="B41" s="244"/>
      <c r="C41" s="244"/>
      <c r="D41" s="244"/>
      <c r="E41" s="244"/>
      <c r="F41" s="244"/>
      <c r="G41" s="1127" t="s">
        <v>282</v>
      </c>
      <c r="H41" s="1128"/>
      <c r="I41" s="1128"/>
      <c r="J41" s="1129"/>
      <c r="K41" s="294">
        <v>2572567</v>
      </c>
      <c r="L41" s="300">
        <v>20576</v>
      </c>
      <c r="M41" s="301">
        <v>5755</v>
      </c>
      <c r="N41" s="302">
        <v>257.5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3636599</v>
      </c>
      <c r="J51" s="320">
        <v>27604</v>
      </c>
      <c r="K51" s="321">
        <v>26.2</v>
      </c>
      <c r="L51" s="322">
        <v>51263</v>
      </c>
      <c r="M51" s="323">
        <v>-4.9000000000000004</v>
      </c>
      <c r="N51" s="324">
        <v>31.1</v>
      </c>
    </row>
    <row r="52" spans="1:14">
      <c r="A52" s="248"/>
      <c r="B52" s="244"/>
      <c r="C52" s="244"/>
      <c r="D52" s="244"/>
      <c r="E52" s="244"/>
      <c r="F52" s="244"/>
      <c r="G52" s="325"/>
      <c r="H52" s="326" t="s">
        <v>514</v>
      </c>
      <c r="I52" s="327">
        <v>1449936</v>
      </c>
      <c r="J52" s="328">
        <v>11006</v>
      </c>
      <c r="K52" s="329">
        <v>-12.4</v>
      </c>
      <c r="L52" s="330">
        <v>29061</v>
      </c>
      <c r="M52" s="331">
        <v>-15.2</v>
      </c>
      <c r="N52" s="332">
        <v>2.8</v>
      </c>
    </row>
    <row r="53" spans="1:14">
      <c r="A53" s="248"/>
      <c r="B53" s="244"/>
      <c r="C53" s="244"/>
      <c r="D53" s="244"/>
      <c r="E53" s="244"/>
      <c r="F53" s="244"/>
      <c r="G53" s="310" t="s">
        <v>515</v>
      </c>
      <c r="H53" s="311"/>
      <c r="I53" s="319">
        <v>3379995</v>
      </c>
      <c r="J53" s="320">
        <v>25949</v>
      </c>
      <c r="K53" s="321">
        <v>-6</v>
      </c>
      <c r="L53" s="322">
        <v>33903</v>
      </c>
      <c r="M53" s="323">
        <v>-33.9</v>
      </c>
      <c r="N53" s="324">
        <v>27.9</v>
      </c>
    </row>
    <row r="54" spans="1:14">
      <c r="A54" s="248"/>
      <c r="B54" s="244"/>
      <c r="C54" s="244"/>
      <c r="D54" s="244"/>
      <c r="E54" s="244"/>
      <c r="F54" s="244"/>
      <c r="G54" s="325"/>
      <c r="H54" s="326" t="s">
        <v>514</v>
      </c>
      <c r="I54" s="327">
        <v>1673299</v>
      </c>
      <c r="J54" s="328">
        <v>12846</v>
      </c>
      <c r="K54" s="329">
        <v>16.7</v>
      </c>
      <c r="L54" s="330">
        <v>18526</v>
      </c>
      <c r="M54" s="331">
        <v>-36.299999999999997</v>
      </c>
      <c r="N54" s="332">
        <v>53</v>
      </c>
    </row>
    <row r="55" spans="1:14">
      <c r="A55" s="248"/>
      <c r="B55" s="244"/>
      <c r="C55" s="244"/>
      <c r="D55" s="244"/>
      <c r="E55" s="244"/>
      <c r="F55" s="244"/>
      <c r="G55" s="310" t="s">
        <v>516</v>
      </c>
      <c r="H55" s="311"/>
      <c r="I55" s="319">
        <v>4277920</v>
      </c>
      <c r="J55" s="320">
        <v>33316</v>
      </c>
      <c r="K55" s="321">
        <v>28.4</v>
      </c>
      <c r="L55" s="322">
        <v>40849</v>
      </c>
      <c r="M55" s="323">
        <v>20.5</v>
      </c>
      <c r="N55" s="324">
        <v>7.9</v>
      </c>
    </row>
    <row r="56" spans="1:14">
      <c r="A56" s="248"/>
      <c r="B56" s="244"/>
      <c r="C56" s="244"/>
      <c r="D56" s="244"/>
      <c r="E56" s="244"/>
      <c r="F56" s="244"/>
      <c r="G56" s="325"/>
      <c r="H56" s="326" t="s">
        <v>514</v>
      </c>
      <c r="I56" s="327">
        <v>1396987</v>
      </c>
      <c r="J56" s="328">
        <v>10880</v>
      </c>
      <c r="K56" s="329">
        <v>-15.3</v>
      </c>
      <c r="L56" s="330">
        <v>22537</v>
      </c>
      <c r="M56" s="331">
        <v>21.7</v>
      </c>
      <c r="N56" s="332">
        <v>-37</v>
      </c>
    </row>
    <row r="57" spans="1:14">
      <c r="A57" s="248"/>
      <c r="B57" s="244"/>
      <c r="C57" s="244"/>
      <c r="D57" s="244"/>
      <c r="E57" s="244"/>
      <c r="F57" s="244"/>
      <c r="G57" s="310" t="s">
        <v>517</v>
      </c>
      <c r="H57" s="311"/>
      <c r="I57" s="319">
        <v>4366860</v>
      </c>
      <c r="J57" s="320">
        <v>34324</v>
      </c>
      <c r="K57" s="321">
        <v>3</v>
      </c>
      <c r="L57" s="322">
        <v>40632</v>
      </c>
      <c r="M57" s="323">
        <v>-0.5</v>
      </c>
      <c r="N57" s="324">
        <v>3.5</v>
      </c>
    </row>
    <row r="58" spans="1:14">
      <c r="A58" s="248"/>
      <c r="B58" s="244"/>
      <c r="C58" s="244"/>
      <c r="D58" s="244"/>
      <c r="E58" s="244"/>
      <c r="F58" s="244"/>
      <c r="G58" s="325"/>
      <c r="H58" s="326" t="s">
        <v>514</v>
      </c>
      <c r="I58" s="327">
        <v>1534439</v>
      </c>
      <c r="J58" s="328">
        <v>12061</v>
      </c>
      <c r="K58" s="329">
        <v>10.9</v>
      </c>
      <c r="L58" s="330">
        <v>21402</v>
      </c>
      <c r="M58" s="331">
        <v>-5</v>
      </c>
      <c r="N58" s="332">
        <v>15.9</v>
      </c>
    </row>
    <row r="59" spans="1:14">
      <c r="A59" s="248"/>
      <c r="B59" s="244"/>
      <c r="C59" s="244"/>
      <c r="D59" s="244"/>
      <c r="E59" s="244"/>
      <c r="F59" s="244"/>
      <c r="G59" s="310" t="s">
        <v>518</v>
      </c>
      <c r="H59" s="311"/>
      <c r="I59" s="319">
        <v>3008687</v>
      </c>
      <c r="J59" s="320">
        <v>24064</v>
      </c>
      <c r="K59" s="321">
        <v>-29.9</v>
      </c>
      <c r="L59" s="322">
        <v>45375</v>
      </c>
      <c r="M59" s="323">
        <v>11.7</v>
      </c>
      <c r="N59" s="324">
        <v>-41.6</v>
      </c>
    </row>
    <row r="60" spans="1:14">
      <c r="A60" s="248"/>
      <c r="B60" s="244"/>
      <c r="C60" s="244"/>
      <c r="D60" s="244"/>
      <c r="E60" s="244"/>
      <c r="F60" s="244"/>
      <c r="G60" s="325"/>
      <c r="H60" s="326" t="s">
        <v>514</v>
      </c>
      <c r="I60" s="333">
        <v>1712984</v>
      </c>
      <c r="J60" s="328">
        <v>13701</v>
      </c>
      <c r="K60" s="329">
        <v>13.6</v>
      </c>
      <c r="L60" s="330">
        <v>26025</v>
      </c>
      <c r="M60" s="331">
        <v>21.6</v>
      </c>
      <c r="N60" s="332">
        <v>-8</v>
      </c>
    </row>
    <row r="61" spans="1:14">
      <c r="A61" s="248"/>
      <c r="B61" s="244"/>
      <c r="C61" s="244"/>
      <c r="D61" s="244"/>
      <c r="E61" s="244"/>
      <c r="F61" s="244"/>
      <c r="G61" s="310" t="s">
        <v>519</v>
      </c>
      <c r="H61" s="334"/>
      <c r="I61" s="335">
        <v>3734012</v>
      </c>
      <c r="J61" s="336">
        <v>29051</v>
      </c>
      <c r="K61" s="337">
        <v>4.3</v>
      </c>
      <c r="L61" s="338">
        <v>42404</v>
      </c>
      <c r="M61" s="339">
        <v>-1.4</v>
      </c>
      <c r="N61" s="324">
        <v>5.7</v>
      </c>
    </row>
    <row r="62" spans="1:14">
      <c r="A62" s="248"/>
      <c r="B62" s="244"/>
      <c r="C62" s="244"/>
      <c r="D62" s="244"/>
      <c r="E62" s="244"/>
      <c r="F62" s="244"/>
      <c r="G62" s="325"/>
      <c r="H62" s="326" t="s">
        <v>514</v>
      </c>
      <c r="I62" s="327">
        <v>1553529</v>
      </c>
      <c r="J62" s="328">
        <v>12099</v>
      </c>
      <c r="K62" s="329">
        <v>2.7</v>
      </c>
      <c r="L62" s="330">
        <v>23510</v>
      </c>
      <c r="M62" s="331">
        <v>-2.6</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R18" sqref="R18:AO1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t="s">
        <v>483</v>
      </c>
      <c r="G47" s="12">
        <v>2.04</v>
      </c>
      <c r="H47" s="12">
        <v>7.06</v>
      </c>
      <c r="I47" s="12">
        <v>5.35</v>
      </c>
      <c r="J47" s="13">
        <v>5.85</v>
      </c>
    </row>
    <row r="48" spans="2:10" ht="57.75" customHeight="1">
      <c r="B48" s="14"/>
      <c r="C48" s="1141" t="s">
        <v>4</v>
      </c>
      <c r="D48" s="1141"/>
      <c r="E48" s="1142"/>
      <c r="F48" s="15">
        <v>3.58</v>
      </c>
      <c r="G48" s="16">
        <v>3.6</v>
      </c>
      <c r="H48" s="16">
        <v>0.47</v>
      </c>
      <c r="I48" s="16">
        <v>0.87</v>
      </c>
      <c r="J48" s="17">
        <v>1.53</v>
      </c>
    </row>
    <row r="49" spans="2:10" ht="57.75" customHeight="1" thickBot="1">
      <c r="B49" s="18"/>
      <c r="C49" s="1143" t="s">
        <v>5</v>
      </c>
      <c r="D49" s="1143"/>
      <c r="E49" s="1144"/>
      <c r="F49" s="19">
        <v>3.58</v>
      </c>
      <c r="G49" s="20">
        <v>2.0099999999999998</v>
      </c>
      <c r="H49" s="20">
        <v>1.98</v>
      </c>
      <c r="I49" s="20" t="s">
        <v>526</v>
      </c>
      <c r="J49" s="21">
        <v>1.1000000000000001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20" sqref="P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0</v>
      </c>
      <c r="G34" s="33">
        <v>0</v>
      </c>
      <c r="H34" s="33">
        <v>0</v>
      </c>
      <c r="I34" s="33">
        <v>0.78</v>
      </c>
      <c r="J34" s="34" t="s">
        <v>528</v>
      </c>
      <c r="K34" s="22"/>
      <c r="L34" s="22"/>
      <c r="M34" s="22"/>
      <c r="N34" s="22"/>
      <c r="O34" s="22"/>
      <c r="P34" s="22"/>
    </row>
    <row r="35" spans="1:16" ht="39" customHeight="1">
      <c r="A35" s="22"/>
      <c r="B35" s="35"/>
      <c r="C35" s="1145" t="s">
        <v>529</v>
      </c>
      <c r="D35" s="1146"/>
      <c r="E35" s="1147"/>
      <c r="F35" s="36">
        <v>2.5499999999999998</v>
      </c>
      <c r="G35" s="37">
        <v>2.64</v>
      </c>
      <c r="H35" s="37">
        <v>2.76</v>
      </c>
      <c r="I35" s="37">
        <v>3.14</v>
      </c>
      <c r="J35" s="38">
        <v>3.18</v>
      </c>
      <c r="K35" s="22"/>
      <c r="L35" s="22"/>
      <c r="M35" s="22"/>
      <c r="N35" s="22"/>
      <c r="O35" s="22"/>
      <c r="P35" s="22"/>
    </row>
    <row r="36" spans="1:16" ht="39" customHeight="1">
      <c r="A36" s="22"/>
      <c r="B36" s="35"/>
      <c r="C36" s="1145" t="s">
        <v>530</v>
      </c>
      <c r="D36" s="1146"/>
      <c r="E36" s="1147"/>
      <c r="F36" s="36">
        <v>0.77</v>
      </c>
      <c r="G36" s="37">
        <v>0.86</v>
      </c>
      <c r="H36" s="37">
        <v>0.92</v>
      </c>
      <c r="I36" s="37">
        <v>1.1399999999999999</v>
      </c>
      <c r="J36" s="38">
        <v>1.77</v>
      </c>
      <c r="K36" s="22"/>
      <c r="L36" s="22"/>
      <c r="M36" s="22"/>
      <c r="N36" s="22"/>
      <c r="O36" s="22"/>
      <c r="P36" s="22"/>
    </row>
    <row r="37" spans="1:16" ht="39" customHeight="1">
      <c r="A37" s="22"/>
      <c r="B37" s="35"/>
      <c r="C37" s="1145" t="s">
        <v>531</v>
      </c>
      <c r="D37" s="1146"/>
      <c r="E37" s="1147"/>
      <c r="F37" s="36">
        <v>3.58</v>
      </c>
      <c r="G37" s="37">
        <v>3.59</v>
      </c>
      <c r="H37" s="37">
        <v>0.47</v>
      </c>
      <c r="I37" s="37">
        <v>0.86</v>
      </c>
      <c r="J37" s="38">
        <v>1.53</v>
      </c>
      <c r="K37" s="22"/>
      <c r="L37" s="22"/>
      <c r="M37" s="22"/>
      <c r="N37" s="22"/>
      <c r="O37" s="22"/>
      <c r="P37" s="22"/>
    </row>
    <row r="38" spans="1:16" ht="39" customHeight="1">
      <c r="A38" s="22"/>
      <c r="B38" s="35"/>
      <c r="C38" s="1145" t="s">
        <v>532</v>
      </c>
      <c r="D38" s="1146"/>
      <c r="E38" s="1147"/>
      <c r="F38" s="36">
        <v>1.1399999999999999</v>
      </c>
      <c r="G38" s="37">
        <v>1.17</v>
      </c>
      <c r="H38" s="37">
        <v>0.96</v>
      </c>
      <c r="I38" s="37">
        <v>0.46</v>
      </c>
      <c r="J38" s="38">
        <v>0.85</v>
      </c>
      <c r="K38" s="22"/>
      <c r="L38" s="22"/>
      <c r="M38" s="22"/>
      <c r="N38" s="22"/>
      <c r="O38" s="22"/>
      <c r="P38" s="22"/>
    </row>
    <row r="39" spans="1:16" ht="39" customHeight="1">
      <c r="A39" s="22"/>
      <c r="B39" s="35"/>
      <c r="C39" s="1145" t="s">
        <v>533</v>
      </c>
      <c r="D39" s="1146"/>
      <c r="E39" s="1147"/>
      <c r="F39" s="36">
        <v>0.12</v>
      </c>
      <c r="G39" s="37">
        <v>0</v>
      </c>
      <c r="H39" s="37">
        <v>7.0000000000000007E-2</v>
      </c>
      <c r="I39" s="37">
        <v>0</v>
      </c>
      <c r="J39" s="38">
        <v>0.41</v>
      </c>
      <c r="K39" s="22"/>
      <c r="L39" s="22"/>
      <c r="M39" s="22"/>
      <c r="N39" s="22"/>
      <c r="O39" s="22"/>
      <c r="P39" s="22"/>
    </row>
    <row r="40" spans="1:16" ht="39" customHeight="1">
      <c r="A40" s="22"/>
      <c r="B40" s="35"/>
      <c r="C40" s="1145" t="s">
        <v>534</v>
      </c>
      <c r="D40" s="1146"/>
      <c r="E40" s="1147"/>
      <c r="F40" s="36">
        <v>0.6</v>
      </c>
      <c r="G40" s="37">
        <v>7.0000000000000007E-2</v>
      </c>
      <c r="H40" s="37">
        <v>0.16</v>
      </c>
      <c r="I40" s="37">
        <v>0.32</v>
      </c>
      <c r="J40" s="38">
        <v>0.38</v>
      </c>
      <c r="K40" s="22"/>
      <c r="L40" s="22"/>
      <c r="M40" s="22"/>
      <c r="N40" s="22"/>
      <c r="O40" s="22"/>
      <c r="P40" s="22"/>
    </row>
    <row r="41" spans="1:16" ht="39" customHeight="1">
      <c r="A41" s="22"/>
      <c r="B41" s="35"/>
      <c r="C41" s="1145" t="s">
        <v>535</v>
      </c>
      <c r="D41" s="1146"/>
      <c r="E41" s="1147"/>
      <c r="F41" s="36">
        <v>0.21</v>
      </c>
      <c r="G41" s="37">
        <v>1.04</v>
      </c>
      <c r="H41" s="37">
        <v>0.7</v>
      </c>
      <c r="I41" s="37">
        <v>1.44</v>
      </c>
      <c r="J41" s="38">
        <v>0.36</v>
      </c>
      <c r="K41" s="22"/>
      <c r="L41" s="22"/>
      <c r="M41" s="22"/>
      <c r="N41" s="22"/>
      <c r="O41" s="22"/>
      <c r="P41" s="22"/>
    </row>
    <row r="42" spans="1:16" ht="39" customHeight="1">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537</v>
      </c>
      <c r="D43" s="1149"/>
      <c r="E43" s="1150"/>
      <c r="F43" s="41">
        <v>0.08</v>
      </c>
      <c r="G43" s="42">
        <v>0.11</v>
      </c>
      <c r="H43" s="42">
        <v>0.14000000000000001</v>
      </c>
      <c r="I43" s="42">
        <v>0.1</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R18" sqref="R18:AO1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7283</v>
      </c>
      <c r="L45" s="60">
        <v>7368</v>
      </c>
      <c r="M45" s="60">
        <v>7337</v>
      </c>
      <c r="N45" s="60">
        <v>7045</v>
      </c>
      <c r="O45" s="61">
        <v>6588</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2355</v>
      </c>
      <c r="L48" s="64">
        <v>2017</v>
      </c>
      <c r="M48" s="64">
        <v>1982</v>
      </c>
      <c r="N48" s="64">
        <v>2638</v>
      </c>
      <c r="O48" s="65">
        <v>1681</v>
      </c>
      <c r="P48" s="48"/>
      <c r="Q48" s="48"/>
      <c r="R48" s="48"/>
      <c r="S48" s="48"/>
      <c r="T48" s="48"/>
      <c r="U48" s="48"/>
    </row>
    <row r="49" spans="1:21" ht="30.75" customHeight="1">
      <c r="A49" s="48"/>
      <c r="B49" s="1163"/>
      <c r="C49" s="1164"/>
      <c r="D49" s="62"/>
      <c r="E49" s="1155" t="s">
        <v>16</v>
      </c>
      <c r="F49" s="1155"/>
      <c r="G49" s="1155"/>
      <c r="H49" s="1155"/>
      <c r="I49" s="1155"/>
      <c r="J49" s="1156"/>
      <c r="K49" s="63">
        <v>640</v>
      </c>
      <c r="L49" s="64">
        <v>628</v>
      </c>
      <c r="M49" s="64">
        <v>608</v>
      </c>
      <c r="N49" s="64">
        <v>571</v>
      </c>
      <c r="O49" s="65">
        <v>497</v>
      </c>
      <c r="P49" s="48"/>
      <c r="Q49" s="48"/>
      <c r="R49" s="48"/>
      <c r="S49" s="48"/>
      <c r="T49" s="48"/>
      <c r="U49" s="48"/>
    </row>
    <row r="50" spans="1:21" ht="30.75" customHeight="1">
      <c r="A50" s="48"/>
      <c r="B50" s="1163"/>
      <c r="C50" s="1164"/>
      <c r="D50" s="62"/>
      <c r="E50" s="1155" t="s">
        <v>17</v>
      </c>
      <c r="F50" s="1155"/>
      <c r="G50" s="1155"/>
      <c r="H50" s="1155"/>
      <c r="I50" s="1155"/>
      <c r="J50" s="1156"/>
      <c r="K50" s="63">
        <v>49</v>
      </c>
      <c r="L50" s="64">
        <v>43</v>
      </c>
      <c r="M50" s="64">
        <v>42</v>
      </c>
      <c r="N50" s="64">
        <v>41</v>
      </c>
      <c r="O50" s="65">
        <v>31</v>
      </c>
      <c r="P50" s="48"/>
      <c r="Q50" s="48"/>
      <c r="R50" s="48"/>
      <c r="S50" s="48"/>
      <c r="T50" s="48"/>
      <c r="U50" s="48"/>
    </row>
    <row r="51" spans="1:21" ht="30.75" customHeight="1">
      <c r="A51" s="48"/>
      <c r="B51" s="1165"/>
      <c r="C51" s="1166"/>
      <c r="D51" s="66"/>
      <c r="E51" s="1155" t="s">
        <v>18</v>
      </c>
      <c r="F51" s="1155"/>
      <c r="G51" s="1155"/>
      <c r="H51" s="1155"/>
      <c r="I51" s="1155"/>
      <c r="J51" s="1156"/>
      <c r="K51" s="63">
        <v>3</v>
      </c>
      <c r="L51" s="64">
        <v>2</v>
      </c>
      <c r="M51" s="64">
        <v>1</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6365</v>
      </c>
      <c r="L52" s="64">
        <v>6191</v>
      </c>
      <c r="M52" s="64">
        <v>6310</v>
      </c>
      <c r="N52" s="64">
        <v>6278</v>
      </c>
      <c r="O52" s="65">
        <v>6226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3965</v>
      </c>
      <c r="L53" s="69">
        <v>3867</v>
      </c>
      <c r="M53" s="69">
        <v>3660</v>
      </c>
      <c r="N53" s="69">
        <v>4019</v>
      </c>
      <c r="O53" s="70">
        <v>2572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原健</cp:lastModifiedBy>
  <cp:lastPrinted>2016-04-25T02:26:09Z</cp:lastPrinted>
  <dcterms:created xsi:type="dcterms:W3CDTF">2016-02-15T00:17:26Z</dcterms:created>
  <dcterms:modified xsi:type="dcterms:W3CDTF">2016-04-28T05:20:39Z</dcterms:modified>
  <cp:category/>
</cp:coreProperties>
</file>