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et5ffsv002\（財政部）財政課\業務\三四郎\ホームページ、ＣＯＯＬＳ\H28-29担当（原）\⑬経営比較分析表（簡水）\"/>
    </mc:Choice>
  </mc:AlternateContent>
  <workbookProtection workbookPassword="8649" lockStructure="1"/>
  <bookViews>
    <workbookView xWindow="0" yWindow="0" windowWidth="24000" windowHeight="939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<sst xmlns="http://schemas.openxmlformats.org/spreadsheetml/2006/main" count="218" uniqueCount="108">
  <si>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</si>
  <si>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</si>
  <si>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</si>
  <si>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</si>
  <si>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</si>
  <si>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</si>
  <si>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</si>
  <si>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</si>
  <si>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</si>
  <si>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</si>
  <si>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</si>
  <si>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</si>
  <si>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</si>
  <si>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</si>
  <si>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</si>
  <si>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</si>
  <si>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</si>
  <si>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</si>
  <si>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</si>
  <si>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</si>
  <si>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</si>
  <si>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</si>
  <si>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</si>
  <si>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</si>
  <si>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</si>
  <si>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</si>
  <si>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</si>
  <si>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</si>
  <si>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</si>
  <si>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</si>
  <si>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</si>
  <si>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</si>
  <si>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</si>
  <si>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</si>
  <si>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</si>
  <si>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</si>
  <si>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</si>
  <si>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</si>
  <si>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</si>
  <si>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</si>
  <si>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</si>
  <si>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</si>
  <si>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</si>
  <si>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</si>
  <si>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</si>
  <si>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</si>
  <si>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</si>
  <si>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</si>
  <si>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</si>
  <si>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</si>
  <si>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</si>
  <si>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</si>
  <si>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</si>
  <si>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</si>
  <si>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</si>
  <si>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</si>
  <si>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</si>
  <si>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</si>
  <si>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</si>
  <si>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</si>
  <si>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</si>
  <si>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</si>
  <si>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</si>
  <si>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</si>
  <si>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</si>
  <si>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</si>
  <si>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</si>
  <si>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</si>
  <si>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</si>
  <si>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</si>
  <si>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</si>
  <si>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</si>
  <si>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</si>
  <si>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</si>
  <si>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</si>
  <si>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</si>
  <si>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</si>
  <si>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</si>
  <si>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</si>
  <si>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</si>
  <si>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</si>
  <si>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</si>
  <si>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</si>
  <si>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</si>
  <si>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</si>
  <si>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</si>
  <si>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</si>
  <si>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</si>
  <si>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</si>
  <si>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</si>
  <si>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</si>
  <si>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</si>
  <si>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</si>
  <si>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小樽市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</si>
  <si>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</si>
  <si>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</si>
  <si>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</si>
  <si>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</si>
  <si>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</si>
  <si>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</si>
  <si>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</si>
  <si>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</si>
  <si>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</si>
  <si>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</si>
  <si>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</si>
  <si>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当市の簡易水道は平成元年度に供用開始した事業であり、施設は比較的新しいものとなっています。
③管路更新率
配水管の法定耐用年数は４０年であり、当市の配水管は現在は耐用年数未満です。今後配水管の更新時期を迎えるにあたり、特定の年度に更新投資が集中しないよう、計画的な更新に努め更新経費の平準化に努めます。</t>
    <rPh sb="0" eb="2">
      <t>トウシ</t>
    </rPh>
    <rPh sb="3" eb="5">
      <t>カンイ</t>
    </rPh>
    <rPh sb="5" eb="7">
      <t>スイドウ</t>
    </rPh>
    <rPh sb="8" eb="10">
      <t>ヘイセイ</t>
    </rPh>
    <rPh sb="10" eb="12">
      <t>ガンネン</t>
    </rPh>
    <rPh sb="12" eb="13">
      <t>ド</t>
    </rPh>
    <rPh sb="14" eb="16">
      <t>キョウヨウ</t>
    </rPh>
    <rPh sb="16" eb="18">
      <t>カイシ</t>
    </rPh>
    <rPh sb="20" eb="22">
      <t>ジギョウ</t>
    </rPh>
    <rPh sb="26" eb="28">
      <t>シセツ</t>
    </rPh>
    <rPh sb="29" eb="32">
      <t>ヒカクテキ</t>
    </rPh>
    <rPh sb="32" eb="33">
      <t>アタラ</t>
    </rPh>
    <rPh sb="47" eb="49">
      <t>カンロ</t>
    </rPh>
    <rPh sb="49" eb="51">
      <t>コウシン</t>
    </rPh>
    <rPh sb="51" eb="52">
      <t>リツ</t>
    </rPh>
    <rPh sb="53" eb="56">
      <t>ハイスイカン</t>
    </rPh>
    <rPh sb="57" eb="59">
      <t>ホウテイ</t>
    </rPh>
    <rPh sb="59" eb="61">
      <t>タイヨウ</t>
    </rPh>
    <rPh sb="61" eb="63">
      <t>ネンスウ</t>
    </rPh>
    <rPh sb="66" eb="67">
      <t>ネン</t>
    </rPh>
    <rPh sb="71" eb="73">
      <t>トウシ</t>
    </rPh>
    <rPh sb="74" eb="77">
      <t>ハイスイカン</t>
    </rPh>
    <rPh sb="78" eb="80">
      <t>ゲンザイ</t>
    </rPh>
    <rPh sb="81" eb="83">
      <t>タイヨウ</t>
    </rPh>
    <rPh sb="83" eb="85">
      <t>ネンスウ</t>
    </rPh>
    <rPh sb="85" eb="87">
      <t>ミマン</t>
    </rPh>
    <rPh sb="90" eb="92">
      <t>コンゴ</t>
    </rPh>
    <rPh sb="92" eb="95">
      <t>ハイスイカン</t>
    </rPh>
    <rPh sb="96" eb="98">
      <t>コウシン</t>
    </rPh>
    <rPh sb="98" eb="100">
      <t>ジキ</t>
    </rPh>
    <rPh sb="101" eb="102">
      <t>ムカ</t>
    </rPh>
    <rPh sb="109" eb="111">
      <t>トクテイ</t>
    </rPh>
    <rPh sb="112" eb="114">
      <t>ネンド</t>
    </rPh>
    <rPh sb="115" eb="117">
      <t>コウシン</t>
    </rPh>
    <rPh sb="117" eb="119">
      <t>トウシ</t>
    </rPh>
    <rPh sb="120" eb="122">
      <t>シュウチュウ</t>
    </rPh>
    <rPh sb="128" eb="131">
      <t>ケイカクテキ</t>
    </rPh>
    <rPh sb="132" eb="134">
      <t>コウシン</t>
    </rPh>
    <rPh sb="135" eb="136">
      <t>ツト</t>
    </rPh>
    <rPh sb="137" eb="139">
      <t>コウシン</t>
    </rPh>
    <rPh sb="139" eb="141">
      <t>ケイヒ</t>
    </rPh>
    <rPh sb="142" eb="145">
      <t>ヘイジュンカ</t>
    </rPh>
    <rPh sb="146" eb="147">
      <t>ツト</t>
    </rPh>
    <phoneticPr fontId="4"/>
  </si>
  <si>
    <t>　前述のとおり、収益増加のためには新たな企業の立地を促進すると同時に、地下水を利用する企業に対しての切替えを促進する必要があります。
　また、施設の老朽化に伴い、維持管理費用の増加が見込まれるため、施設の長寿命化対策を考慮した投資計画を策定する必要があります。
　</t>
    <rPh sb="1" eb="3">
      <t>ゼンジュツ</t>
    </rPh>
    <rPh sb="8" eb="10">
      <t>シュウエキ</t>
    </rPh>
    <rPh sb="10" eb="12">
      <t>ゾウカ</t>
    </rPh>
    <rPh sb="17" eb="18">
      <t>アラ</t>
    </rPh>
    <rPh sb="20" eb="22">
      <t>キギョウ</t>
    </rPh>
    <rPh sb="23" eb="25">
      <t>リッチ</t>
    </rPh>
    <rPh sb="26" eb="28">
      <t>ソクシン</t>
    </rPh>
    <rPh sb="31" eb="33">
      <t>ドウジ</t>
    </rPh>
    <rPh sb="35" eb="38">
      <t>チカスイ</t>
    </rPh>
    <rPh sb="39" eb="41">
      <t>リヨウ</t>
    </rPh>
    <rPh sb="43" eb="45">
      <t>キギョウ</t>
    </rPh>
    <rPh sb="46" eb="47">
      <t>タイ</t>
    </rPh>
    <rPh sb="50" eb="51">
      <t>キ</t>
    </rPh>
    <rPh sb="51" eb="52">
      <t>カ</t>
    </rPh>
    <rPh sb="54" eb="56">
      <t>ソクシン</t>
    </rPh>
    <rPh sb="58" eb="60">
      <t>ヒツヨウ</t>
    </rPh>
    <rPh sb="71" eb="73">
      <t>シセツ</t>
    </rPh>
    <rPh sb="74" eb="77">
      <t>ロウキュウカ</t>
    </rPh>
    <rPh sb="78" eb="79">
      <t>トモナ</t>
    </rPh>
    <rPh sb="81" eb="83">
      <t>イジ</t>
    </rPh>
    <rPh sb="83" eb="85">
      <t>カンリ</t>
    </rPh>
    <rPh sb="85" eb="87">
      <t>ヒヨウ</t>
    </rPh>
    <rPh sb="88" eb="90">
      <t>ゾウカ</t>
    </rPh>
    <rPh sb="91" eb="93">
      <t>ミコ</t>
    </rPh>
    <rPh sb="99" eb="101">
      <t>シセツ</t>
    </rPh>
    <rPh sb="102" eb="103">
      <t>チョウ</t>
    </rPh>
    <rPh sb="103" eb="106">
      <t>ジュミョウカ</t>
    </rPh>
    <rPh sb="106" eb="108">
      <t>タイサク</t>
    </rPh>
    <rPh sb="109" eb="111">
      <t>コウリョ</t>
    </rPh>
    <rPh sb="113" eb="115">
      <t>トウシ</t>
    </rPh>
    <rPh sb="115" eb="117">
      <t>ケイカク</t>
    </rPh>
    <rPh sb="118" eb="120">
      <t>サクテイ</t>
    </rPh>
    <rPh sb="122" eb="124">
      <t>ヒツヨウ</t>
    </rPh>
    <phoneticPr fontId="4"/>
  </si>
  <si>
    <t>　当市の簡易水道事業の給水は、銭函４丁目・５丁目に立地する工場等を対象としており、給水収益は企業立地の進捗に左右されます。また、平成２５年度からは石狩西部広域水道企業団からの受水を開始し、給水の全てを受水によりまかなっています。
①収益的収支比率
前年度と比較し簡易水道利用企業数の減少に伴い給水収益（収入）が減少したことにより、当該指標は悪化しました。今後は、給水収益増加に向けた取組として、企業誘致を進めるとともに、地下水利用企業に対して簡易水道への切替えを促進する必要があります。
④企業債残高対給水収益比率
企業債残高は平成８年度をピークに年々減少しており、今後もその傾向は続くものと考えています。引き続き給水収益増加に向けた取組により、当該指標の改善に努めます。
⑤料金回収率・⑥給水原価・⑦施設利用率
施設能力に見合った企業数に達していないため施設利用率は低く、また、平成２５年度から石狩西部広域水道企業団からの受水を開始しているが、給水量が計画水量に達していないため給水原価は上昇し料金回収率が悪化したものです。今後は利用企業の増加に向けた取組により指標の改善に努めます。
⑧有収率
配水管で滞留する水道水の水質保全のために放水を行っており、企業の立地が進んでいない中その量が増加しています。管内での水道水の滞留時間を短縮するためには、利用企業の増加が必要であるため、利用企業の増加に向けた取組により指標の改善に努めます。</t>
    <rPh sb="1" eb="3">
      <t>トウシ</t>
    </rPh>
    <rPh sb="4" eb="6">
      <t>カンイ</t>
    </rPh>
    <rPh sb="6" eb="8">
      <t>スイドウ</t>
    </rPh>
    <rPh sb="8" eb="10">
      <t>ジギョウ</t>
    </rPh>
    <rPh sb="11" eb="13">
      <t>キュウスイ</t>
    </rPh>
    <rPh sb="15" eb="17">
      <t>ゼニバコ</t>
    </rPh>
    <rPh sb="18" eb="20">
      <t>チョウメ</t>
    </rPh>
    <rPh sb="22" eb="24">
      <t>チョウメ</t>
    </rPh>
    <rPh sb="25" eb="27">
      <t>リッチ</t>
    </rPh>
    <rPh sb="29" eb="32">
      <t>コウジョウトウ</t>
    </rPh>
    <rPh sb="33" eb="35">
      <t>タイショウ</t>
    </rPh>
    <rPh sb="41" eb="43">
      <t>キュウスイ</t>
    </rPh>
    <rPh sb="43" eb="45">
      <t>シュウエキ</t>
    </rPh>
    <rPh sb="46" eb="48">
      <t>キギョウ</t>
    </rPh>
    <rPh sb="48" eb="50">
      <t>リッチ</t>
    </rPh>
    <rPh sb="51" eb="53">
      <t>シンチョク</t>
    </rPh>
    <rPh sb="54" eb="56">
      <t>サユウ</t>
    </rPh>
    <rPh sb="64" eb="66">
      <t>ヘイセイ</t>
    </rPh>
    <rPh sb="68" eb="70">
      <t>ネンド</t>
    </rPh>
    <rPh sb="73" eb="75">
      <t>イシカリ</t>
    </rPh>
    <rPh sb="75" eb="77">
      <t>セイブ</t>
    </rPh>
    <rPh sb="77" eb="79">
      <t>コウイキ</t>
    </rPh>
    <rPh sb="79" eb="81">
      <t>スイドウ</t>
    </rPh>
    <rPh sb="81" eb="83">
      <t>キギョウ</t>
    </rPh>
    <rPh sb="83" eb="84">
      <t>ダン</t>
    </rPh>
    <rPh sb="87" eb="88">
      <t>ウケ</t>
    </rPh>
    <rPh sb="88" eb="89">
      <t>ミズ</t>
    </rPh>
    <rPh sb="90" eb="92">
      <t>カイシ</t>
    </rPh>
    <rPh sb="94" eb="96">
      <t>キュウスイ</t>
    </rPh>
    <rPh sb="97" eb="98">
      <t>スベ</t>
    </rPh>
    <rPh sb="116" eb="119">
      <t>シュウエキテキ</t>
    </rPh>
    <rPh sb="119" eb="121">
      <t>シュウシ</t>
    </rPh>
    <rPh sb="121" eb="123">
      <t>ヒリツ</t>
    </rPh>
    <rPh sb="124" eb="127">
      <t>ゼンネンド</t>
    </rPh>
    <rPh sb="128" eb="130">
      <t>ヒカク</t>
    </rPh>
    <rPh sb="131" eb="133">
      <t>カンイ</t>
    </rPh>
    <rPh sb="133" eb="135">
      <t>スイドウ</t>
    </rPh>
    <rPh sb="135" eb="137">
      <t>リヨウ</t>
    </rPh>
    <rPh sb="137" eb="140">
      <t>キギョウスウ</t>
    </rPh>
    <rPh sb="141" eb="143">
      <t>ゲンショウ</t>
    </rPh>
    <rPh sb="144" eb="145">
      <t>トモナ</t>
    </rPh>
    <rPh sb="146" eb="148">
      <t>キュウスイ</t>
    </rPh>
    <rPh sb="148" eb="150">
      <t>シュウエキ</t>
    </rPh>
    <rPh sb="151" eb="153">
      <t>シュウニュウ</t>
    </rPh>
    <rPh sb="155" eb="157">
      <t>ゲンショウ</t>
    </rPh>
    <rPh sb="165" eb="167">
      <t>トウガイ</t>
    </rPh>
    <rPh sb="167" eb="169">
      <t>シヒョウ</t>
    </rPh>
    <rPh sb="170" eb="172">
      <t>アッカ</t>
    </rPh>
    <rPh sb="177" eb="179">
      <t>コンゴ</t>
    </rPh>
    <rPh sb="181" eb="183">
      <t>キュウスイ</t>
    </rPh>
    <rPh sb="183" eb="185">
      <t>シュウエキ</t>
    </rPh>
    <rPh sb="185" eb="187">
      <t>ゾウカ</t>
    </rPh>
    <rPh sb="188" eb="189">
      <t>ム</t>
    </rPh>
    <rPh sb="191" eb="192">
      <t>ト</t>
    </rPh>
    <rPh sb="192" eb="193">
      <t>ク</t>
    </rPh>
    <rPh sb="197" eb="199">
      <t>キギョウ</t>
    </rPh>
    <rPh sb="199" eb="201">
      <t>ユウチ</t>
    </rPh>
    <rPh sb="202" eb="203">
      <t>スス</t>
    </rPh>
    <rPh sb="210" eb="213">
      <t>チカスイ</t>
    </rPh>
    <rPh sb="213" eb="215">
      <t>リヨウ</t>
    </rPh>
    <rPh sb="215" eb="217">
      <t>キギョウ</t>
    </rPh>
    <rPh sb="218" eb="219">
      <t>タイ</t>
    </rPh>
    <rPh sb="221" eb="223">
      <t>カンイ</t>
    </rPh>
    <rPh sb="223" eb="225">
      <t>スイドウ</t>
    </rPh>
    <rPh sb="227" eb="228">
      <t>キ</t>
    </rPh>
    <rPh sb="228" eb="229">
      <t>カ</t>
    </rPh>
    <rPh sb="231" eb="233">
      <t>ソクシン</t>
    </rPh>
    <rPh sb="235" eb="237">
      <t>ヒツヨウ</t>
    </rPh>
    <rPh sb="245" eb="247">
      <t>キギョウ</t>
    </rPh>
    <rPh sb="247" eb="248">
      <t>サイ</t>
    </rPh>
    <rPh sb="248" eb="250">
      <t>ザンダカ</t>
    </rPh>
    <rPh sb="250" eb="251">
      <t>タイ</t>
    </rPh>
    <rPh sb="251" eb="253">
      <t>キュウスイ</t>
    </rPh>
    <rPh sb="253" eb="255">
      <t>シュウエキ</t>
    </rPh>
    <rPh sb="255" eb="257">
      <t>ヒリツ</t>
    </rPh>
    <rPh sb="258" eb="260">
      <t>キギョウ</t>
    </rPh>
    <rPh sb="260" eb="261">
      <t>サイ</t>
    </rPh>
    <rPh sb="261" eb="263">
      <t>ザンダカ</t>
    </rPh>
    <rPh sb="264" eb="266">
      <t>ヘイセイ</t>
    </rPh>
    <rPh sb="267" eb="269">
      <t>ネンド</t>
    </rPh>
    <rPh sb="274" eb="276">
      <t>ネンネン</t>
    </rPh>
    <rPh sb="276" eb="278">
      <t>ゲンショウ</t>
    </rPh>
    <rPh sb="283" eb="285">
      <t>コンゴ</t>
    </rPh>
    <rPh sb="288" eb="290">
      <t>ケイコウ</t>
    </rPh>
    <rPh sb="291" eb="292">
      <t>ツヅ</t>
    </rPh>
    <rPh sb="296" eb="297">
      <t>カンガ</t>
    </rPh>
    <rPh sb="303" eb="304">
      <t>ヒ</t>
    </rPh>
    <rPh sb="305" eb="306">
      <t>ツヅ</t>
    </rPh>
    <rPh sb="307" eb="309">
      <t>キュウスイ</t>
    </rPh>
    <rPh sb="309" eb="311">
      <t>シュウエキ</t>
    </rPh>
    <rPh sb="311" eb="313">
      <t>ゾウカ</t>
    </rPh>
    <rPh sb="314" eb="315">
      <t>ム</t>
    </rPh>
    <rPh sb="317" eb="319">
      <t>トリク</t>
    </rPh>
    <rPh sb="323" eb="325">
      <t>トウガイ</t>
    </rPh>
    <rPh sb="325" eb="327">
      <t>シヒョウ</t>
    </rPh>
    <rPh sb="328" eb="330">
      <t>カイゼン</t>
    </rPh>
    <rPh sb="331" eb="332">
      <t>ツト</t>
    </rPh>
    <rPh sb="338" eb="340">
      <t>リョウキン</t>
    </rPh>
    <rPh sb="340" eb="342">
      <t>カイシュウ</t>
    </rPh>
    <rPh sb="342" eb="343">
      <t>リツ</t>
    </rPh>
    <rPh sb="345" eb="347">
      <t>キュウスイ</t>
    </rPh>
    <rPh sb="347" eb="349">
      <t>ゲンカ</t>
    </rPh>
    <rPh sb="351" eb="353">
      <t>シセツ</t>
    </rPh>
    <rPh sb="353" eb="356">
      <t>リヨウリツ</t>
    </rPh>
    <rPh sb="357" eb="359">
      <t>シセツ</t>
    </rPh>
    <rPh sb="359" eb="361">
      <t>ノウリョク</t>
    </rPh>
    <rPh sb="362" eb="364">
      <t>ミア</t>
    </rPh>
    <rPh sb="366" eb="368">
      <t>キギョウ</t>
    </rPh>
    <rPh sb="368" eb="369">
      <t>スウ</t>
    </rPh>
    <rPh sb="370" eb="371">
      <t>タッ</t>
    </rPh>
    <rPh sb="378" eb="380">
      <t>シセツ</t>
    </rPh>
    <rPh sb="380" eb="383">
      <t>リヨウリツ</t>
    </rPh>
    <rPh sb="384" eb="385">
      <t>ヒク</t>
    </rPh>
    <rPh sb="390" eb="392">
      <t>ヘイセイ</t>
    </rPh>
    <rPh sb="394" eb="396">
      <t>ネンド</t>
    </rPh>
    <rPh sb="398" eb="400">
      <t>イシカリ</t>
    </rPh>
    <rPh sb="400" eb="402">
      <t>セイブ</t>
    </rPh>
    <rPh sb="402" eb="404">
      <t>コウイキ</t>
    </rPh>
    <rPh sb="404" eb="406">
      <t>スイドウ</t>
    </rPh>
    <rPh sb="406" eb="408">
      <t>キギョウ</t>
    </rPh>
    <rPh sb="408" eb="409">
      <t>ダン</t>
    </rPh>
    <rPh sb="412" eb="413">
      <t>ウケ</t>
    </rPh>
    <rPh sb="413" eb="414">
      <t>スイ</t>
    </rPh>
    <rPh sb="415" eb="417">
      <t>カイシ</t>
    </rPh>
    <rPh sb="423" eb="425">
      <t>キュウスイ</t>
    </rPh>
    <rPh sb="425" eb="426">
      <t>リョウ</t>
    </rPh>
    <rPh sb="432" eb="433">
      <t>タッ</t>
    </rPh>
    <rPh sb="440" eb="442">
      <t>キュウスイ</t>
    </rPh>
    <rPh sb="442" eb="444">
      <t>ゲンカ</t>
    </rPh>
    <rPh sb="445" eb="447">
      <t>ジョウショウ</t>
    </rPh>
    <rPh sb="448" eb="450">
      <t>リョウキン</t>
    </rPh>
    <rPh sb="450" eb="452">
      <t>カイシュウ</t>
    </rPh>
    <rPh sb="452" eb="453">
      <t>リツ</t>
    </rPh>
    <rPh sb="454" eb="456">
      <t>アッカ</t>
    </rPh>
    <rPh sb="463" eb="465">
      <t>コンゴ</t>
    </rPh>
    <rPh sb="466" eb="468">
      <t>リヨウ</t>
    </rPh>
    <rPh sb="468" eb="470">
      <t>キギョウ</t>
    </rPh>
    <rPh sb="471" eb="473">
      <t>ゾウカ</t>
    </rPh>
    <rPh sb="474" eb="475">
      <t>ム</t>
    </rPh>
    <rPh sb="477" eb="479">
      <t>トリク</t>
    </rPh>
    <rPh sb="482" eb="484">
      <t>シヒョウ</t>
    </rPh>
    <rPh sb="485" eb="487">
      <t>カイゼン</t>
    </rPh>
    <rPh sb="488" eb="489">
      <t>ツト</t>
    </rPh>
    <rPh sb="495" eb="496">
      <t>ユウ</t>
    </rPh>
    <rPh sb="496" eb="497">
      <t>シュウ</t>
    </rPh>
    <rPh sb="497" eb="498">
      <t>リツ</t>
    </rPh>
    <rPh sb="499" eb="502">
      <t>ハイスイカン</t>
    </rPh>
    <rPh sb="503" eb="505">
      <t>タイリュウ</t>
    </rPh>
    <rPh sb="507" eb="510">
      <t>スイドウスイ</t>
    </rPh>
    <rPh sb="511" eb="513">
      <t>スイシツ</t>
    </rPh>
    <rPh sb="513" eb="515">
      <t>ホゼン</t>
    </rPh>
    <rPh sb="519" eb="521">
      <t>ホウスイ</t>
    </rPh>
    <rPh sb="522" eb="523">
      <t>オコナ</t>
    </rPh>
    <rPh sb="528" eb="530">
      <t>キギョウ</t>
    </rPh>
    <rPh sb="531" eb="533">
      <t>リッチ</t>
    </rPh>
    <rPh sb="534" eb="535">
      <t>スス</t>
    </rPh>
    <rPh sb="540" eb="541">
      <t>ナカ</t>
    </rPh>
    <rPh sb="543" eb="544">
      <t>リョウ</t>
    </rPh>
    <rPh sb="545" eb="547">
      <t>ゾウカ</t>
    </rPh>
    <rPh sb="553" eb="554">
      <t>カン</t>
    </rPh>
    <rPh sb="554" eb="555">
      <t>ナイ</t>
    </rPh>
    <rPh sb="557" eb="560">
      <t>スイドウスイ</t>
    </rPh>
    <rPh sb="561" eb="563">
      <t>タイリュウ</t>
    </rPh>
    <rPh sb="563" eb="565">
      <t>ジカン</t>
    </rPh>
    <rPh sb="566" eb="568">
      <t>タンシュク</t>
    </rPh>
    <rPh sb="575" eb="577">
      <t>リヨウ</t>
    </rPh>
    <rPh sb="577" eb="579">
      <t>キギョウ</t>
    </rPh>
    <rPh sb="580" eb="582">
      <t>ゾウカ</t>
    </rPh>
    <rPh sb="583" eb="585">
      <t>ヒツヨウ</t>
    </rPh>
    <rPh sb="591" eb="593">
      <t>リヨウ</t>
    </rPh>
    <rPh sb="602" eb="603">
      <t>ト</t>
    </rPh>
    <rPh sb="603" eb="604">
      <t>ク</t>
    </rPh>
    <rPh sb="607" eb="609">
      <t>シヒョウ</t>
    </rPh>
    <rPh sb="610" eb="612">
      <t>カイゼン</t>
    </rPh>
    <rPh sb="613" eb="614">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</si>
</sst>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5980104"/>
        <c:axId val="39064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335980104"/>
        <c:axId val="390641584"/>
      </c:lineChart>
      <c:dateAx>
        <c:axId val="335980104"/>
        <c:scaling>
          <c:orientation val="minMax"/>
        </c:scaling>
        <c:delete val="1"/>
        <c:axPos val="b"/>
        <c:numFmt formatCode="ge" sourceLinked="1"/>
        <c:majorTickMark val="none"/>
        <c:minorTickMark val="none"/>
        <c:tickLblPos val="none"/>
        <c:crossAx val="390641584"/>
        <c:crosses val="autoZero"/>
        <c:auto val="1"/>
        <c:lblOffset val="100"/>
        <c:baseTimeUnit val="years"/>
      </c:dateAx>
      <c:valAx>
        <c:axId val="39064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98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42.68</c:v>
                </c:pt>
                <c:pt idx="1">
                  <c:v>47.99</c:v>
                </c:pt>
                <c:pt idx="2">
                  <c:v>28.79</c:v>
                </c:pt>
                <c:pt idx="3">
                  <c:v>32.36</c:v>
                </c:pt>
                <c:pt idx="4">
                  <c:v>30</c:v>
                </c:pt>
              </c:numCache>
            </c:numRef>
          </c:val>
        </c:ser>
        <c:dLbls>
          <c:showLegendKey val="0"/>
          <c:showVal val="0"/>
          <c:showCatName val="0"/>
          <c:showSerName val="0"/>
          <c:showPercent val="0"/>
          <c:showBubbleSize val="0"/>
        </c:dLbls>
        <c:gapWidth val="150"/>
        <c:axId val="392355800"/>
        <c:axId val="39235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392355800"/>
        <c:axId val="392353840"/>
      </c:lineChart>
      <c:dateAx>
        <c:axId val="392355800"/>
        <c:scaling>
          <c:orientation val="minMax"/>
        </c:scaling>
        <c:delete val="1"/>
        <c:axPos val="b"/>
        <c:numFmt formatCode="ge" sourceLinked="1"/>
        <c:majorTickMark val="none"/>
        <c:minorTickMark val="none"/>
        <c:tickLblPos val="none"/>
        <c:crossAx val="392353840"/>
        <c:crosses val="autoZero"/>
        <c:auto val="1"/>
        <c:lblOffset val="100"/>
        <c:baseTimeUnit val="years"/>
      </c:dateAx>
      <c:valAx>
        <c:axId val="39235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5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63.43</c:v>
                </c:pt>
                <c:pt idx="1">
                  <c:v>62.46</c:v>
                </c:pt>
                <c:pt idx="2">
                  <c:v>53.99</c:v>
                </c:pt>
                <c:pt idx="3">
                  <c:v>51.76</c:v>
                </c:pt>
                <c:pt idx="4">
                  <c:v>53.22</c:v>
                </c:pt>
              </c:numCache>
            </c:numRef>
          </c:val>
        </c:ser>
        <c:dLbls>
          <c:showLegendKey val="0"/>
          <c:showVal val="0"/>
          <c:showCatName val="0"/>
          <c:showSerName val="0"/>
          <c:showPercent val="0"/>
          <c:showBubbleSize val="0"/>
        </c:dLbls>
        <c:gapWidth val="150"/>
        <c:axId val="392976808"/>
        <c:axId val="39297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392976808"/>
        <c:axId val="392977200"/>
      </c:lineChart>
      <c:dateAx>
        <c:axId val="392976808"/>
        <c:scaling>
          <c:orientation val="minMax"/>
        </c:scaling>
        <c:delete val="1"/>
        <c:axPos val="b"/>
        <c:numFmt formatCode="ge" sourceLinked="1"/>
        <c:majorTickMark val="none"/>
        <c:minorTickMark val="none"/>
        <c:tickLblPos val="none"/>
        <c:crossAx val="392977200"/>
        <c:crosses val="autoZero"/>
        <c:auto val="1"/>
        <c:lblOffset val="100"/>
        <c:baseTimeUnit val="years"/>
      </c:dateAx>
      <c:valAx>
        <c:axId val="39297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97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83.63</c:v>
                </c:pt>
                <c:pt idx="1">
                  <c:v>91.1</c:v>
                </c:pt>
                <c:pt idx="2">
                  <c:v>82.34</c:v>
                </c:pt>
                <c:pt idx="3">
                  <c:v>84.85</c:v>
                </c:pt>
                <c:pt idx="4">
                  <c:v>81.59</c:v>
                </c:pt>
              </c:numCache>
            </c:numRef>
          </c:val>
        </c:ser>
        <c:dLbls>
          <c:showLegendKey val="0"/>
          <c:showVal val="0"/>
          <c:showCatName val="0"/>
          <c:showSerName val="0"/>
          <c:showPercent val="0"/>
          <c:showBubbleSize val="0"/>
        </c:dLbls>
        <c:gapWidth val="150"/>
        <c:axId val="389972376"/>
        <c:axId val="38997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389972376"/>
        <c:axId val="389973160"/>
      </c:lineChart>
      <c:dateAx>
        <c:axId val="389972376"/>
        <c:scaling>
          <c:orientation val="minMax"/>
        </c:scaling>
        <c:delete val="1"/>
        <c:axPos val="b"/>
        <c:numFmt formatCode="ge" sourceLinked="1"/>
        <c:majorTickMark val="none"/>
        <c:minorTickMark val="none"/>
        <c:tickLblPos val="none"/>
        <c:crossAx val="389973160"/>
        <c:crosses val="autoZero"/>
        <c:auto val="1"/>
        <c:lblOffset val="100"/>
        <c:baseTimeUnit val="years"/>
      </c:dateAx>
      <c:valAx>
        <c:axId val="3899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7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971200"/>
        <c:axId val="38997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971200"/>
        <c:axId val="389971592"/>
      </c:lineChart>
      <c:dateAx>
        <c:axId val="389971200"/>
        <c:scaling>
          <c:orientation val="minMax"/>
        </c:scaling>
        <c:delete val="1"/>
        <c:axPos val="b"/>
        <c:numFmt formatCode="ge" sourceLinked="1"/>
        <c:majorTickMark val="none"/>
        <c:minorTickMark val="none"/>
        <c:tickLblPos val="none"/>
        <c:crossAx val="389971592"/>
        <c:crosses val="autoZero"/>
        <c:auto val="1"/>
        <c:lblOffset val="100"/>
        <c:baseTimeUnit val="years"/>
      </c:dateAx>
      <c:valAx>
        <c:axId val="3899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9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1026112"/>
        <c:axId val="391025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1026112"/>
        <c:axId val="391025720"/>
      </c:lineChart>
      <c:dateAx>
        <c:axId val="391026112"/>
        <c:scaling>
          <c:orientation val="minMax"/>
        </c:scaling>
        <c:delete val="1"/>
        <c:axPos val="b"/>
        <c:numFmt formatCode="ge" sourceLinked="1"/>
        <c:majorTickMark val="none"/>
        <c:minorTickMark val="none"/>
        <c:tickLblPos val="none"/>
        <c:crossAx val="391025720"/>
        <c:crosses val="autoZero"/>
        <c:auto val="1"/>
        <c:lblOffset val="100"/>
        <c:baseTimeUnit val="years"/>
      </c:dateAx>
      <c:valAx>
        <c:axId val="39102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102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354232"/>
        <c:axId val="39235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354232"/>
        <c:axId val="392354624"/>
      </c:lineChart>
      <c:dateAx>
        <c:axId val="392354232"/>
        <c:scaling>
          <c:orientation val="minMax"/>
        </c:scaling>
        <c:delete val="1"/>
        <c:axPos val="b"/>
        <c:numFmt formatCode="ge" sourceLinked="1"/>
        <c:majorTickMark val="none"/>
        <c:minorTickMark val="none"/>
        <c:tickLblPos val="none"/>
        <c:crossAx val="392354624"/>
        <c:crosses val="autoZero"/>
        <c:auto val="1"/>
        <c:lblOffset val="100"/>
        <c:baseTimeUnit val="years"/>
      </c:dateAx>
      <c:valAx>
        <c:axId val="39235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5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92356192"/>
        <c:axId val="39235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92356192"/>
        <c:axId val="392356584"/>
      </c:lineChart>
      <c:dateAx>
        <c:axId val="392356192"/>
        <c:scaling>
          <c:orientation val="minMax"/>
        </c:scaling>
        <c:delete val="1"/>
        <c:axPos val="b"/>
        <c:numFmt formatCode="ge" sourceLinked="1"/>
        <c:majorTickMark val="none"/>
        <c:minorTickMark val="none"/>
        <c:tickLblPos val="none"/>
        <c:crossAx val="392356584"/>
        <c:crosses val="autoZero"/>
        <c:auto val="1"/>
        <c:lblOffset val="100"/>
        <c:baseTimeUnit val="years"/>
      </c:dateAx>
      <c:valAx>
        <c:axId val="39235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1089.51</c:v>
                </c:pt>
                <c:pt idx="1">
                  <c:v>941.26</c:v>
                </c:pt>
                <c:pt idx="2">
                  <c:v>1205.5</c:v>
                </c:pt>
                <c:pt idx="3">
                  <c:v>1029.6199999999999</c:v>
                </c:pt>
                <c:pt idx="4">
                  <c:v>953.94</c:v>
                </c:pt>
              </c:numCache>
            </c:numRef>
          </c:val>
        </c:ser>
        <c:dLbls>
          <c:showLegendKey val="0"/>
          <c:showVal val="0"/>
          <c:showCatName val="0"/>
          <c:showSerName val="0"/>
          <c:showPercent val="0"/>
          <c:showBubbleSize val="0"/>
        </c:dLbls>
        <c:gapWidth val="150"/>
        <c:axId val="393105192"/>
        <c:axId val="39310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393105192"/>
        <c:axId val="393105584"/>
      </c:lineChart>
      <c:dateAx>
        <c:axId val="393105192"/>
        <c:scaling>
          <c:orientation val="minMax"/>
        </c:scaling>
        <c:delete val="1"/>
        <c:axPos val="b"/>
        <c:numFmt formatCode="ge" sourceLinked="1"/>
        <c:majorTickMark val="none"/>
        <c:minorTickMark val="none"/>
        <c:tickLblPos val="none"/>
        <c:crossAx val="393105584"/>
        <c:crosses val="autoZero"/>
        <c:auto val="1"/>
        <c:lblOffset val="100"/>
        <c:baseTimeUnit val="years"/>
      </c:dateAx>
      <c:valAx>
        <c:axId val="39310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0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67.150000000000006</c:v>
                </c:pt>
                <c:pt idx="1">
                  <c:v>75.38</c:v>
                </c:pt>
                <c:pt idx="2">
                  <c:v>36.74</c:v>
                </c:pt>
                <c:pt idx="3">
                  <c:v>39.200000000000003</c:v>
                </c:pt>
                <c:pt idx="4">
                  <c:v>36.78</c:v>
                </c:pt>
              </c:numCache>
            </c:numRef>
          </c:val>
        </c:ser>
        <c:dLbls>
          <c:showLegendKey val="0"/>
          <c:showVal val="0"/>
          <c:showCatName val="0"/>
          <c:showSerName val="0"/>
          <c:showPercent val="0"/>
          <c:showBubbleSize val="0"/>
        </c:dLbls>
        <c:gapWidth val="150"/>
        <c:axId val="393106760"/>
        <c:axId val="39310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393106760"/>
        <c:axId val="393107152"/>
      </c:lineChart>
      <c:dateAx>
        <c:axId val="393106760"/>
        <c:scaling>
          <c:orientation val="minMax"/>
        </c:scaling>
        <c:delete val="1"/>
        <c:axPos val="b"/>
        <c:numFmt formatCode="ge" sourceLinked="1"/>
        <c:majorTickMark val="none"/>
        <c:minorTickMark val="none"/>
        <c:tickLblPos val="none"/>
        <c:crossAx val="393107152"/>
        <c:crosses val="autoZero"/>
        <c:auto val="1"/>
        <c:lblOffset val="100"/>
        <c:baseTimeUnit val="years"/>
      </c:dateAx>
      <c:valAx>
        <c:axId val="39310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0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859.24</c:v>
                </c:pt>
                <c:pt idx="1">
                  <c:v>760.33</c:v>
                </c:pt>
                <c:pt idx="2">
                  <c:v>1118.76</c:v>
                </c:pt>
                <c:pt idx="3">
                  <c:v>1054.47</c:v>
                </c:pt>
                <c:pt idx="4">
                  <c:v>1150.3599999999999</c:v>
                </c:pt>
              </c:numCache>
            </c:numRef>
          </c:val>
        </c:ser>
        <c:dLbls>
          <c:showLegendKey val="0"/>
          <c:showVal val="0"/>
          <c:showCatName val="0"/>
          <c:showSerName val="0"/>
          <c:showPercent val="0"/>
          <c:showBubbleSize val="0"/>
        </c:dLbls>
        <c:gapWidth val="150"/>
        <c:axId val="393108328"/>
        <c:axId val="39297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393108328"/>
        <c:axId val="392975240"/>
      </c:lineChart>
      <c:dateAx>
        <c:axId val="393108328"/>
        <c:scaling>
          <c:orientation val="minMax"/>
        </c:scaling>
        <c:delete val="1"/>
        <c:axPos val="b"/>
        <c:numFmt formatCode="ge" sourceLinked="1"/>
        <c:majorTickMark val="none"/>
        <c:minorTickMark val="none"/>
        <c:tickLblPos val="none"/>
        <c:crossAx val="392975240"/>
        <c:crosses val="autoZero"/>
        <c:auto val="1"/>
        <c:lblOffset val="100"/>
        <c:baseTimeUnit val="years"/>
      </c:dateAx>
      <c:valAx>
        <c:axId val="39297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31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 zoomScaleNormal="100" workbookViewId="0">
      <selection activeCell="AI8" sqref="AI8:AP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北海道　小樽市</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D4</v>
      </c>
      <c r="AA8" s="77"/>
      <c r="AB8" s="77"/>
      <c r="AC8" s="77"/>
      <c r="AD8" s="77"/>
      <c r="AE8" s="77"/>
      <c r="AF8" s="77"/>
      <c r="AG8" s="78"/>
      <c r="AH8" s="3"/>
      <c r="AI8" s="79">
        <f>データ!Q6</f>
        <v>122927</v>
      </c>
      <c r="AJ8" s="80"/>
      <c r="AK8" s="80"/>
      <c r="AL8" s="80"/>
      <c r="AM8" s="80"/>
      <c r="AN8" s="80"/>
      <c r="AO8" s="80"/>
      <c r="AP8" s="81"/>
      <c r="AQ8" s="56">
        <f>データ!R6</f>
        <v>243.83</v>
      </c>
      <c r="AR8" s="56"/>
      <c r="AS8" s="56"/>
      <c r="AT8" s="56"/>
      <c r="AU8" s="56"/>
      <c r="AV8" s="56"/>
      <c r="AW8" s="56"/>
      <c r="AX8" s="56"/>
      <c r="AY8" s="56">
        <f>データ!S6</f>
        <v>504.15</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v>
      </c>
      <c r="S10" s="56"/>
      <c r="T10" s="56"/>
      <c r="U10" s="56"/>
      <c r="V10" s="56"/>
      <c r="W10" s="56"/>
      <c r="X10" s="56"/>
      <c r="Y10" s="56"/>
      <c r="Z10" s="64">
        <f>データ!P6</f>
        <v>4622</v>
      </c>
      <c r="AA10" s="64"/>
      <c r="AB10" s="64"/>
      <c r="AC10" s="64"/>
      <c r="AD10" s="64"/>
      <c r="AE10" s="64"/>
      <c r="AF10" s="64"/>
      <c r="AG10" s="64"/>
      <c r="AH10" s="2"/>
      <c r="AI10" s="64">
        <f>データ!T6</f>
        <v>1</v>
      </c>
      <c r="AJ10" s="64"/>
      <c r="AK10" s="64"/>
      <c r="AL10" s="64"/>
      <c r="AM10" s="64"/>
      <c r="AN10" s="64"/>
      <c r="AO10" s="64"/>
      <c r="AP10" s="64"/>
      <c r="AQ10" s="56">
        <f>データ!U6</f>
        <v>3.66</v>
      </c>
      <c r="AR10" s="56"/>
      <c r="AS10" s="56"/>
      <c r="AT10" s="56"/>
      <c r="AU10" s="56"/>
      <c r="AV10" s="56"/>
      <c r="AW10" s="56"/>
      <c r="AX10" s="56"/>
      <c r="AY10" s="56">
        <f>データ!V6</f>
        <v>0.27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107</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12033</v>
      </c>
      <c r="D6" s="31">
        <f t="shared" si="3"/>
        <v>47</v>
      </c>
      <c r="E6" s="31">
        <f t="shared" si="3"/>
        <v>1</v>
      </c>
      <c r="F6" s="31">
        <f t="shared" si="3"/>
        <v>0</v>
      </c>
      <c r="G6" s="31">
        <f t="shared" si="3"/>
        <v>0</v>
      </c>
      <c r="H6" s="31" t="str">
        <f t="shared" si="3"/>
        <v>北海道　小樽市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v>
      </c>
      <c r="P6" s="32">
        <f t="shared" si="3"/>
        <v>4622</v>
      </c>
      <c r="Q6" s="32">
        <f t="shared" si="3"/>
        <v>122927</v>
      </c>
      <c r="R6" s="32">
        <f t="shared" si="3"/>
        <v>243.83</v>
      </c>
      <c r="S6" s="32">
        <f t="shared" si="3"/>
        <v>504.15</v>
      </c>
      <c r="T6" s="32">
        <f t="shared" si="3"/>
        <v>1</v>
      </c>
      <c r="U6" s="32">
        <f t="shared" si="3"/>
        <v>3.66</v>
      </c>
      <c r="V6" s="32">
        <f t="shared" si="3"/>
        <v>0.27</v>
      </c>
      <c r="W6" s="33">
        <f>IF(W7="",NA(),W7)</f>
        <v>83.63</v>
      </c>
      <c r="X6" s="33">
        <f t="shared" ref="X6:AF6" si="4">IF(X7="",NA(),X7)</f>
        <v>91.1</v>
      </c>
      <c r="Y6" s="33">
        <f t="shared" si="4"/>
        <v>82.34</v>
      </c>
      <c r="Z6" s="33">
        <f t="shared" si="4"/>
        <v>84.85</v>
      </c>
      <c r="AA6" s="33">
        <f t="shared" si="4"/>
        <v>81.59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1089.51</v>
      </c>
      <c r="BE6" s="33">
        <f t="shared" ref="BE6:BM6" si="7">IF(BE7="",NA(),BE7)</f>
        <v>941.26</v>
      </c>
      <c r="BF6" s="33">
        <f t="shared" si="7"/>
        <v>1205.5</v>
      </c>
      <c r="BG6" s="33">
        <f t="shared" si="7"/>
        <v>1029.6199999999999</v>
      </c>
      <c r="BH6" s="33">
        <f t="shared" si="7"/>
        <v>953.94</v>
      </c>
      <c r="BI6" s="33">
        <f t="shared" si="7"/>
        <v>1442.51</v>
      </c>
      <c r="BJ6" s="33">
        <f t="shared" si="7"/>
        <v>1496.15</v>
      </c>
      <c r="BK6" s="33">
        <f t="shared" si="7"/>
        <v>1462.56</v>
      </c>
      <c r="BL6" s="33">
        <f t="shared" si="7"/>
        <v>1486.62</v>
      </c>
      <c r="BM6" s="33">
        <f t="shared" si="7"/>
        <v>1510.14</v>
      </c>
      <c r="BN6" s="32" t="str">
        <f>IF(BN7="","",IF(BN7="-","【-】","【"&amp;SUBSTITUTE(TEXT(BN7,"#,##0.00"),"-","△")&amp;"】"))</f>
        <v>【1,242.90】</v>
      </c>
      <c r="BO6" s="33">
        <f>IF(BO7="",NA(),BO7)</f>
        <v>67.150000000000006</v>
      </c>
      <c r="BP6" s="33">
        <f t="shared" ref="BP6:BX6" si="8">IF(BP7="",NA(),BP7)</f>
        <v>75.38</v>
      </c>
      <c r="BQ6" s="33">
        <f t="shared" si="8"/>
        <v>36.74</v>
      </c>
      <c r="BR6" s="33">
        <f t="shared" si="8"/>
        <v>39.200000000000003</v>
      </c>
      <c r="BS6" s="33">
        <f t="shared" si="8"/>
        <v>36.78</v>
      </c>
      <c r="BT6" s="33">
        <f t="shared" si="8"/>
        <v>33.299999999999997</v>
      </c>
      <c r="BU6" s="33">
        <f t="shared" si="8"/>
        <v>33.01</v>
      </c>
      <c r="BV6" s="33">
        <f t="shared" si="8"/>
        <v>32.39</v>
      </c>
      <c r="BW6" s="33">
        <f t="shared" si="8"/>
        <v>24.39</v>
      </c>
      <c r="BX6" s="33">
        <f t="shared" si="8"/>
        <v>22.67</v>
      </c>
      <c r="BY6" s="32" t="str">
        <f>IF(BY7="","",IF(BY7="-","【-】","【"&amp;SUBSTITUTE(TEXT(BY7,"#,##0.00"),"-","△")&amp;"】"))</f>
        <v>【33.35】</v>
      </c>
      <c r="BZ6" s="33">
        <f>IF(BZ7="",NA(),BZ7)</f>
        <v>859.24</v>
      </c>
      <c r="CA6" s="33">
        <f t="shared" ref="CA6:CI6" si="9">IF(CA7="",NA(),CA7)</f>
        <v>760.33</v>
      </c>
      <c r="CB6" s="33">
        <f t="shared" si="9"/>
        <v>1118.76</v>
      </c>
      <c r="CC6" s="33">
        <f t="shared" si="9"/>
        <v>1054.47</v>
      </c>
      <c r="CD6" s="33">
        <f t="shared" si="9"/>
        <v>1150.3599999999999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42.68</v>
      </c>
      <c r="CL6" s="33">
        <f t="shared" ref="CL6:CT6" si="10">IF(CL7="",NA(),CL7)</f>
        <v>47.99</v>
      </c>
      <c r="CM6" s="33">
        <f t="shared" si="10"/>
        <v>28.79</v>
      </c>
      <c r="CN6" s="33">
        <f t="shared" si="10"/>
        <v>32.36</v>
      </c>
      <c r="CO6" s="33">
        <f t="shared" si="10"/>
        <v>30</v>
      </c>
      <c r="CP6" s="33">
        <f t="shared" si="10"/>
        <v>50.66</v>
      </c>
      <c r="CQ6" s="33">
        <f t="shared" si="10"/>
        <v>51.11</v>
      </c>
      <c r="CR6" s="33">
        <f t="shared" si="10"/>
        <v>50.49</v>
      </c>
      <c r="CS6" s="33">
        <f t="shared" si="10"/>
        <v>48.36</v>
      </c>
      <c r="CT6" s="33">
        <f t="shared" si="10"/>
        <v>48.7</v>
      </c>
      <c r="CU6" s="32" t="str">
        <f>IF(CU7="","",IF(CU7="-","【-】","【"&amp;SUBSTITUTE(TEXT(CU7,"#,##0.00"),"-","△")&amp;"】"))</f>
        <v>【57.58】</v>
      </c>
      <c r="CV6" s="33">
        <f>IF(CV7="",NA(),CV7)</f>
        <v>63.43</v>
      </c>
      <c r="CW6" s="33">
        <f t="shared" ref="CW6:DE6" si="11">IF(CW7="",NA(),CW7)</f>
        <v>62.46</v>
      </c>
      <c r="CX6" s="33">
        <f t="shared" si="11"/>
        <v>53.99</v>
      </c>
      <c r="CY6" s="33">
        <f t="shared" si="11"/>
        <v>51.76</v>
      </c>
      <c r="CZ6" s="33">
        <f t="shared" si="11"/>
        <v>53.22</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12033</v>
      </c>
      <c r="D7" s="35">
        <v>47</v>
      </c>
      <c r="E7" s="35">
        <v>1</v>
      </c>
      <c r="F7" s="35">
        <v>0</v>
      </c>
      <c r="G7" s="35">
        <v>0</v>
      </c>
      <c r="H7" s="35" t="s">
        <v>93</v>
      </c>
      <c r="I7" s="35" t="s">
        <v>94</v>
      </c>
      <c r="J7" s="35" t="s">
        <v>95</v>
      </c>
      <c r="K7" s="35" t="s">
        <v>96</v>
      </c>
      <c r="L7" s="35" t="s">
        <v>97</v>
      </c>
      <c r="M7" s="36" t="s">
        <v>98</v>
      </c>
      <c r="N7" s="36" t="s">
        <v>99</v>
      </c>
      <c r="O7" s="36">
        <v>0</v>
      </c>
      <c r="P7" s="36">
        <v>4622</v>
      </c>
      <c r="Q7" s="36">
        <v>122927</v>
      </c>
      <c r="R7" s="36">
        <v>243.83</v>
      </c>
      <c r="S7" s="36">
        <v>504.15</v>
      </c>
      <c r="T7" s="36">
        <v>1</v>
      </c>
      <c r="U7" s="36">
        <v>3.66</v>
      </c>
      <c r="V7" s="36">
        <v>0.27</v>
      </c>
      <c r="W7" s="36">
        <v>83.63</v>
      </c>
      <c r="X7" s="36">
        <v>91.1</v>
      </c>
      <c r="Y7" s="36">
        <v>82.34</v>
      </c>
      <c r="Z7" s="36">
        <v>84.85</v>
      </c>
      <c r="AA7" s="36">
        <v>81.59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1089.51</v>
      </c>
      <c r="BE7" s="36">
        <v>941.26</v>
      </c>
      <c r="BF7" s="36">
        <v>1205.5</v>
      </c>
      <c r="BG7" s="36">
        <v>1029.6199999999999</v>
      </c>
      <c r="BH7" s="36">
        <v>953.94</v>
      </c>
      <c r="BI7" s="36">
        <v>1442.51</v>
      </c>
      <c r="BJ7" s="36">
        <v>1496.15</v>
      </c>
      <c r="BK7" s="36">
        <v>1462.56</v>
      </c>
      <c r="BL7" s="36">
        <v>1486.62</v>
      </c>
      <c r="BM7" s="36">
        <v>1510.14</v>
      </c>
      <c r="BN7" s="36">
        <v>1242.9000000000001</v>
      </c>
      <c r="BO7" s="36">
        <v>67.150000000000006</v>
      </c>
      <c r="BP7" s="36">
        <v>75.38</v>
      </c>
      <c r="BQ7" s="36">
        <v>36.74</v>
      </c>
      <c r="BR7" s="36">
        <v>39.200000000000003</v>
      </c>
      <c r="BS7" s="36">
        <v>36.78</v>
      </c>
      <c r="BT7" s="36">
        <v>33.299999999999997</v>
      </c>
      <c r="BU7" s="36">
        <v>33.01</v>
      </c>
      <c r="BV7" s="36">
        <v>32.39</v>
      </c>
      <c r="BW7" s="36">
        <v>24.39</v>
      </c>
      <c r="BX7" s="36">
        <v>22.67</v>
      </c>
      <c r="BY7" s="36">
        <v>33.35</v>
      </c>
      <c r="BZ7" s="36">
        <v>859.24</v>
      </c>
      <c r="CA7" s="36">
        <v>760.33</v>
      </c>
      <c r="CB7" s="36">
        <v>1118.76</v>
      </c>
      <c r="CC7" s="36">
        <v>1054.47</v>
      </c>
      <c r="CD7" s="36">
        <v>1150.3599999999999</v>
      </c>
      <c r="CE7" s="36">
        <v>526.57000000000005</v>
      </c>
      <c r="CF7" s="36">
        <v>523.08000000000004</v>
      </c>
      <c r="CG7" s="36">
        <v>530.83000000000004</v>
      </c>
      <c r="CH7" s="36">
        <v>734.18</v>
      </c>
      <c r="CI7" s="36">
        <v>789.62</v>
      </c>
      <c r="CJ7" s="36">
        <v>524.69000000000005</v>
      </c>
      <c r="CK7" s="36">
        <v>42.68</v>
      </c>
      <c r="CL7" s="36">
        <v>47.99</v>
      </c>
      <c r="CM7" s="36">
        <v>28.79</v>
      </c>
      <c r="CN7" s="36">
        <v>32.36</v>
      </c>
      <c r="CO7" s="36">
        <v>30</v>
      </c>
      <c r="CP7" s="36">
        <v>50.66</v>
      </c>
      <c r="CQ7" s="36">
        <v>51.11</v>
      </c>
      <c r="CR7" s="36">
        <v>50.49</v>
      </c>
      <c r="CS7" s="36">
        <v>48.36</v>
      </c>
      <c r="CT7" s="36">
        <v>48.7</v>
      </c>
      <c r="CU7" s="36">
        <v>57.58</v>
      </c>
      <c r="CV7" s="36">
        <v>63.43</v>
      </c>
      <c r="CW7" s="36">
        <v>62.46</v>
      </c>
      <c r="CX7" s="36">
        <v>53.99</v>
      </c>
      <c r="CY7" s="36">
        <v>51.76</v>
      </c>
      <c r="CZ7" s="36">
        <v>53.22</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原健</cp:lastModifiedBy>
  <cp:lastPrinted>2017-02-08T06:28:31Z</cp:lastPrinted>
  <dcterms:created xsi:type="dcterms:W3CDTF">2016-12-02T02:13:46Z</dcterms:created>
  <dcterms:modified xsi:type="dcterms:W3CDTF">2017-02-22T00:17:55Z</dcterms:modified>
  <cp:category/>
</cp:coreProperties>
</file>