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5ffsv002\（財政部）財政課\業務\三四郎\財政事情\H28財政事情\財政状況資料集(27決算)\08_回答（全ての項目）\"/>
    </mc:Choice>
  </mc:AlternateContent>
  <bookViews>
    <workbookView xWindow="240" yWindow="60" windowWidth="14940" windowHeight="7875" tabRatio="83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U37" i="9"/>
  <c r="C37" i="9"/>
  <c r="CO36" i="9"/>
  <c r="BW36" i="9"/>
  <c r="CO35" i="9"/>
  <c r="BW35" i="9"/>
  <c r="CO34"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AM35" i="9" s="1"/>
  <c r="AM36" i="9" s="1"/>
  <c r="AM37" i="9" s="1"/>
</calcChain>
</file>

<file path=xl/sharedStrings.xml><?xml version="1.0" encoding="utf-8"?>
<sst xmlns="http://schemas.openxmlformats.org/spreadsheetml/2006/main" count="1030" uniqueCount="574">
  <si>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</si>
  <si>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</si>
  <si>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</si>
  <si>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</si>
  <si>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</si>
  <si>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</si>
  <si>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</si>
  <si>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</si>
  <si>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</si>
  <si>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</si>
  <si>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</si>
  <si>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</si>
  <si>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</si>
  <si>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</si>
  <si>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</si>
  <si>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</si>
  <si>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</si>
  <si>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</si>
  <si>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</si>
  <si>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</si>
  <si>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</si>
  <si>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</si>
  <si>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</si>
  <si>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</si>
  <si>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</si>
  <si>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</si>
  <si>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</si>
  <si>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</si>
  <si>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</si>
  <si>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</si>
  <si>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</si>
  <si>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</si>
  <si>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</si>
  <si>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</si>
  <si>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</si>
  <si>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</si>
  <si>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</si>
  <si>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</si>
  <si>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</si>
  <si>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</si>
  <si>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</si>
  <si>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</si>
  <si>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</si>
  <si>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</si>
  <si>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</si>
  <si>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</si>
  <si>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</si>
  <si>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</si>
  <si>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</si>
  <si>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</si>
  <si>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</si>
  <si>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</si>
  <si>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</si>
  <si>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</si>
  <si>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</si>
  <si>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</si>
  <si>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</si>
  <si>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</si>
  <si>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</si>
  <si>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</si>
  <si>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</si>
  <si>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</si>
  <si>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</si>
  <si>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</si>
  <si>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</si>
  <si>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</si>
  <si>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</si>
  <si>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</si>
  <si>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</si>
  <si>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</si>
  <si>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</si>
  <si>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</si>
  <si>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</si>
  <si>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</si>
  <si>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</si>
  <si>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</si>
  <si>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</si>
  <si>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</si>
  <si>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</si>
  <si>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</si>
  <si>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</si>
  <si>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</si>
  <si>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</si>
  <si>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</si>
  <si>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</si>
  <si>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</si>
  <si>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</si>
  <si>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</si>
  <si>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</si>
  <si>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</si>
  <si>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</si>
  <si>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</si>
  <si>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</si>
  <si>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</si>
  <si>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</si>
  <si>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</si>
  <si>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</si>
  <si>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</si>
  <si>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</si>
  <si>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</si>
  <si>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</si>
  <si>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</si>
  <si>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</si>
  <si>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</si>
  <si>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</si>
  <si>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</si>
  <si>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</si>
  <si>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</si>
  <si>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</si>
  <si>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</si>
  <si>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</si>
  <si>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</si>
  <si>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</si>
  <si>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</si>
  <si>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</si>
  <si>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</si>
  <si>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</si>
  <si>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</si>
  <si>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</si>
  <si>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</si>
  <si>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</si>
  <si>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</si>
  <si>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</si>
  <si>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</si>
  <si>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</si>
  <si>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</si>
  <si>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</si>
  <si>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</si>
  <si>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</si>
  <si>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</si>
  <si>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</si>
  <si>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</si>
  <si>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</si>
  <si>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</si>
  <si>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</si>
  <si>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</si>
  <si>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</si>
  <si>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</si>
  <si>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</si>
  <si>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</si>
  <si>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</si>
  <si>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</si>
  <si>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</si>
  <si>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</si>
  <si>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</si>
  <si>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</si>
  <si>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</si>
  <si>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</si>
  <si>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</si>
  <si>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</si>
  <si>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</si>
  <si>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</si>
  <si>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</si>
  <si>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</si>
  <si>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</si>
  <si>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</si>
  <si>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</si>
  <si>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</si>
  <si>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</si>
  <si>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</si>
  <si>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</si>
  <si>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</si>
  <si>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</si>
  <si>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</si>
  <si>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</si>
  <si>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</si>
  <si>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</si>
  <si>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</si>
  <si>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</si>
  <si>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</si>
  <si>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</si>
  <si>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</si>
  <si>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</si>
  <si>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</si>
  <si>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</si>
  <si>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</si>
  <si>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</si>
  <si>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</si>
  <si>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</si>
  <si>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</si>
  <si>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</si>
  <si>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</si>
  <si>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</si>
  <si>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</si>
  <si>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</si>
  <si>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</si>
  <si>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</si>
  <si>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</si>
  <si>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</si>
  <si>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</si>
  <si>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</si>
  <si>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</si>
  <si>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北海道小樽市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</si>
  <si>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</si>
  <si>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</si>
  <si>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</si>
  <si>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</si>
  <si>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</si>
  <si>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</si>
  <si>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</si>
  <si>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</si>
  <si>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</si>
  <si>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</si>
  <si>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</si>
  <si>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</si>
  <si>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</si>
  <si>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</si>
  <si>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</si>
  <si>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</si>
  <si>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</si>
  <si>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</si>
  <si>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</si>
  <si>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</si>
  <si>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</si>
  <si>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</si>
  <si>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</si>
  <si>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</si>
  <si>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</si>
  <si>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</si>
  <si>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</si>
  <si>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</si>
  <si>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</si>
  <si>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</si>
  <si>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</si>
  <si>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</si>
  <si>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</si>
  <si>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</si>
  <si>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</si>
  <si>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</si>
  <si>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</si>
  <si>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</si>
  <si>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</si>
  <si>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</si>
  <si>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</si>
  <si>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</si>
  <si>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</si>
  <si>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</si>
  <si>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</si>
  <si>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</si>
  <si>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</si>
  <si>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</si>
  <si>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</si>
  <si>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</si>
  <si>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</si>
  <si>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</si>
  <si>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</si>
  <si>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</si>
  <si>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</si>
  <si>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</si>
  <si>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</si>
  <si>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</si>
  <si>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</si>
  <si>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</si>
  <si>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</si>
  <si>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</si>
  <si>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</si>
  <si>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</si>
  <si>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</si>
  <si>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</si>
  <si>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</si>
  <si>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</si>
  <si>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</si>
  <si>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</si>
  <si>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</si>
  <si>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</si>
  <si>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</si>
  <si>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</si>
  <si>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</si>
  <si>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</si>
  <si>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</si>
  <si>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</si>
  <si>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</si>
  <si>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</si>
  <si>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</si>
  <si>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</si>
  <si>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</si>
  <si>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</si>
  <si>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</si>
  <si>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</si>
  <si>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</si>
  <si>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</si>
  <si>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</si>
  <si>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</si>
  <si>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</si>
  <si>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</si>
  <si>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</si>
  <si>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</si>
  <si>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</si>
  <si>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</si>
  <si>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</si>
  <si>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</si>
  <si>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</si>
  <si>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</si>
  <si>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</si>
  <si>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</si>
  <si>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</si>
  <si>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</si>
  <si>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</si>
  <si>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</si>
  <si>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</si>
  <si>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</si>
  <si>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</si>
  <si>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</si>
  <si>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</si>
  <si>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</si>
  <si>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</si>
  <si>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</si>
  <si>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</si>
  <si>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</si>
  <si>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</si>
  <si>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</si>
  <si>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</si>
  <si>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</si>
  <si>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</si>
  <si>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</si>
  <si>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</si>
  <si>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</si>
  <si>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</si>
  <si>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</si>
  <si>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</si>
  <si>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</si>
  <si>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</si>
  <si>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</si>
  <si>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</si>
  <si>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</si>
  <si>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</si>
  <si>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</si>
  <si>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</si>
  <si>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</si>
  <si>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</si>
  <si>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</si>
  <si>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</si>
  <si>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</si>
  <si>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</si>
  <si>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</si>
  <si>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</si>
  <si>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</si>
  <si>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</si>
  <si>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</si>
  <si>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</si>
  <si>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北海道小樽市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</si>
  <si>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</si>
  <si>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</si>
  <si>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</si>
  <si>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</si>
  <si>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</si>
  <si>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</si>
  <si>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</si>
  <si>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</si>
  <si>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</si>
  <si>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</si>
  <si>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</si>
  <si>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</si>
  <si>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</si>
  <si>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</si>
  <si>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</si>
  <si>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</si>
  <si>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</si>
  <si>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</si>
  <si>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</si>
  <si>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</si>
  <si>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</si>
  <si>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産業廃棄物処分事業特別会計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</si>
  <si>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</si>
  <si>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</si>
  <si>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</si>
  <si>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</si>
  <si>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</si>
  <si>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</si>
  <si>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</si>
  <si>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</si>
  <si>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</si>
  <si>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</si>
  <si>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</si>
  <si>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</si>
  <si>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</si>
  <si>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</si>
  <si>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</si>
  <si>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</si>
  <si>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</si>
  <si>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</si>
  <si>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</si>
  <si>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</si>
  <si>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</si>
  <si>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産業廃棄物等処分事業会計</t>
    <phoneticPr fontId="5"/>
  </si>
  <si>
    <t>青果物卸売市場事業特別会計</t>
    <phoneticPr fontId="5"/>
  </si>
  <si>
    <t>法非適用企業</t>
    <phoneticPr fontId="5"/>
  </si>
  <si>
    <t>水産物卸売市場事業特別会計</t>
    <phoneticPr fontId="5"/>
  </si>
  <si>
    <t>簡易水道事業特別会計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</si>
  <si>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</si>
  <si>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</si>
  <si>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</si>
  <si>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</si>
  <si>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</si>
  <si>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</si>
  <si>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</si>
  <si>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</si>
  <si>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</si>
  <si>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</si>
  <si>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</si>
  <si>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</si>
  <si>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</si>
  <si>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</si>
  <si>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</si>
  <si>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</si>
  <si>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</si>
  <si>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</si>
  <si>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</si>
  <si>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</si>
  <si>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</si>
  <si>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</si>
  <si>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</si>
  <si>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</si>
  <si>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</si>
  <si>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</si>
  <si>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</si>
  <si>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</si>
  <si>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</si>
  <si>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</si>
  <si>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</si>
  <si>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</si>
  <si>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</si>
  <si>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</si>
  <si>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</si>
  <si>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</si>
  <si>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</si>
  <si>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</si>
  <si>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</si>
  <si>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</si>
  <si>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</si>
  <si>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</si>
  <si>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</si>
  <si>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</si>
  <si>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</si>
  <si>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</si>
  <si>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</si>
  <si>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</si>
  <si>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</si>
  <si>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</si>
  <si>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</si>
  <si>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</si>
  <si>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</si>
  <si>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</si>
  <si>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</si>
  <si>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</si>
  <si>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</si>
  <si>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</si>
  <si>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</si>
  <si>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</si>
  <si>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</si>
  <si>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</si>
  <si>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</si>
  <si>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</si>
  <si>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</si>
  <si>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</si>
  <si>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</si>
  <si>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</si>
  <si>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</si>
  <si>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</si>
  <si>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</si>
  <si>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</si>
  <si>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</si>
  <si>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</si>
  <si>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</si>
  <si>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</si>
  <si>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</si>
  <si>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</si>
  <si>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</si>
  <si>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</si>
  <si>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</si>
  <si>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</si>
  <si>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</si>
  <si>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</si>
  <si>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</si>
  <si>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</si>
  <si>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</si>
  <si>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</si>
  <si>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</si>
  <si>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</si>
  <si>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</si>
  <si>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</si>
  <si>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</si>
  <si>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</si>
  <si>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</si>
  <si>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</si>
  <si>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</si>
  <si>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</si>
  <si>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</si>
  <si>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</si>
  <si>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</si>
  <si>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</si>
  <si>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</si>
  <si>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</si>
  <si>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</si>
  <si>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</si>
  <si>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</si>
  <si>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</si>
  <si>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</si>
  <si>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</si>
  <si>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</si>
  <si>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</si>
  <si>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</si>
  <si>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</si>
  <si>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</si>
  <si>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</si>
  <si>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</si>
  <si>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</si>
  <si>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</si>
  <si>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</si>
  <si>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</si>
  <si>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</si>
  <si>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</si>
  <si>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</si>
  <si>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</si>
  <si>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</si>
  <si>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</si>
  <si>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</si>
  <si>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</si>
  <si>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</si>
  <si>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</si>
  <si>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</si>
  <si>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</si>
  <si>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</si>
  <si>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</si>
  <si>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</si>
  <si>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</si>
  <si>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</si>
  <si>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</si>
  <si>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</si>
  <si>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</si>
  <si>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</si>
  <si>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</si>
  <si>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</si>
  <si>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</si>
  <si>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</si>
  <si>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</si>
  <si>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</si>
  <si>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1.35</t>
  </si>
  <si>
    <t>一般会計</t>
  </si>
  <si>
    <t>水道事業会計</t>
  </si>
  <si>
    <t>産業廃棄物等処分事業会計</t>
  </si>
  <si>
    <t>港湾整備事業特別会計</t>
  </si>
  <si>
    <t>病院事業会計</t>
  </si>
  <si>
    <t>▲ 1.54</t>
  </si>
  <si>
    <t>介護保険事業特別会計</t>
  </si>
  <si>
    <t>下水道事業会計</t>
  </si>
  <si>
    <t>後期高齢者医療事業特別会計</t>
  </si>
  <si>
    <t>その他会計（赤字）</t>
  </si>
  <si>
    <t>その他会計（黒字）</t>
  </si>
  <si>
    <t>-</t>
    <phoneticPr fontId="2"/>
  </si>
  <si>
    <t>石狩湾新港管理組合（一般会計）</t>
    <phoneticPr fontId="2"/>
  </si>
  <si>
    <t>石狩湾新港管理組合（港湾整備事業特別会計）</t>
    <phoneticPr fontId="2"/>
  </si>
  <si>
    <t>北しりべし廃棄物処理広域連合</t>
    <phoneticPr fontId="2"/>
  </si>
  <si>
    <t>後志教育研修センター</t>
    <phoneticPr fontId="2"/>
  </si>
  <si>
    <t>石狩西部広域水道企業団</t>
    <phoneticPr fontId="2"/>
  </si>
  <si>
    <t>法非適用企業</t>
    <phoneticPr fontId="2"/>
  </si>
  <si>
    <t>法適用企業</t>
    <phoneticPr fontId="2"/>
  </si>
  <si>
    <t>（一財）おたる自然の村公社</t>
    <phoneticPr fontId="2"/>
  </si>
  <si>
    <t>㈱小樽水族館公社</t>
    <phoneticPr fontId="2"/>
  </si>
  <si>
    <t>㈱マリンウェーブ小樽</t>
    <phoneticPr fontId="2"/>
  </si>
  <si>
    <t>小樽開発埠頭㈱</t>
    <phoneticPr fontId="2"/>
  </si>
  <si>
    <t>㈱小樽観光振興公社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</si>
  <si>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</si>
  <si>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</si>
  <si>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</si>
  <si>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</si>
  <si>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</si>
  <si>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</si>
  <si>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</si>
  <si>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</si>
  <si>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</si>
  <si>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ため、地方債の残高が減少し将来負担比率と実質公債費比率ともに下降傾向となっている。しかしながら、類似団体との比較においては依然として高い水準となっていることから、今後も、公債費の適正化に取り組んでいく必要がある。</t>
    <rPh sb="0" eb="2">
      <t>チホウ</t>
    </rPh>
    <rPh sb="2" eb="3">
      <t>サイ</t>
    </rPh>
    <rPh sb="4" eb="6">
      <t>シンキ</t>
    </rPh>
    <rPh sb="6" eb="8">
      <t>ハッコウ</t>
    </rPh>
    <rPh sb="9" eb="11">
      <t>ヨクセイ</t>
    </rPh>
    <rPh sb="18" eb="20">
      <t>チホウ</t>
    </rPh>
    <rPh sb="20" eb="21">
      <t>サイ</t>
    </rPh>
    <rPh sb="22" eb="24">
      <t>ザンダカ</t>
    </rPh>
    <rPh sb="25" eb="27">
      <t>ゲンショウ</t>
    </rPh>
    <rPh sb="28" eb="30">
      <t>ショウライ</t>
    </rPh>
    <rPh sb="30" eb="32">
      <t>フタン</t>
    </rPh>
    <rPh sb="32" eb="34">
      <t>ヒリツ</t>
    </rPh>
    <rPh sb="35" eb="37">
      <t>ジッシツ</t>
    </rPh>
    <rPh sb="37" eb="39">
      <t>コウサイ</t>
    </rPh>
    <rPh sb="39" eb="40">
      <t>ヒ</t>
    </rPh>
    <rPh sb="40" eb="42">
      <t>ヒリツ</t>
    </rPh>
    <rPh sb="45" eb="47">
      <t>カコウ</t>
    </rPh>
    <rPh sb="47" eb="49">
      <t>ケイコウ</t>
    </rPh>
    <rPh sb="63" eb="65">
      <t>ルイジ</t>
    </rPh>
    <rPh sb="65" eb="67">
      <t>ダンタイ</t>
    </rPh>
    <rPh sb="69" eb="71">
      <t>ヒカク</t>
    </rPh>
    <rPh sb="76" eb="78">
      <t>イゼン</t>
    </rPh>
    <rPh sb="81" eb="82">
      <t>タカ</t>
    </rPh>
    <rPh sb="83" eb="85">
      <t>スイジュン</t>
    </rPh>
    <rPh sb="96" eb="98">
      <t>コンゴ</t>
    </rPh>
    <rPh sb="100" eb="103">
      <t>コウサイヒ</t>
    </rPh>
    <rPh sb="104" eb="107">
      <t>テキセイカ</t>
    </rPh>
    <rPh sb="108" eb="109">
      <t>ト</t>
    </rPh>
    <rPh sb="110" eb="111">
      <t>ク</t>
    </rPh>
    <rPh sb="115" eb="117">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</si>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</sst>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33903</c:v>
                </c:pt>
                <c:pt idx="1">
                  <c:v>40849</c:v>
                </c:pt>
                <c:pt idx="2">
                  <c:v>40632</c:v>
                </c:pt>
                <c:pt idx="3">
                  <c:v>45375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25949</c:v>
                </c:pt>
                <c:pt idx="1">
                  <c:v>33316</c:v>
                </c:pt>
                <c:pt idx="2">
                  <c:v>34324</c:v>
                </c:pt>
                <c:pt idx="3">
                  <c:v>24064</c:v>
                </c:pt>
                <c:pt idx="4">
                  <c:v>26596</c:v>
                </c:pt>
              </c:numCache>
            </c:numRef>
          </c:val>
          <c:smooth val="0"/>
        </c:ser>
        <c:dLbls>
          <c:showLegendKey val="0"/>
          <c:showVal val="0"/>
          <c:showCatName val="0"/>
          <c:showSerName val="0"/>
          <c:showPercent val="0"/>
          <c:showBubbleSize val="0"/>
        </c:dLbls>
        <c:marker val="1"/>
        <c:smooth val="0"/>
        <c:axId val="344074944"/>
        <c:axId val="217301256"/>
      </c:lineChart>
      <c:catAx>
        <c:axId val="34407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301256"/>
        <c:crosses val="autoZero"/>
        <c:auto val="1"/>
        <c:lblAlgn val="ctr"/>
        <c:lblOffset val="100"/>
        <c:tickLblSkip val="1"/>
        <c:tickMarkSkip val="1"/>
        <c:noMultiLvlLbl val="0"/>
      </c:catAx>
      <c:valAx>
        <c:axId val="2173012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07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c:v>
                </c:pt>
                <c:pt idx="1">
                  <c:v>0.47</c:v>
                </c:pt>
                <c:pt idx="2">
                  <c:v>0.87</c:v>
                </c:pt>
                <c:pt idx="3">
                  <c:v>1.53</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2.04</c:v>
                </c:pt>
                <c:pt idx="1">
                  <c:v>7.06</c:v>
                </c:pt>
                <c:pt idx="2">
                  <c:v>5.35</c:v>
                </c:pt>
                <c:pt idx="3">
                  <c:v>5.85</c:v>
                </c:pt>
                <c:pt idx="4">
                  <c:v>6.82</c:v>
                </c:pt>
              </c:numCache>
            </c:numRef>
          </c:val>
        </c:ser>
        <c:dLbls>
          <c:showLegendKey val="0"/>
          <c:showVal val="0"/>
          <c:showCatName val="0"/>
          <c:showSerName val="0"/>
          <c:showPercent val="0"/>
          <c:showBubbleSize val="0"/>
        </c:dLbls>
        <c:gapWidth val="250"/>
        <c:overlap val="100"/>
        <c:axId val="282225392"/>
        <c:axId val="282225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2.0099999999999998</c:v>
                </c:pt>
                <c:pt idx="1">
                  <c:v>1.98</c:v>
                </c:pt>
                <c:pt idx="2">
                  <c:v>-1.35</c:v>
                </c:pt>
                <c:pt idx="3">
                  <c:v>1.1000000000000001</c:v>
                </c:pt>
                <c:pt idx="4">
                  <c:v>5.34</c:v>
                </c:pt>
              </c:numCache>
            </c:numRef>
          </c:val>
          <c:smooth val="0"/>
        </c:ser>
        <c:dLbls>
          <c:showLegendKey val="0"/>
          <c:showVal val="0"/>
          <c:showCatName val="0"/>
          <c:showSerName val="0"/>
          <c:showPercent val="0"/>
          <c:showBubbleSize val="0"/>
        </c:dLbls>
        <c:marker val="1"/>
        <c:smooth val="0"/>
        <c:axId val="282225392"/>
        <c:axId val="282225784"/>
      </c:lineChart>
      <c:catAx>
        <c:axId val="28222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2225784"/>
        <c:crosses val="autoZero"/>
        <c:auto val="1"/>
        <c:lblAlgn val="ctr"/>
        <c:lblOffset val="100"/>
        <c:tickLblSkip val="1"/>
        <c:tickMarkSkip val="1"/>
        <c:noMultiLvlLbl val="0"/>
      </c:catAx>
      <c:valAx>
        <c:axId val="28222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22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1.04</c:v>
                </c:pt>
                <c:pt idx="2">
                  <c:v>#N/A</c:v>
                </c:pt>
                <c:pt idx="3">
                  <c:v>0.7</c:v>
                </c:pt>
                <c:pt idx="4">
                  <c:v>#N/A</c:v>
                </c:pt>
                <c:pt idx="5">
                  <c:v>1.44</c:v>
                </c:pt>
                <c:pt idx="6">
                  <c:v>#N/A</c:v>
                </c:pt>
                <c:pt idx="7">
                  <c:v>0.36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0.14000000000000001</c:v>
                </c:pt>
                <c:pt idx="4">
                  <c:v>#N/A</c:v>
                </c:pt>
                <c:pt idx="5">
                  <c:v>0.1</c:v>
                </c:pt>
                <c:pt idx="6">
                  <c:v>#N/A</c:v>
                </c:pt>
                <c:pt idx="7">
                  <c:v>0.1</c:v>
                </c:pt>
                <c:pt idx="8">
                  <c:v>#N/A</c:v>
                </c:pt>
                <c:pt idx="9">
                  <c:v>0.1</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0.16</c:v>
                </c:pt>
                <c:pt idx="4">
                  <c:v>#N/A</c:v>
                </c:pt>
                <c:pt idx="5">
                  <c:v>0.32</c:v>
                </c:pt>
                <c:pt idx="6">
                  <c:v>#N/A</c:v>
                </c:pt>
                <c:pt idx="7">
                  <c:v>0.38</c:v>
                </c:pt>
                <c:pt idx="8">
                  <c:v>#N/A</c:v>
                </c:pt>
                <c:pt idx="9">
                  <c:v>0.47</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7.0000000000000007E-2</c:v>
                </c:pt>
                <c:pt idx="4">
                  <c:v>#N/A</c:v>
                </c:pt>
                <c:pt idx="5">
                  <c:v>0</c:v>
                </c:pt>
                <c:pt idx="6">
                  <c:v>#N/A</c:v>
                </c:pt>
                <c:pt idx="7">
                  <c:v>0.41</c:v>
                </c:pt>
                <c:pt idx="8">
                  <c:v>#N/A</c:v>
                </c:pt>
                <c:pt idx="9">
                  <c:v>0.66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0.78</c:v>
                </c:pt>
                <c:pt idx="6">
                  <c:v>1.54</c:v>
                </c:pt>
                <c:pt idx="7">
                  <c:v>#N/A</c:v>
                </c:pt>
                <c:pt idx="8">
                  <c:v>#N/A</c:v>
                </c:pt>
                <c:pt idx="9">
                  <c:v>0.7</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1.17</c:v>
                </c:pt>
                <c:pt idx="2">
                  <c:v>#N/A</c:v>
                </c:pt>
                <c:pt idx="3">
                  <c:v>0.96</c:v>
                </c:pt>
                <c:pt idx="4">
                  <c:v>#N/A</c:v>
                </c:pt>
                <c:pt idx="5">
                  <c:v>0.46</c:v>
                </c:pt>
                <c:pt idx="6">
                  <c:v>#N/A</c:v>
                </c:pt>
                <c:pt idx="7">
                  <c:v>0.85</c:v>
                </c:pt>
                <c:pt idx="8">
                  <c:v>#N/A</c:v>
                </c:pt>
                <c:pt idx="9">
                  <c:v>0.73</c:v>
                </c:pt>
              </c:numCache>
            </c:numRef>
          </c:val>
        </c:ser>
        <c:ser>
          <c:idx val="7"/>
          <c:order val="7"/>
          <c:tx>
            <c:strRef>
              <c:f>データシート!$A$34</c:f>
              <c:strCache>
                <c:ptCount val="1"/>
                <c:pt idx="0">
                  <c:v>産業廃棄物等処分事業会計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0.86</c:v>
                </c:pt>
                <c:pt idx="2">
                  <c:v>#N/A</c:v>
                </c:pt>
                <c:pt idx="3">
                  <c:v>0.92</c:v>
                </c:pt>
                <c:pt idx="4">
                  <c:v>#N/A</c:v>
                </c:pt>
                <c:pt idx="5">
                  <c:v>1.1399999999999999</c:v>
                </c:pt>
                <c:pt idx="6">
                  <c:v>#N/A</c:v>
                </c:pt>
                <c:pt idx="7">
                  <c:v>1.77</c:v>
                </c:pt>
                <c:pt idx="8">
                  <c:v>#N/A</c:v>
                </c:pt>
                <c:pt idx="9">
                  <c:v>2.42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2.64</c:v>
                </c:pt>
                <c:pt idx="2">
                  <c:v>#N/A</c:v>
                </c:pt>
                <c:pt idx="3">
                  <c:v>2.76</c:v>
                </c:pt>
                <c:pt idx="4">
                  <c:v>#N/A</c:v>
                </c:pt>
                <c:pt idx="5">
                  <c:v>3.14</c:v>
                </c:pt>
                <c:pt idx="6">
                  <c:v>#N/A</c:v>
                </c:pt>
                <c:pt idx="7">
                  <c:v>3.18</c:v>
                </c:pt>
                <c:pt idx="8">
                  <c:v>#N/A</c:v>
                </c:pt>
                <c:pt idx="9">
                  <c:v>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3.59</c:v>
                </c:pt>
                <c:pt idx="2">
                  <c:v>#N/A</c:v>
                </c:pt>
                <c:pt idx="3">
                  <c:v>0.47</c:v>
                </c:pt>
                <c:pt idx="4">
                  <c:v>#N/A</c:v>
                </c:pt>
                <c:pt idx="5">
                  <c:v>0.86</c:v>
                </c:pt>
                <c:pt idx="6">
                  <c:v>#N/A</c:v>
                </c:pt>
                <c:pt idx="7">
                  <c:v>1.53</c:v>
                </c:pt>
                <c:pt idx="8">
                  <c:v>#N/A</c:v>
                </c:pt>
                <c:pt idx="9">
                  <c:v>5.88</c:v>
                </c:pt>
              </c:numCache>
            </c:numRef>
          </c:val>
        </c:ser>
        <c:dLbls>
          <c:showLegendKey val="0"/>
          <c:showVal val="0"/>
          <c:showCatName val="0"/>
          <c:showSerName val="0"/>
          <c:showPercent val="0"/>
          <c:showBubbleSize val="0"/>
        </c:dLbls>
        <c:gapWidth val="150"/>
        <c:overlap val="100"/>
        <c:axId val="282226568"/>
        <c:axId val="246364216"/>
      </c:barChart>
      <c:catAx>
        <c:axId val="28222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364216"/>
        <c:crosses val="autoZero"/>
        <c:auto val="1"/>
        <c:lblAlgn val="ctr"/>
        <c:lblOffset val="100"/>
        <c:tickLblSkip val="1"/>
        <c:tickMarkSkip val="1"/>
        <c:noMultiLvlLbl val="0"/>
      </c:catAx>
      <c:valAx>
        <c:axId val="24636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226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6191</c:v>
                </c:pt>
                <c:pt idx="5">
                  <c:v>6310</c:v>
                </c:pt>
                <c:pt idx="8">
                  <c:v>6278</c:v>
                </c:pt>
                <c:pt idx="11">
                  <c:v>6226</c:v>
                </c:pt>
                <c:pt idx="14">
                  <c:v>5744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1</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42</c:v>
                </c:pt>
                <c:pt idx="6">
                  <c:v>41</c:v>
                </c:pt>
                <c:pt idx="9">
                  <c:v>31</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628</c:v>
                </c:pt>
                <c:pt idx="3">
                  <c:v>608</c:v>
                </c:pt>
                <c:pt idx="6">
                  <c:v>571</c:v>
                </c:pt>
                <c:pt idx="9">
                  <c:v>497</c:v>
                </c:pt>
                <c:pt idx="12">
                  <c:v>604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2017</c:v>
                </c:pt>
                <c:pt idx="3">
                  <c:v>1982</c:v>
                </c:pt>
                <c:pt idx="6">
                  <c:v>2638</c:v>
                </c:pt>
                <c:pt idx="9">
                  <c:v>1681</c:v>
                </c:pt>
                <c:pt idx="12">
                  <c:v>1624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7368</c:v>
                </c:pt>
                <c:pt idx="3">
                  <c:v>7337</c:v>
                </c:pt>
                <c:pt idx="6">
                  <c:v>7045</c:v>
                </c:pt>
                <c:pt idx="9">
                  <c:v>6588</c:v>
                </c:pt>
                <c:pt idx="12">
                  <c:v>5761</c:v>
                </c:pt>
              </c:numCache>
            </c:numRef>
          </c:val>
        </c:ser>
        <c:dLbls>
          <c:showLegendKey val="0"/>
          <c:showVal val="0"/>
          <c:showCatName val="0"/>
          <c:showSerName val="0"/>
          <c:showPercent val="0"/>
          <c:showBubbleSize val="0"/>
        </c:dLbls>
        <c:gapWidth val="100"/>
        <c:overlap val="100"/>
        <c:axId val="246366568"/>
        <c:axId val="24636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3867</c:v>
                </c:pt>
                <c:pt idx="2">
                  <c:v>#N/A</c:v>
                </c:pt>
                <c:pt idx="3">
                  <c:v>#N/A</c:v>
                </c:pt>
                <c:pt idx="4">
                  <c:v>3660</c:v>
                </c:pt>
                <c:pt idx="5">
                  <c:v>#N/A</c:v>
                </c:pt>
                <c:pt idx="6">
                  <c:v>#N/A</c:v>
                </c:pt>
                <c:pt idx="7">
                  <c:v>4019</c:v>
                </c:pt>
                <c:pt idx="8">
                  <c:v>#N/A</c:v>
                </c:pt>
                <c:pt idx="9">
                  <c:v>#N/A</c:v>
                </c:pt>
                <c:pt idx="10">
                  <c:v>2572</c:v>
                </c:pt>
                <c:pt idx="11">
                  <c:v>#N/A</c:v>
                </c:pt>
                <c:pt idx="12">
                  <c:v>#N/A</c:v>
                </c:pt>
                <c:pt idx="13">
                  <c:v>2267</c:v>
                </c:pt>
                <c:pt idx="14">
                  <c:v>#N/A</c:v>
                </c:pt>
              </c:numCache>
            </c:numRef>
          </c:val>
          <c:smooth val="0"/>
        </c:ser>
        <c:dLbls>
          <c:showLegendKey val="0"/>
          <c:showVal val="0"/>
          <c:showCatName val="0"/>
          <c:showSerName val="0"/>
          <c:showPercent val="0"/>
          <c:showBubbleSize val="0"/>
        </c:dLbls>
        <c:marker val="1"/>
        <c:smooth val="0"/>
        <c:axId val="246366568"/>
        <c:axId val="246366960"/>
      </c:lineChart>
      <c:catAx>
        <c:axId val="24636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366960"/>
        <c:crosses val="autoZero"/>
        <c:auto val="1"/>
        <c:lblAlgn val="ctr"/>
        <c:lblOffset val="100"/>
        <c:tickLblSkip val="1"/>
        <c:tickMarkSkip val="1"/>
        <c:noMultiLvlLbl val="0"/>
      </c:catAx>
      <c:valAx>
        <c:axId val="24636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6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47859</c:v>
                </c:pt>
                <c:pt idx="5">
                  <c:v>47504</c:v>
                </c:pt>
                <c:pt idx="8">
                  <c:v>49430</c:v>
                </c:pt>
                <c:pt idx="11">
                  <c:v>53456</c:v>
                </c:pt>
                <c:pt idx="14">
                  <c:v>53323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11535</c:v>
                </c:pt>
                <c:pt idx="5">
                  <c:v>9759</c:v>
                </c:pt>
                <c:pt idx="8">
                  <c:v>8726</c:v>
                </c:pt>
                <c:pt idx="11">
                  <c:v>8234</c:v>
                </c:pt>
                <c:pt idx="14">
                  <c:v>8120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1318</c:v>
                </c:pt>
                <c:pt idx="5">
                  <c:v>3216</c:v>
                </c:pt>
                <c:pt idx="8">
                  <c:v>2629</c:v>
                </c:pt>
                <c:pt idx="11">
                  <c:v>3085</c:v>
                </c:pt>
                <c:pt idx="14">
                  <c:v>3669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779</c:v>
                </c:pt>
                <c:pt idx="3">
                  <c:v>597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10181</c:v>
                </c:pt>
                <c:pt idx="3">
                  <c:v>9897</c:v>
                </c:pt>
                <c:pt idx="6">
                  <c:v>10732</c:v>
                </c:pt>
                <c:pt idx="9">
                  <c:v>9903</c:v>
                </c:pt>
                <c:pt idx="12">
                  <c:v>9399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5265</c:v>
                </c:pt>
                <c:pt idx="3">
                  <c:v>4692</c:v>
                </c:pt>
                <c:pt idx="6">
                  <c:v>4024</c:v>
                </c:pt>
                <c:pt idx="9">
                  <c:v>3330</c:v>
                </c:pt>
                <c:pt idx="12">
                  <c:v>2896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20618</c:v>
                </c:pt>
                <c:pt idx="3">
                  <c:v>17801</c:v>
                </c:pt>
                <c:pt idx="6">
                  <c:v>16412</c:v>
                </c:pt>
                <c:pt idx="9">
                  <c:v>19439</c:v>
                </c:pt>
                <c:pt idx="12">
                  <c:v>19352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114</c:v>
                </c:pt>
                <c:pt idx="3">
                  <c:v>79</c:v>
                </c:pt>
                <c:pt idx="6">
                  <c:v>44</c:v>
                </c:pt>
                <c:pt idx="9">
                  <c:v>18</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53872</c:v>
                </c:pt>
                <c:pt idx="3">
                  <c:v>53665</c:v>
                </c:pt>
                <c:pt idx="6">
                  <c:v>54243</c:v>
                </c:pt>
                <c:pt idx="9">
                  <c:v>53002</c:v>
                </c:pt>
                <c:pt idx="12">
                  <c:v>52944</c:v>
                </c:pt>
              </c:numCache>
            </c:numRef>
          </c:val>
        </c:ser>
        <c:dLbls>
          <c:showLegendKey val="0"/>
          <c:showVal val="0"/>
          <c:showCatName val="0"/>
          <c:showSerName val="0"/>
          <c:showPercent val="0"/>
          <c:showBubbleSize val="0"/>
        </c:dLbls>
        <c:gapWidth val="100"/>
        <c:overlap val="100"/>
        <c:axId val="246367352"/>
        <c:axId val="24481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30118</c:v>
                </c:pt>
                <c:pt idx="2">
                  <c:v>#N/A</c:v>
                </c:pt>
                <c:pt idx="3">
                  <c:v>#N/A</c:v>
                </c:pt>
                <c:pt idx="4">
                  <c:v>26251</c:v>
                </c:pt>
                <c:pt idx="5">
                  <c:v>#N/A</c:v>
                </c:pt>
                <c:pt idx="6">
                  <c:v>#N/A</c:v>
                </c:pt>
                <c:pt idx="7">
                  <c:v>24671</c:v>
                </c:pt>
                <c:pt idx="8">
                  <c:v>#N/A</c:v>
                </c:pt>
                <c:pt idx="9">
                  <c:v>#N/A</c:v>
                </c:pt>
                <c:pt idx="10">
                  <c:v>20917</c:v>
                </c:pt>
                <c:pt idx="11">
                  <c:v>#N/A</c:v>
                </c:pt>
                <c:pt idx="12">
                  <c:v>#N/A</c:v>
                </c:pt>
                <c:pt idx="13">
                  <c:v>19490</c:v>
                </c:pt>
                <c:pt idx="14">
                  <c:v>#N/A</c:v>
                </c:pt>
              </c:numCache>
            </c:numRef>
          </c:val>
          <c:smooth val="0"/>
        </c:ser>
        <c:dLbls>
          <c:showLegendKey val="0"/>
          <c:showVal val="0"/>
          <c:showCatName val="0"/>
          <c:showSerName val="0"/>
          <c:showPercent val="0"/>
          <c:showBubbleSize val="0"/>
        </c:dLbls>
        <c:marker val="1"/>
        <c:smooth val="0"/>
        <c:axId val="246367352"/>
        <c:axId val="244811744"/>
      </c:lineChart>
      <c:catAx>
        <c:axId val="24636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811744"/>
        <c:crosses val="autoZero"/>
        <c:auto val="1"/>
        <c:lblAlgn val="ctr"/>
        <c:lblOffset val="100"/>
        <c:tickLblSkip val="1"/>
        <c:tickMarkSkip val="1"/>
        <c:noMultiLvlLbl val="0"/>
      </c:catAx>
      <c:valAx>
        <c:axId val="24481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6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{8E61D4F1-BA08-41F8-BFB0-1FCD223F56B8}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{0CF67D3F-296B-4D37-93FA-B74858182696}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{95228235-DFDF-44C8-A22C-7D69C22AE023}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{3380A061-08D8-423E-A21B-7A26A43BE4C5}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{5E44C74C-57E6-467B-A5FE-FFECCC7365DF}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{8A585F4A-49EC-40FF-904F-072ABAEAABCE}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{927D4CCB-DED8-4974-A2D1-93E160152BDF}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{DE814B91-4060-4CC4-8635-4B9AEA4BE24C}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{46B5D97D-85AC-48FA-837C-C496D302723E}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{64720D09-B81B-4F8C-9AED-74C3CD365394}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4812920"/>
        <c:axId val="244813312"/>
      </c:scatterChart>
      <c:valAx>
        <c:axId val="244812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813312"/>
        <c:crosses val="autoZero"/>
        <c:crossBetween val="midCat"/>
      </c:valAx>
      <c:valAx>
        <c:axId val="244813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812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{C6079F09-C8ED-43E0-B7C1-42CF1775C755}</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{ED3CDFB9-DCAA-49AD-B99F-5411A892BDDC}</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{14D1CEB9-0968-4CC8-824C-A76A50C9376D}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{D3091052-006E-4608-B007-8838CB7BA20B}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{021F6A4F-C733-49C7-A080-751F3E7C5491}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13.7</c:v>
                </c:pt>
                <c:pt idx="2">
                  <c:v>13.7</c:v>
                </c:pt>
                <c:pt idx="3">
                  <c:v>12.2</c:v>
                </c:pt>
                <c:pt idx="4">
                  <c:v>10.6</c:v>
                </c:pt>
              </c:numCache>
            </c:numRef>
          </c:xVal>
          <c:yVal>
            <c:numRef>
              <c:f>公会計指標分析・財政指標組合せ分析表!$K$73:$O$73</c:f>
              <c:numCache>
                <c:formatCode>#,##0.0;"▲ "#,##0.0</c:formatCode>
                <c:ptCount val="5"/>
                <c:pt idx="0">
                  <c:v>108.5</c:v>
                </c:pt>
                <c:pt idx="1">
                  <c:v>93.6</c:v>
                </c:pt>
                <c:pt idx="2">
                  <c:v>88.4</c:v>
                </c:pt>
                <c:pt idx="3">
                  <c:v>75.7</c:v>
                </c:pt>
                <c:pt idx="4">
                  <c:v>69.400000000000006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{DF4AE3F2-56C3-417C-BC06-54527F6C21AB}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{64724D16-8263-440E-A9CC-2FE047A1FA54}</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{D6A67476-CC94-457B-8C70-88AA0CD29824}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{C7B49D3A-5075-4029-A90D-32BA26EE9CF3}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{B934AD0B-C489-406A-AA41-5376A4B524C0}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7.2</c:v>
                </c:pt>
                <c:pt idx="1">
                  <c:v>6.4</c:v>
                </c:pt>
                <c:pt idx="2">
                  <c:v>5.4</c:v>
                </c:pt>
                <c:pt idx="3">
                  <c:v>4.4000000000000004</c:v>
                </c:pt>
                <c:pt idx="4">
                  <c:v>5.3</c:v>
                </c:pt>
              </c:numCache>
            </c:numRef>
          </c:xVal>
          <c:yVal>
            <c:numRef>
              <c:f>公会計指標分析・財政指標組合せ分析表!$K$77:$O$77</c:f>
              <c:numCache>
                <c:formatCode>#,##0.0;"▲ "#,##0.0</c:formatCode>
                <c:ptCount val="5"/>
                <c:pt idx="0">
                  <c:v>0</c:v>
                </c:pt>
                <c:pt idx="1">
                  <c:v>0</c:v>
                </c:pt>
                <c:pt idx="2">
                  <c:v>0</c:v>
                </c:pt>
                <c:pt idx="3">
                  <c:v>0</c:v>
                </c:pt>
                <c:pt idx="4">
                  <c:v>17.8</c:v>
                </c:pt>
              </c:numCache>
            </c:numRef>
          </c:yVal>
          <c:smooth val="0"/>
        </c:ser>
        <c:dLbls>
          <c:showLegendKey val="0"/>
          <c:showVal val="0"/>
          <c:showCatName val="0"/>
          <c:showSerName val="0"/>
          <c:showPercent val="0"/>
          <c:showBubbleSize val="0"/>
        </c:dLbls>
        <c:axId val="244812528"/>
        <c:axId val="244814096"/>
      </c:scatterChart>
      <c:valAx>
        <c:axId val="244812528"/>
        <c:scaling>
          <c:orientation val="minMax"/>
          <c:max val="15.2"/>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814096"/>
        <c:crosses val="autoZero"/>
        <c:crossBetween val="midCat"/>
      </c:valAx>
      <c:valAx>
        <c:axId val="244814096"/>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81252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122,927
122,438
243.83
58,910,972
56,913,539
1,922,483
32,680,390
52,910,141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人口減少の主要因である生産年齢人口の減少が著しく、このことが消費動向にも大きな影響を与えている。その一方で</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歳以上の人口は増加傾向にあり、その割合は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％を超え、高齢化が進行している。このような人口減少や高齢化の進行により、財政基盤が弱く、類似団体の中で最も低くなっている。</a:t>
          </a:r>
          <a:endParaRPr lang="ja-JP" altLang="ja-JP" sz="1400">
            <a:effectLst/>
          </a:endParaRPr>
        </a:p>
        <a:p>
          <a:r>
            <a:rPr kumimoji="1" lang="ja-JP" altLang="ja-JP" sz="1100">
              <a:solidFill>
                <a:schemeClr val="dk1"/>
              </a:solidFill>
              <a:effectLst/>
              <a:latin typeface="+mn-lt"/>
              <a:ea typeface="+mn-ea"/>
              <a:cs typeface="+mn-cs"/>
            </a:rPr>
            <a:t>　今後は引き続き歳出削減のほか、滞納対策の強化による市税の収納率向上に努め、財政基盤の強化を目指す。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8" name="直線コネクタ 67"/>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33867</xdr:rowOff>
    </xdr:to>
    <xdr:cxnSp macro="">
      <xdr:nvCxnSpPr>
        <xdr:cNvPr id="74" name="直線コネクタ 73"/>
        <xdr:cNvCxnSpPr/>
      </xdr:nvCxnSpPr>
      <xdr:spPr>
        <a:xfrm>
          <a:off x="2336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13758</xdr:rowOff>
    </xdr:to>
    <xdr:cxnSp macro="">
      <xdr:nvCxnSpPr>
        <xdr:cNvPr id="77" name="直線コネクタ 76"/>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歳入では地方消費税交付金が増加し、歳出では扶助費や公債費が減少したことにより</a:t>
          </a:r>
          <a:r>
            <a:rPr kumimoji="1" lang="en-US" altLang="ja-JP" sz="1100">
              <a:solidFill>
                <a:schemeClr val="dk1"/>
              </a:solidFill>
              <a:effectLst/>
              <a:latin typeface="+mn-lt"/>
              <a:ea typeface="+mn-ea"/>
              <a:cs typeface="+mn-cs"/>
            </a:rPr>
            <a:t>93.3</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しかしながら、本市の財政構造は、政策的な事業に使える財源が少ない非常に硬直した状況が続いている。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63</xdr:row>
      <xdr:rowOff>138430</xdr:rowOff>
    </xdr:to>
    <xdr:cxnSp macro="">
      <xdr:nvCxnSpPr>
        <xdr:cNvPr id="129" name="直線コネクタ 128"/>
        <xdr:cNvCxnSpPr/>
      </xdr:nvCxnSpPr>
      <xdr:spPr>
        <a:xfrm flipV="1">
          <a:off x="4114800" y="1071295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138430</xdr:rowOff>
    </xdr:to>
    <xdr:cxnSp macro="">
      <xdr:nvCxnSpPr>
        <xdr:cNvPr id="132" name="直線コネクタ 131"/>
        <xdr:cNvCxnSpPr/>
      </xdr:nvCxnSpPr>
      <xdr:spPr>
        <a:xfrm>
          <a:off x="3225800" y="1090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34" name="テキスト ボックス 133"/>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128778</xdr:rowOff>
    </xdr:to>
    <xdr:cxnSp macro="">
      <xdr:nvCxnSpPr>
        <xdr:cNvPr id="135" name="直線コネクタ 134"/>
        <xdr:cNvCxnSpPr/>
      </xdr:nvCxnSpPr>
      <xdr:spPr>
        <a:xfrm flipV="1">
          <a:off x="2336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37" name="テキスト ボックス 136"/>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128778</xdr:rowOff>
    </xdr:from>
    <xdr:to>
      <xdr:col>3</xdr:col>
      <xdr:colOff>279400</xdr:colOff>
      <xdr:row>63</xdr:row>
      <xdr:rowOff>128778</xdr:rowOff>
    </xdr:to>
    <xdr:cxnSp macro="">
      <xdr:nvCxnSpPr>
        <xdr:cNvPr id="138" name="直線コネクタ 137"/>
        <xdr:cNvCxnSpPr/>
      </xdr:nvCxnSpPr>
      <xdr:spPr>
        <a:xfrm>
          <a:off x="14478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102362</xdr:rowOff>
    </xdr:from>
    <xdr:to>
      <xdr:col>3</xdr:col>
      <xdr:colOff>330200</xdr:colOff>
      <xdr:row>62</xdr:row>
      <xdr:rowOff>32512</xdr:rowOff>
    </xdr:to>
    <xdr:sp macro="" textlink="">
      <xdr:nvSpPr>
        <xdr:cNvPr id="139" name="フローチャート : 判断 138"/>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40" name="テキスト ボックス 139"/>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1" name="フローチャート : 判断 140"/>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42" name="テキスト ボックス 141"/>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32258</xdr:rowOff>
    </xdr:from>
    <xdr:to>
      <xdr:col>7</xdr:col>
      <xdr:colOff>203200</xdr:colOff>
      <xdr:row>62</xdr:row>
      <xdr:rowOff>133858</xdr:rowOff>
    </xdr:to>
    <xdr:sp macro="" textlink="">
      <xdr:nvSpPr>
        <xdr:cNvPr id="148" name="円/楕円 147"/>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4335</xdr:rowOff>
    </xdr:from>
    <xdr:ext cx="762000" cy="259045"/>
    <xdr:sp macro="" textlink="">
      <xdr:nvSpPr>
        <xdr:cNvPr id="149" name="財政構造の弾力性該当値テキスト"/>
        <xdr:cNvSpPr txBox="1"/>
      </xdr:nvSpPr>
      <xdr:spPr>
        <a:xfrm>
          <a:off x="5041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1" name="テキスト ボックス 15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3" name="テキスト ボックス 152"/>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77978</xdr:rowOff>
    </xdr:from>
    <xdr:to>
      <xdr:col>3</xdr:col>
      <xdr:colOff>330200</xdr:colOff>
      <xdr:row>64</xdr:row>
      <xdr:rowOff>8128</xdr:rowOff>
    </xdr:to>
    <xdr:sp macro="" textlink="">
      <xdr:nvSpPr>
        <xdr:cNvPr id="154" name="円/楕円 153"/>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55" name="テキスト ボックス 154"/>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6" name="円/楕円 155"/>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7" name="テキスト ボックス 156"/>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人口減少が進んでいる中でも、冬期の道路除排雪の維持補修費の費用がかさむことなどにより、</a:t>
          </a:r>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高い水準となっている。今後も事業の質と量に応じた人員配置の適正化による人件費の抑制及び事務事業の見直しや管理経費の削減による物件費の抑制に努める。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95822</xdr:rowOff>
    </xdr:from>
    <xdr:to>
      <xdr:col>7</xdr:col>
      <xdr:colOff>152400</xdr:colOff>
      <xdr:row>87</xdr:row>
      <xdr:rowOff>119692</xdr:rowOff>
    </xdr:to>
    <xdr:cxnSp macro="">
      <xdr:nvCxnSpPr>
        <xdr:cNvPr id="192" name="直線コネクタ 191"/>
        <xdr:cNvCxnSpPr/>
      </xdr:nvCxnSpPr>
      <xdr:spPr>
        <a:xfrm>
          <a:off x="4114800" y="15011972"/>
          <a:ext cx="8382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131220</xdr:rowOff>
    </xdr:from>
    <xdr:to>
      <xdr:col>6</xdr:col>
      <xdr:colOff>0</xdr:colOff>
      <xdr:row>87</xdr:row>
      <xdr:rowOff>95822</xdr:rowOff>
    </xdr:to>
    <xdr:cxnSp macro="">
      <xdr:nvCxnSpPr>
        <xdr:cNvPr id="195" name="直線コネクタ 194"/>
        <xdr:cNvCxnSpPr/>
      </xdr:nvCxnSpPr>
      <xdr:spPr>
        <a:xfrm>
          <a:off x="3225800" y="14875920"/>
          <a:ext cx="889000" cy="1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62911</xdr:rowOff>
    </xdr:from>
    <xdr:to>
      <xdr:col>6</xdr:col>
      <xdr:colOff>50800</xdr:colOff>
      <xdr:row>85</xdr:row>
      <xdr:rowOff>164511</xdr:rowOff>
    </xdr:to>
    <xdr:sp macro="" textlink="">
      <xdr:nvSpPr>
        <xdr:cNvPr id="196" name="フローチャート : 判断 195"/>
        <xdr:cNvSpPr/>
      </xdr:nvSpPr>
      <xdr:spPr>
        <a:xfrm>
          <a:off x="4064000" y="146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3238</xdr:rowOff>
    </xdr:from>
    <xdr:ext cx="736600" cy="259045"/>
    <xdr:sp macro="" textlink="">
      <xdr:nvSpPr>
        <xdr:cNvPr id="197" name="テキスト ボックス 196"/>
        <xdr:cNvSpPr txBox="1"/>
      </xdr:nvSpPr>
      <xdr:spPr>
        <a:xfrm>
          <a:off x="3733800" y="144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102887</xdr:rowOff>
    </xdr:from>
    <xdr:to>
      <xdr:col>4</xdr:col>
      <xdr:colOff>482600</xdr:colOff>
      <xdr:row>86</xdr:row>
      <xdr:rowOff>131220</xdr:rowOff>
    </xdr:to>
    <xdr:cxnSp macro="">
      <xdr:nvCxnSpPr>
        <xdr:cNvPr id="198" name="直線コネクタ 197"/>
        <xdr:cNvCxnSpPr/>
      </xdr:nvCxnSpPr>
      <xdr:spPr>
        <a:xfrm>
          <a:off x="2336800" y="14847587"/>
          <a:ext cx="889000" cy="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153285</xdr:rowOff>
    </xdr:from>
    <xdr:to>
      <xdr:col>4</xdr:col>
      <xdr:colOff>533400</xdr:colOff>
      <xdr:row>85</xdr:row>
      <xdr:rowOff>83435</xdr:rowOff>
    </xdr:to>
    <xdr:sp macro="" textlink="">
      <xdr:nvSpPr>
        <xdr:cNvPr id="199" name="フローチャート : 判断 198"/>
        <xdr:cNvSpPr/>
      </xdr:nvSpPr>
      <xdr:spPr>
        <a:xfrm>
          <a:off x="3175000" y="14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93612</xdr:rowOff>
    </xdr:from>
    <xdr:ext cx="762000" cy="259045"/>
    <xdr:sp macro="" textlink="">
      <xdr:nvSpPr>
        <xdr:cNvPr id="200" name="テキスト ボックス 199"/>
        <xdr:cNvSpPr txBox="1"/>
      </xdr:nvSpPr>
      <xdr:spPr>
        <a:xfrm>
          <a:off x="2844800" y="143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84387</xdr:rowOff>
    </xdr:from>
    <xdr:to>
      <xdr:col>3</xdr:col>
      <xdr:colOff>279400</xdr:colOff>
      <xdr:row>86</xdr:row>
      <xdr:rowOff>102887</xdr:rowOff>
    </xdr:to>
    <xdr:cxnSp macro="">
      <xdr:nvCxnSpPr>
        <xdr:cNvPr id="201" name="直線コネクタ 200"/>
        <xdr:cNvCxnSpPr/>
      </xdr:nvCxnSpPr>
      <xdr:spPr>
        <a:xfrm>
          <a:off x="1447800" y="1482908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5341</xdr:rowOff>
    </xdr:from>
    <xdr:to>
      <xdr:col>3</xdr:col>
      <xdr:colOff>330200</xdr:colOff>
      <xdr:row>85</xdr:row>
      <xdr:rowOff>106941</xdr:rowOff>
    </xdr:to>
    <xdr:sp macro="" textlink="">
      <xdr:nvSpPr>
        <xdr:cNvPr id="202" name="フローチャート : 判断 201"/>
        <xdr:cNvSpPr/>
      </xdr:nvSpPr>
      <xdr:spPr>
        <a:xfrm>
          <a:off x="2286000" y="1457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117118</xdr:rowOff>
    </xdr:from>
    <xdr:ext cx="762000" cy="259045"/>
    <xdr:sp macro="" textlink="">
      <xdr:nvSpPr>
        <xdr:cNvPr id="203" name="テキスト ボックス 202"/>
        <xdr:cNvSpPr txBox="1"/>
      </xdr:nvSpPr>
      <xdr:spPr>
        <a:xfrm>
          <a:off x="1955800" y="143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35223</xdr:rowOff>
    </xdr:from>
    <xdr:to>
      <xdr:col>2</xdr:col>
      <xdr:colOff>127000</xdr:colOff>
      <xdr:row>85</xdr:row>
      <xdr:rowOff>136823</xdr:rowOff>
    </xdr:to>
    <xdr:sp macro="" textlink="">
      <xdr:nvSpPr>
        <xdr:cNvPr id="204" name="フローチャート : 判断 203"/>
        <xdr:cNvSpPr/>
      </xdr:nvSpPr>
      <xdr:spPr>
        <a:xfrm>
          <a:off x="1397000" y="146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147000</xdr:rowOff>
    </xdr:from>
    <xdr:ext cx="762000" cy="259045"/>
    <xdr:sp macro="" textlink="">
      <xdr:nvSpPr>
        <xdr:cNvPr id="205" name="テキスト ボックス 204"/>
        <xdr:cNvSpPr txBox="1"/>
      </xdr:nvSpPr>
      <xdr:spPr>
        <a:xfrm>
          <a:off x="1066800" y="1437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68892</xdr:rowOff>
    </xdr:from>
    <xdr:to>
      <xdr:col>7</xdr:col>
      <xdr:colOff>203200</xdr:colOff>
      <xdr:row>87</xdr:row>
      <xdr:rowOff>170492</xdr:rowOff>
    </xdr:to>
    <xdr:sp macro="" textlink="">
      <xdr:nvSpPr>
        <xdr:cNvPr id="211" name="円/楕円 210"/>
        <xdr:cNvSpPr/>
      </xdr:nvSpPr>
      <xdr:spPr>
        <a:xfrm>
          <a:off x="4902200" y="14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40969</xdr:rowOff>
    </xdr:from>
    <xdr:ext cx="762000" cy="259045"/>
    <xdr:sp macro="" textlink="">
      <xdr:nvSpPr>
        <xdr:cNvPr id="212" name="人件費・物件費等の状況該当値テキスト"/>
        <xdr:cNvSpPr txBox="1"/>
      </xdr:nvSpPr>
      <xdr:spPr>
        <a:xfrm>
          <a:off x="5041900" y="1495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121,426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45022</xdr:rowOff>
    </xdr:from>
    <xdr:to>
      <xdr:col>6</xdr:col>
      <xdr:colOff>50800</xdr:colOff>
      <xdr:row>87</xdr:row>
      <xdr:rowOff>146622</xdr:rowOff>
    </xdr:to>
    <xdr:sp macro="" textlink="">
      <xdr:nvSpPr>
        <xdr:cNvPr id="213" name="円/楕円 212"/>
        <xdr:cNvSpPr/>
      </xdr:nvSpPr>
      <xdr:spPr>
        <a:xfrm>
          <a:off x="4064000" y="149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131399</xdr:rowOff>
    </xdr:from>
    <xdr:ext cx="736600" cy="259045"/>
    <xdr:sp macro="" textlink="">
      <xdr:nvSpPr>
        <xdr:cNvPr id="214" name="テキスト ボックス 213"/>
        <xdr:cNvSpPr txBox="1"/>
      </xdr:nvSpPr>
      <xdr:spPr>
        <a:xfrm>
          <a:off x="3733800" y="150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120,239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80420</xdr:rowOff>
    </xdr:from>
    <xdr:to>
      <xdr:col>4</xdr:col>
      <xdr:colOff>533400</xdr:colOff>
      <xdr:row>87</xdr:row>
      <xdr:rowOff>10570</xdr:rowOff>
    </xdr:to>
    <xdr:sp macro="" textlink="">
      <xdr:nvSpPr>
        <xdr:cNvPr id="215" name="円/楕円 214"/>
        <xdr:cNvSpPr/>
      </xdr:nvSpPr>
      <xdr:spPr>
        <a:xfrm>
          <a:off x="3175000" y="14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166797</xdr:rowOff>
    </xdr:from>
    <xdr:ext cx="762000" cy="259045"/>
    <xdr:sp macro="" textlink="">
      <xdr:nvSpPr>
        <xdr:cNvPr id="216" name="テキスト ボックス 215"/>
        <xdr:cNvSpPr txBox="1"/>
      </xdr:nvSpPr>
      <xdr:spPr>
        <a:xfrm>
          <a:off x="2844800" y="149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113,473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52087</xdr:rowOff>
    </xdr:from>
    <xdr:to>
      <xdr:col>3</xdr:col>
      <xdr:colOff>330200</xdr:colOff>
      <xdr:row>86</xdr:row>
      <xdr:rowOff>153687</xdr:rowOff>
    </xdr:to>
    <xdr:sp macro="" textlink="">
      <xdr:nvSpPr>
        <xdr:cNvPr id="217" name="円/楕円 216"/>
        <xdr:cNvSpPr/>
      </xdr:nvSpPr>
      <xdr:spPr>
        <a:xfrm>
          <a:off x="2286000" y="147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138464</xdr:rowOff>
    </xdr:from>
    <xdr:ext cx="762000" cy="259045"/>
    <xdr:sp macro="" textlink="">
      <xdr:nvSpPr>
        <xdr:cNvPr id="218" name="テキスト ボックス 217"/>
        <xdr:cNvSpPr txBox="1"/>
      </xdr:nvSpPr>
      <xdr:spPr>
        <a:xfrm>
          <a:off x="1955800" y="148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112,064</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33587</xdr:rowOff>
    </xdr:from>
    <xdr:to>
      <xdr:col>2</xdr:col>
      <xdr:colOff>127000</xdr:colOff>
      <xdr:row>86</xdr:row>
      <xdr:rowOff>135187</xdr:rowOff>
    </xdr:to>
    <xdr:sp macro="" textlink="">
      <xdr:nvSpPr>
        <xdr:cNvPr id="219" name="円/楕円 218"/>
        <xdr:cNvSpPr/>
      </xdr:nvSpPr>
      <xdr:spPr>
        <a:xfrm>
          <a:off x="1397000" y="147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119964</xdr:rowOff>
    </xdr:from>
    <xdr:ext cx="762000" cy="259045"/>
    <xdr:sp macro="" textlink="">
      <xdr:nvSpPr>
        <xdr:cNvPr id="220" name="テキスト ボックス 219"/>
        <xdr:cNvSpPr txBox="1"/>
      </xdr:nvSpPr>
      <xdr:spPr>
        <a:xfrm>
          <a:off x="1066800" y="148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国家公務員における給与減額支給措置の終了により国の水準を下回る給与水準となっている。今後においても、国や他団体の給与水準や民間賃金等の状況を踏まえながら、給与水準の適正化に努める。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133350</xdr:rowOff>
    </xdr:to>
    <xdr:cxnSp macro="">
      <xdr:nvCxnSpPr>
        <xdr:cNvPr id="254" name="直線コネクタ 253"/>
        <xdr:cNvCxnSpPr/>
      </xdr:nvCxnSpPr>
      <xdr:spPr>
        <a:xfrm flipV="1">
          <a:off x="16179800" y="1433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151977</xdr:rowOff>
    </xdr:from>
    <xdr:to>
      <xdr:col>23</xdr:col>
      <xdr:colOff>406400</xdr:colOff>
      <xdr:row>83</xdr:row>
      <xdr:rowOff>133350</xdr:rowOff>
    </xdr:to>
    <xdr:cxnSp macro="">
      <xdr:nvCxnSpPr>
        <xdr:cNvPr id="257" name="直線コネクタ 256"/>
        <xdr:cNvCxnSpPr/>
      </xdr:nvCxnSpPr>
      <xdr:spPr>
        <a:xfrm>
          <a:off x="15290800" y="142108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59" name="テキスト ボックス 258"/>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151977</xdr:rowOff>
    </xdr:from>
    <xdr:to>
      <xdr:col>22</xdr:col>
      <xdr:colOff>203200</xdr:colOff>
      <xdr:row>85</xdr:row>
      <xdr:rowOff>88054</xdr:rowOff>
    </xdr:to>
    <xdr:cxnSp macro="">
      <xdr:nvCxnSpPr>
        <xdr:cNvPr id="260" name="直線コネクタ 259"/>
        <xdr:cNvCxnSpPr/>
      </xdr:nvCxnSpPr>
      <xdr:spPr>
        <a:xfrm flipV="1">
          <a:off x="14401800" y="14210877"/>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62" name="テキスト ボックス 261"/>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85</xdr:row>
      <xdr:rowOff>88054</xdr:rowOff>
    </xdr:to>
    <xdr:cxnSp macro="">
      <xdr:nvCxnSpPr>
        <xdr:cNvPr id="263" name="直線コネクタ 262"/>
        <xdr:cNvCxnSpPr/>
      </xdr:nvCxnSpPr>
      <xdr:spPr>
        <a:xfrm>
          <a:off x="13512800" y="1463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4" name="フローチャート : 判断 263"/>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65" name="テキスト ボックス 26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67" name="テキスト ボックス 26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73" name="円/楕円 272"/>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74947</xdr:rowOff>
    </xdr:from>
    <xdr:ext cx="762000" cy="259045"/>
    <xdr:sp macro="" textlink="">
      <xdr:nvSpPr>
        <xdr:cNvPr id="274" name="給与水準   （国との比較）該当値テキスト"/>
        <xdr:cNvSpPr txBox="1"/>
      </xdr:nvSpPr>
      <xdr:spPr>
        <a:xfrm>
          <a:off x="17106900" y="1413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101177</xdr:rowOff>
    </xdr:from>
    <xdr:to>
      <xdr:col>22</xdr:col>
      <xdr:colOff>254000</xdr:colOff>
      <xdr:row>83</xdr:row>
      <xdr:rowOff>31327</xdr:rowOff>
    </xdr:to>
    <xdr:sp macro="" textlink="">
      <xdr:nvSpPr>
        <xdr:cNvPr id="277" name="円/楕円 276"/>
        <xdr:cNvSpPr/>
      </xdr:nvSpPr>
      <xdr:spPr>
        <a:xfrm>
          <a:off x="15240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78" name="テキスト ボックス 277"/>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9" name="円/楕円 278"/>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80" name="テキスト ボックス 279"/>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1" name="円/楕円 280"/>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82" name="テキスト ボックス 281"/>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は東西に細長い地勢的要因により消防職員を多く配置する必要があること、保健所を設置していること及び港湾事務を行っていることにより、類似団体と比較し人口千人当たり職員数が多くなっている。これまでも指定管理者制度の活用や民間への業務委託の推進により職員数の削減実施してきたが、今後も事務事業見直しにより適正な職員定数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82423</xdr:rowOff>
    </xdr:from>
    <xdr:to>
      <xdr:col>24</xdr:col>
      <xdr:colOff>558800</xdr:colOff>
      <xdr:row>67</xdr:row>
      <xdr:rowOff>130683</xdr:rowOff>
    </xdr:to>
    <xdr:cxnSp macro="">
      <xdr:nvCxnSpPr>
        <xdr:cNvPr id="315" name="直線コネクタ 314"/>
        <xdr:cNvCxnSpPr/>
      </xdr:nvCxnSpPr>
      <xdr:spPr>
        <a:xfrm>
          <a:off x="16179800" y="115695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43815</xdr:rowOff>
    </xdr:from>
    <xdr:to>
      <xdr:col>23</xdr:col>
      <xdr:colOff>406400</xdr:colOff>
      <xdr:row>67</xdr:row>
      <xdr:rowOff>82423</xdr:rowOff>
    </xdr:to>
    <xdr:cxnSp macro="">
      <xdr:nvCxnSpPr>
        <xdr:cNvPr id="318" name="直線コネクタ 317"/>
        <xdr:cNvCxnSpPr/>
      </xdr:nvCxnSpPr>
      <xdr:spPr>
        <a:xfrm>
          <a:off x="15290800" y="1153096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143129</xdr:rowOff>
    </xdr:from>
    <xdr:to>
      <xdr:col>23</xdr:col>
      <xdr:colOff>457200</xdr:colOff>
      <xdr:row>64</xdr:row>
      <xdr:rowOff>73279</xdr:rowOff>
    </xdr:to>
    <xdr:sp macro="" textlink="">
      <xdr:nvSpPr>
        <xdr:cNvPr id="319" name="フローチャート : 判断 318"/>
        <xdr:cNvSpPr/>
      </xdr:nvSpPr>
      <xdr:spPr>
        <a:xfrm>
          <a:off x="161290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83456</xdr:rowOff>
    </xdr:from>
    <xdr:ext cx="736600" cy="259045"/>
    <xdr:sp macro="" textlink="">
      <xdr:nvSpPr>
        <xdr:cNvPr id="320" name="テキスト ボックス 319"/>
        <xdr:cNvSpPr txBox="1"/>
      </xdr:nvSpPr>
      <xdr:spPr>
        <a:xfrm>
          <a:off x="15798800" y="1071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2794</xdr:rowOff>
    </xdr:from>
    <xdr:to>
      <xdr:col>22</xdr:col>
      <xdr:colOff>203200</xdr:colOff>
      <xdr:row>67</xdr:row>
      <xdr:rowOff>43815</xdr:rowOff>
    </xdr:to>
    <xdr:cxnSp macro="">
      <xdr:nvCxnSpPr>
        <xdr:cNvPr id="321" name="直線コネクタ 320"/>
        <xdr:cNvCxnSpPr/>
      </xdr:nvCxnSpPr>
      <xdr:spPr>
        <a:xfrm>
          <a:off x="14401800" y="1148994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145542</xdr:rowOff>
    </xdr:from>
    <xdr:to>
      <xdr:col>22</xdr:col>
      <xdr:colOff>254000</xdr:colOff>
      <xdr:row>64</xdr:row>
      <xdr:rowOff>75692</xdr:rowOff>
    </xdr:to>
    <xdr:sp macro="" textlink="">
      <xdr:nvSpPr>
        <xdr:cNvPr id="322" name="フローチャート : 判断 321"/>
        <xdr:cNvSpPr/>
      </xdr:nvSpPr>
      <xdr:spPr>
        <a:xfrm>
          <a:off x="15240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85869</xdr:rowOff>
    </xdr:from>
    <xdr:ext cx="762000" cy="259045"/>
    <xdr:sp macro="" textlink="">
      <xdr:nvSpPr>
        <xdr:cNvPr id="323" name="テキスト ボックス 322"/>
        <xdr:cNvSpPr txBox="1"/>
      </xdr:nvSpPr>
      <xdr:spPr>
        <a:xfrm>
          <a:off x="14909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157353</xdr:rowOff>
    </xdr:from>
    <xdr:to>
      <xdr:col>21</xdr:col>
      <xdr:colOff>0</xdr:colOff>
      <xdr:row>67</xdr:row>
      <xdr:rowOff>2794</xdr:rowOff>
    </xdr:to>
    <xdr:cxnSp macro="">
      <xdr:nvCxnSpPr>
        <xdr:cNvPr id="324" name="直線コネクタ 323"/>
        <xdr:cNvCxnSpPr/>
      </xdr:nvCxnSpPr>
      <xdr:spPr>
        <a:xfrm>
          <a:off x="13512800" y="1147305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140716</xdr:rowOff>
    </xdr:from>
    <xdr:to>
      <xdr:col>21</xdr:col>
      <xdr:colOff>50800</xdr:colOff>
      <xdr:row>64</xdr:row>
      <xdr:rowOff>70866</xdr:rowOff>
    </xdr:to>
    <xdr:sp macro="" textlink="">
      <xdr:nvSpPr>
        <xdr:cNvPr id="325" name="フローチャート : 判断 324"/>
        <xdr:cNvSpPr/>
      </xdr:nvSpPr>
      <xdr:spPr>
        <a:xfrm>
          <a:off x="14351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81043</xdr:rowOff>
    </xdr:from>
    <xdr:ext cx="762000" cy="259045"/>
    <xdr:sp macro="" textlink="">
      <xdr:nvSpPr>
        <xdr:cNvPr id="326" name="テキスト ボックス 325"/>
        <xdr:cNvSpPr txBox="1"/>
      </xdr:nvSpPr>
      <xdr:spPr>
        <a:xfrm>
          <a:off x="14020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27" name="フローチャート : 判断 326"/>
        <xdr:cNvSpPr/>
      </xdr:nvSpPr>
      <xdr:spPr>
        <a:xfrm>
          <a:off x="13462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102760</xdr:rowOff>
    </xdr:from>
    <xdr:ext cx="762000" cy="259045"/>
    <xdr:sp macro="" textlink="">
      <xdr:nvSpPr>
        <xdr:cNvPr id="328" name="テキスト ボックス 327"/>
        <xdr:cNvSpPr txBox="1"/>
      </xdr:nvSpPr>
      <xdr:spPr>
        <a:xfrm>
          <a:off x="13131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79883</xdr:rowOff>
    </xdr:from>
    <xdr:to>
      <xdr:col>24</xdr:col>
      <xdr:colOff>609600</xdr:colOff>
      <xdr:row>68</xdr:row>
      <xdr:rowOff>10033</xdr:rowOff>
    </xdr:to>
    <xdr:sp macro="" textlink="">
      <xdr:nvSpPr>
        <xdr:cNvPr id="334" name="円/楕円 333"/>
        <xdr:cNvSpPr/>
      </xdr:nvSpPr>
      <xdr:spPr>
        <a:xfrm>
          <a:off x="16967200" y="115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147210</xdr:rowOff>
    </xdr:from>
    <xdr:ext cx="762000" cy="259045"/>
    <xdr:sp macro="" textlink="">
      <xdr:nvSpPr>
        <xdr:cNvPr id="335" name="定員管理の状況該当値テキスト"/>
        <xdr:cNvSpPr txBox="1"/>
      </xdr:nvSpPr>
      <xdr:spPr>
        <a:xfrm>
          <a:off x="17106900" y="114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31623</xdr:rowOff>
    </xdr:from>
    <xdr:to>
      <xdr:col>23</xdr:col>
      <xdr:colOff>457200</xdr:colOff>
      <xdr:row>67</xdr:row>
      <xdr:rowOff>133223</xdr:rowOff>
    </xdr:to>
    <xdr:sp macro="" textlink="">
      <xdr:nvSpPr>
        <xdr:cNvPr id="336" name="円/楕円 335"/>
        <xdr:cNvSpPr/>
      </xdr:nvSpPr>
      <xdr:spPr>
        <a:xfrm>
          <a:off x="16129000" y="115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118000</xdr:rowOff>
    </xdr:from>
    <xdr:ext cx="736600" cy="259045"/>
    <xdr:sp macro="" textlink="">
      <xdr:nvSpPr>
        <xdr:cNvPr id="337" name="テキスト ボックス 336"/>
        <xdr:cNvSpPr txBox="1"/>
      </xdr:nvSpPr>
      <xdr:spPr>
        <a:xfrm>
          <a:off x="15798800" y="11605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164465</xdr:rowOff>
    </xdr:from>
    <xdr:to>
      <xdr:col>22</xdr:col>
      <xdr:colOff>254000</xdr:colOff>
      <xdr:row>67</xdr:row>
      <xdr:rowOff>94615</xdr:rowOff>
    </xdr:to>
    <xdr:sp macro="" textlink="">
      <xdr:nvSpPr>
        <xdr:cNvPr id="338" name="円/楕円 337"/>
        <xdr:cNvSpPr/>
      </xdr:nvSpPr>
      <xdr:spPr>
        <a:xfrm>
          <a:off x="15240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79392</xdr:rowOff>
    </xdr:from>
    <xdr:ext cx="762000" cy="259045"/>
    <xdr:sp macro="" textlink="">
      <xdr:nvSpPr>
        <xdr:cNvPr id="339" name="テキスト ボックス 338"/>
        <xdr:cNvSpPr txBox="1"/>
      </xdr:nvSpPr>
      <xdr:spPr>
        <a:xfrm>
          <a:off x="14909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123444</xdr:rowOff>
    </xdr:from>
    <xdr:to>
      <xdr:col>21</xdr:col>
      <xdr:colOff>50800</xdr:colOff>
      <xdr:row>67</xdr:row>
      <xdr:rowOff>53594</xdr:rowOff>
    </xdr:to>
    <xdr:sp macro="" textlink="">
      <xdr:nvSpPr>
        <xdr:cNvPr id="340" name="円/楕円 339"/>
        <xdr:cNvSpPr/>
      </xdr:nvSpPr>
      <xdr:spPr>
        <a:xfrm>
          <a:off x="14351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38371</xdr:rowOff>
    </xdr:from>
    <xdr:ext cx="762000" cy="259045"/>
    <xdr:sp macro="" textlink="">
      <xdr:nvSpPr>
        <xdr:cNvPr id="341" name="テキスト ボックス 340"/>
        <xdr:cNvSpPr txBox="1"/>
      </xdr:nvSpPr>
      <xdr:spPr>
        <a:xfrm>
          <a:off x="14020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106553</xdr:rowOff>
    </xdr:from>
    <xdr:to>
      <xdr:col>19</xdr:col>
      <xdr:colOff>533400</xdr:colOff>
      <xdr:row>67</xdr:row>
      <xdr:rowOff>36703</xdr:rowOff>
    </xdr:to>
    <xdr:sp macro="" textlink="">
      <xdr:nvSpPr>
        <xdr:cNvPr id="342" name="円/楕円 341"/>
        <xdr:cNvSpPr/>
      </xdr:nvSpPr>
      <xdr:spPr>
        <a:xfrm>
          <a:off x="13462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21480</xdr:rowOff>
    </xdr:from>
    <xdr:ext cx="762000" cy="259045"/>
    <xdr:sp macro="" textlink="">
      <xdr:nvSpPr>
        <xdr:cNvPr id="343" name="テキスト ボックス 342"/>
        <xdr:cNvSpPr txBox="1"/>
      </xdr:nvSpPr>
      <xdr:spPr>
        <a:xfrm>
          <a:off x="13131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起債の抑制に努めてきた結果、公債費負担が減少したため実質公債比率は前年度と比較して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ポイント改善したが、類似団体の中では</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高い水準となっている。今後も、建設事業の厳選等を行い、新規起債発行の抑制により公債費負担の減少に努めることにより、実質公債比率の改善を図る。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88265</xdr:rowOff>
    </xdr:to>
    <xdr:cxnSp macro="">
      <xdr:nvCxnSpPr>
        <xdr:cNvPr id="373" name="直線コネクタ 372"/>
        <xdr:cNvCxnSpPr/>
      </xdr:nvCxnSpPr>
      <xdr:spPr>
        <a:xfrm flipV="1">
          <a:off x="16179800" y="702119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88265</xdr:rowOff>
    </xdr:from>
    <xdr:to>
      <xdr:col>23</xdr:col>
      <xdr:colOff>406400</xdr:colOff>
      <xdr:row>42</xdr:row>
      <xdr:rowOff>7303</xdr:rowOff>
    </xdr:to>
    <xdr:cxnSp macro="">
      <xdr:nvCxnSpPr>
        <xdr:cNvPr id="376" name="直線コネクタ 375"/>
        <xdr:cNvCxnSpPr/>
      </xdr:nvCxnSpPr>
      <xdr:spPr>
        <a:xfrm flipV="1">
          <a:off x="15290800" y="711771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77" name="フローチャート : 判断 37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78" name="テキスト ボックス 37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7303</xdr:rowOff>
    </xdr:to>
    <xdr:cxnSp macro="">
      <xdr:nvCxnSpPr>
        <xdr:cNvPr id="379" name="直線コネクタ 378"/>
        <xdr:cNvCxnSpPr/>
      </xdr:nvCxnSpPr>
      <xdr:spPr>
        <a:xfrm>
          <a:off x="14401800" y="7208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141605</xdr:rowOff>
    </xdr:from>
    <xdr:to>
      <xdr:col>22</xdr:col>
      <xdr:colOff>254000</xdr:colOff>
      <xdr:row>39</xdr:row>
      <xdr:rowOff>71755</xdr:rowOff>
    </xdr:to>
    <xdr:sp macro="" textlink="">
      <xdr:nvSpPr>
        <xdr:cNvPr id="380" name="フローチャート : 判断 379"/>
        <xdr:cNvSpPr/>
      </xdr:nvSpPr>
      <xdr:spPr>
        <a:xfrm>
          <a:off x="15240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81932</xdr:rowOff>
    </xdr:from>
    <xdr:ext cx="762000" cy="259045"/>
    <xdr:sp macro="" textlink="">
      <xdr:nvSpPr>
        <xdr:cNvPr id="381" name="テキスト ボックス 380"/>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43497</xdr:rowOff>
    </xdr:to>
    <xdr:cxnSp macro="">
      <xdr:nvCxnSpPr>
        <xdr:cNvPr id="382" name="直線コネクタ 381"/>
        <xdr:cNvCxnSpPr/>
      </xdr:nvCxnSpPr>
      <xdr:spPr>
        <a:xfrm flipV="1">
          <a:off x="13512800" y="720820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30480</xdr:rowOff>
    </xdr:from>
    <xdr:to>
      <xdr:col>21</xdr:col>
      <xdr:colOff>50800</xdr:colOff>
      <xdr:row>39</xdr:row>
      <xdr:rowOff>132080</xdr:rowOff>
    </xdr:to>
    <xdr:sp macro="" textlink="">
      <xdr:nvSpPr>
        <xdr:cNvPr id="383" name="フローチャート : 判断 382"/>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384" name="テキスト ボックス 383"/>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85" name="フローチャート : 判断 384"/>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386" name="テキスト ボックス 385"/>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2" name="円/楕円 391"/>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3"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37465</xdr:rowOff>
    </xdr:from>
    <xdr:to>
      <xdr:col>23</xdr:col>
      <xdr:colOff>457200</xdr:colOff>
      <xdr:row>41</xdr:row>
      <xdr:rowOff>139065</xdr:rowOff>
    </xdr:to>
    <xdr:sp macro="" textlink="">
      <xdr:nvSpPr>
        <xdr:cNvPr id="394" name="円/楕円 393"/>
        <xdr:cNvSpPr/>
      </xdr:nvSpPr>
      <xdr:spPr>
        <a:xfrm>
          <a:off x="16129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123842</xdr:rowOff>
    </xdr:from>
    <xdr:ext cx="736600" cy="259045"/>
    <xdr:sp macro="" textlink="">
      <xdr:nvSpPr>
        <xdr:cNvPr id="395" name="テキスト ボックス 394"/>
        <xdr:cNvSpPr txBox="1"/>
      </xdr:nvSpPr>
      <xdr:spPr>
        <a:xfrm>
          <a:off x="15798800" y="715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396" name="円/楕円 395"/>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397" name="テキスト ボックス 396"/>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398" name="円/楕円 397"/>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399" name="テキスト ボックス 398"/>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164147</xdr:rowOff>
    </xdr:from>
    <xdr:to>
      <xdr:col>19</xdr:col>
      <xdr:colOff>533400</xdr:colOff>
      <xdr:row>42</xdr:row>
      <xdr:rowOff>94297</xdr:rowOff>
    </xdr:to>
    <xdr:sp macro="" textlink="">
      <xdr:nvSpPr>
        <xdr:cNvPr id="400" name="円/楕円 399"/>
        <xdr:cNvSpPr/>
      </xdr:nvSpPr>
      <xdr:spPr>
        <a:xfrm>
          <a:off x="13462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79074</xdr:rowOff>
    </xdr:from>
    <xdr:ext cx="762000" cy="259045"/>
    <xdr:sp macro="" textlink="">
      <xdr:nvSpPr>
        <xdr:cNvPr id="401" name="テキスト ボックス 400"/>
        <xdr:cNvSpPr txBox="1"/>
      </xdr:nvSpPr>
      <xdr:spPr>
        <a:xfrm>
          <a:off x="13131800" y="727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地方債の現在高が減少したことにより、将来負担比率は昨年度から</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ポイント改善したが、類似団体との比較においては依然として高い水準となっている。今後も公債費等義務的経費の削減を中心とする行財政改革を進め、財政の健全化に努める。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14224</xdr:rowOff>
    </xdr:from>
    <xdr:to>
      <xdr:col>24</xdr:col>
      <xdr:colOff>558800</xdr:colOff>
      <xdr:row>17</xdr:row>
      <xdr:rowOff>64897</xdr:rowOff>
    </xdr:to>
    <xdr:cxnSp macro="">
      <xdr:nvCxnSpPr>
        <xdr:cNvPr id="435" name="直線コネクタ 434"/>
        <xdr:cNvCxnSpPr/>
      </xdr:nvCxnSpPr>
      <xdr:spPr>
        <a:xfrm flipV="1">
          <a:off x="16179800" y="292887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64897</xdr:rowOff>
    </xdr:from>
    <xdr:to>
      <xdr:col>23</xdr:col>
      <xdr:colOff>406400</xdr:colOff>
      <xdr:row>17</xdr:row>
      <xdr:rowOff>167047</xdr:rowOff>
    </xdr:to>
    <xdr:cxnSp macro="">
      <xdr:nvCxnSpPr>
        <xdr:cNvPr id="438" name="直線コネクタ 437"/>
        <xdr:cNvCxnSpPr/>
      </xdr:nvCxnSpPr>
      <xdr:spPr>
        <a:xfrm flipV="1">
          <a:off x="15290800" y="2979547"/>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167047</xdr:rowOff>
    </xdr:from>
    <xdr:to>
      <xdr:col>22</xdr:col>
      <xdr:colOff>203200</xdr:colOff>
      <xdr:row>18</xdr:row>
      <xdr:rowOff>37423</xdr:rowOff>
    </xdr:to>
    <xdr:cxnSp macro="">
      <xdr:nvCxnSpPr>
        <xdr:cNvPr id="441" name="直線コネクタ 440"/>
        <xdr:cNvCxnSpPr/>
      </xdr:nvCxnSpPr>
      <xdr:spPr>
        <a:xfrm flipV="1">
          <a:off x="14401800" y="3081697"/>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37423</xdr:rowOff>
    </xdr:from>
    <xdr:to>
      <xdr:col>21</xdr:col>
      <xdr:colOff>0</xdr:colOff>
      <xdr:row>18</xdr:row>
      <xdr:rowOff>157268</xdr:rowOff>
    </xdr:to>
    <xdr:cxnSp macro="">
      <xdr:nvCxnSpPr>
        <xdr:cNvPr id="444" name="直線コネクタ 443"/>
        <xdr:cNvCxnSpPr/>
      </xdr:nvCxnSpPr>
      <xdr:spPr>
        <a:xfrm flipV="1">
          <a:off x="13512800" y="3123523"/>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134874</xdr:rowOff>
    </xdr:from>
    <xdr:to>
      <xdr:col>24</xdr:col>
      <xdr:colOff>609600</xdr:colOff>
      <xdr:row>17</xdr:row>
      <xdr:rowOff>65024</xdr:rowOff>
    </xdr:to>
    <xdr:sp macro="" textlink="">
      <xdr:nvSpPr>
        <xdr:cNvPr id="454" name="円/楕円 453"/>
        <xdr:cNvSpPr/>
      </xdr:nvSpPr>
      <xdr:spPr>
        <a:xfrm>
          <a:off x="169672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106951</xdr:rowOff>
    </xdr:from>
    <xdr:ext cx="762000" cy="259045"/>
    <xdr:sp macro="" textlink="">
      <xdr:nvSpPr>
        <xdr:cNvPr id="455" name="将来負担の状況該当値テキスト"/>
        <xdr:cNvSpPr txBox="1"/>
      </xdr:nvSpPr>
      <xdr:spPr>
        <a:xfrm>
          <a:off x="17106900" y="28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14097</xdr:rowOff>
    </xdr:from>
    <xdr:to>
      <xdr:col>23</xdr:col>
      <xdr:colOff>457200</xdr:colOff>
      <xdr:row>17</xdr:row>
      <xdr:rowOff>115697</xdr:rowOff>
    </xdr:to>
    <xdr:sp macro="" textlink="">
      <xdr:nvSpPr>
        <xdr:cNvPr id="456" name="円/楕円 455"/>
        <xdr:cNvSpPr/>
      </xdr:nvSpPr>
      <xdr:spPr>
        <a:xfrm>
          <a:off x="16129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100474</xdr:rowOff>
    </xdr:from>
    <xdr:ext cx="736600" cy="259045"/>
    <xdr:sp macro="" textlink="">
      <xdr:nvSpPr>
        <xdr:cNvPr id="457" name="テキスト ボックス 456"/>
        <xdr:cNvSpPr txBox="1"/>
      </xdr:nvSpPr>
      <xdr:spPr>
        <a:xfrm>
          <a:off x="15798800" y="30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116247</xdr:rowOff>
    </xdr:from>
    <xdr:to>
      <xdr:col>22</xdr:col>
      <xdr:colOff>254000</xdr:colOff>
      <xdr:row>18</xdr:row>
      <xdr:rowOff>46397</xdr:rowOff>
    </xdr:to>
    <xdr:sp macro="" textlink="">
      <xdr:nvSpPr>
        <xdr:cNvPr id="458" name="円/楕円 457"/>
        <xdr:cNvSpPr/>
      </xdr:nvSpPr>
      <xdr:spPr>
        <a:xfrm>
          <a:off x="152400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31174</xdr:rowOff>
    </xdr:from>
    <xdr:ext cx="762000" cy="259045"/>
    <xdr:sp macro="" textlink="">
      <xdr:nvSpPr>
        <xdr:cNvPr id="459" name="テキスト ボックス 458"/>
        <xdr:cNvSpPr txBox="1"/>
      </xdr:nvSpPr>
      <xdr:spPr>
        <a:xfrm>
          <a:off x="14909800" y="31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158073</xdr:rowOff>
    </xdr:from>
    <xdr:to>
      <xdr:col>21</xdr:col>
      <xdr:colOff>50800</xdr:colOff>
      <xdr:row>18</xdr:row>
      <xdr:rowOff>88223</xdr:rowOff>
    </xdr:to>
    <xdr:sp macro="" textlink="">
      <xdr:nvSpPr>
        <xdr:cNvPr id="460" name="円/楕円 459"/>
        <xdr:cNvSpPr/>
      </xdr:nvSpPr>
      <xdr:spPr>
        <a:xfrm>
          <a:off x="143510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73000</xdr:rowOff>
    </xdr:from>
    <xdr:ext cx="762000" cy="259045"/>
    <xdr:sp macro="" textlink="">
      <xdr:nvSpPr>
        <xdr:cNvPr id="461" name="テキスト ボックス 460"/>
        <xdr:cNvSpPr txBox="1"/>
      </xdr:nvSpPr>
      <xdr:spPr>
        <a:xfrm>
          <a:off x="14020800" y="31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106468</xdr:rowOff>
    </xdr:from>
    <xdr:to>
      <xdr:col>19</xdr:col>
      <xdr:colOff>533400</xdr:colOff>
      <xdr:row>19</xdr:row>
      <xdr:rowOff>36618</xdr:rowOff>
    </xdr:to>
    <xdr:sp macro="" textlink="">
      <xdr:nvSpPr>
        <xdr:cNvPr id="462" name="円/楕円 461"/>
        <xdr:cNvSpPr/>
      </xdr:nvSpPr>
      <xdr:spPr>
        <a:xfrm>
          <a:off x="13462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21395</xdr:rowOff>
    </xdr:from>
    <xdr:ext cx="762000" cy="259045"/>
    <xdr:sp macro="" textlink="">
      <xdr:nvSpPr>
        <xdr:cNvPr id="463" name="テキスト ボックス 462"/>
        <xdr:cNvSpPr txBox="1"/>
      </xdr:nvSpPr>
      <xdr:spPr>
        <a:xfrm>
          <a:off x="13131800" y="327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122,927
122,438
243.83
58,910,972
56,913,539
1,922,483
32,680,390
52,910,141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地勢的要因から消防職員を多く抱えるほか、港湾事務や保健所設置により人口当たりの職員数が多くなっているが、引き続き指定管理者制度の活用等による職員数の適正管理に努める。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46990</xdr:rowOff>
    </xdr:to>
    <xdr:cxnSp macro="">
      <xdr:nvCxnSpPr>
        <xdr:cNvPr id="66" name="直線コネクタ 65"/>
        <xdr:cNvCxnSpPr/>
      </xdr:nvCxnSpPr>
      <xdr:spPr>
        <a:xfrm>
          <a:off x="3987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39370</xdr:rowOff>
    </xdr:to>
    <xdr:cxnSp macro="">
      <xdr:nvCxnSpPr>
        <xdr:cNvPr id="69" name="直線コネクタ 68"/>
        <xdr:cNvCxnSpPr/>
      </xdr:nvCxnSpPr>
      <xdr:spPr>
        <a:xfrm>
          <a:off x="3098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1270</xdr:rowOff>
    </xdr:to>
    <xdr:cxnSp macro="">
      <xdr:nvCxnSpPr>
        <xdr:cNvPr id="72" name="直線コネクタ 71"/>
        <xdr:cNvCxnSpPr/>
      </xdr:nvCxnSpPr>
      <xdr:spPr>
        <a:xfrm flipV="1">
          <a:off x="2209800" y="632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39370</xdr:rowOff>
    </xdr:to>
    <xdr:cxnSp macro="">
      <xdr:nvCxnSpPr>
        <xdr:cNvPr id="75" name="直線コネクタ 74"/>
        <xdr:cNvCxnSpPr/>
      </xdr:nvCxnSpPr>
      <xdr:spPr>
        <a:xfrm flipV="1">
          <a:off x="1320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26670</xdr:rowOff>
    </xdr:from>
    <xdr:to>
      <xdr:col>3</xdr:col>
      <xdr:colOff>193675</xdr:colOff>
      <xdr:row>37</xdr:row>
      <xdr:rowOff>128270</xdr:rowOff>
    </xdr:to>
    <xdr:sp macro="" textlink="">
      <xdr:nvSpPr>
        <xdr:cNvPr id="76" name="フローチャート :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事務事業の見直しや管理経費等の削減により、物件費の経常収支比率は類似団体の中で最も低くなっている。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21</xdr:row>
      <xdr:rowOff>62230</xdr:rowOff>
    </xdr:to>
    <xdr:cxnSp macro="">
      <xdr:nvCxnSpPr>
        <xdr:cNvPr id="122" name="直線コネクタ 121"/>
        <xdr:cNvCxnSpPr/>
      </xdr:nvCxnSpPr>
      <xdr:spPr>
        <a:xfrm flipV="1">
          <a:off x="16510000" y="257302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21</xdr:row>
      <xdr:rowOff>62230</xdr:rowOff>
    </xdr:from>
    <xdr:to>
      <xdr:col>24</xdr:col>
      <xdr:colOff>120650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25"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6" name="直線コネクタ 125"/>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1270</xdr:rowOff>
    </xdr:to>
    <xdr:cxnSp macro="">
      <xdr:nvCxnSpPr>
        <xdr:cNvPr id="127" name="直線コネクタ 126"/>
        <xdr:cNvCxnSpPr/>
      </xdr:nvCxnSpPr>
      <xdr:spPr>
        <a:xfrm>
          <a:off x="15671800" y="257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82567</xdr:rowOff>
    </xdr:from>
    <xdr:ext cx="762000" cy="259045"/>
    <xdr:sp macro="" textlink="">
      <xdr:nvSpPr>
        <xdr:cNvPr id="128" name="物件費平均値テキスト"/>
        <xdr:cNvSpPr txBox="1"/>
      </xdr:nvSpPr>
      <xdr:spPr>
        <a:xfrm>
          <a:off x="16598900" y="299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29" name="フローチャート : 判断 128"/>
        <xdr:cNvSpPr/>
      </xdr:nvSpPr>
      <xdr:spPr>
        <a:xfrm>
          <a:off x="164592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15</xdr:row>
      <xdr:rowOff>1270</xdr:rowOff>
    </xdr:to>
    <xdr:cxnSp macro="">
      <xdr:nvCxnSpPr>
        <xdr:cNvPr id="130" name="直線コネクタ 129"/>
        <xdr:cNvCxnSpPr/>
      </xdr:nvCxnSpPr>
      <xdr:spPr>
        <a:xfrm>
          <a:off x="14782800" y="251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72390</xdr:rowOff>
    </xdr:from>
    <xdr:to>
      <xdr:col>22</xdr:col>
      <xdr:colOff>615950</xdr:colOff>
      <xdr:row>18</xdr:row>
      <xdr:rowOff>2540</xdr:rowOff>
    </xdr:to>
    <xdr:sp macro="" textlink="">
      <xdr:nvSpPr>
        <xdr:cNvPr id="131" name="フローチャート : 判断 130"/>
        <xdr:cNvSpPr/>
      </xdr:nvSpPr>
      <xdr:spPr>
        <a:xfrm>
          <a:off x="15621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32" name="テキスト ボックス 131"/>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111760</xdr:rowOff>
    </xdr:to>
    <xdr:cxnSp macro="">
      <xdr:nvCxnSpPr>
        <xdr:cNvPr id="133" name="直線コネクタ 132"/>
        <xdr:cNvCxnSpPr/>
      </xdr:nvCxnSpPr>
      <xdr:spPr>
        <a:xfrm>
          <a:off x="13893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19050</xdr:rowOff>
    </xdr:from>
    <xdr:to>
      <xdr:col>21</xdr:col>
      <xdr:colOff>412750</xdr:colOff>
      <xdr:row>17</xdr:row>
      <xdr:rowOff>120650</xdr:rowOff>
    </xdr:to>
    <xdr:sp macro="" textlink="">
      <xdr:nvSpPr>
        <xdr:cNvPr id="134" name="フローチャート :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96520</xdr:rowOff>
    </xdr:to>
    <xdr:cxnSp macro="">
      <xdr:nvCxnSpPr>
        <xdr:cNvPr id="136" name="直線コネクタ 135"/>
        <xdr:cNvCxnSpPr/>
      </xdr:nvCxnSpPr>
      <xdr:spPr>
        <a:xfrm>
          <a:off x="13004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7" name="フローチャート : 判断 136"/>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8" name="テキスト ボックス 137"/>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39" name="フローチャート : 判断 138"/>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40" name="テキスト ボックス 139"/>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6" name="円/楕円 145"/>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30497</xdr:rowOff>
    </xdr:from>
    <xdr:ext cx="762000" cy="259045"/>
    <xdr:sp macro="" textlink="">
      <xdr:nvSpPr>
        <xdr:cNvPr id="147"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8" name="円/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9" name="テキスト ボックス 14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50" name="円/楕円 149"/>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51" name="テキスト ボックス 150"/>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2" name="円/楕円 151"/>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3" name="テキスト ボックス 152"/>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長引く景気低迷や高齢化の進行により、扶助費の経常収支比率は類似団体平均を上回っている。生活保護の資格審査等の適正化等、</a:t>
          </a:r>
          <a:r>
            <a:rPr kumimoji="1" lang="ja-JP" altLang="en-US" sz="1100">
              <a:solidFill>
                <a:schemeClr val="dk1"/>
              </a:solidFill>
              <a:effectLst/>
              <a:latin typeface="+mn-lt"/>
              <a:ea typeface="+mn-ea"/>
              <a:cs typeface="+mn-cs"/>
            </a:rPr>
            <a:t>引き続き扶助費の適正な支出に努める。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5" name="直線コネクタ 184"/>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159657</xdr:rowOff>
    </xdr:to>
    <xdr:cxnSp macro="">
      <xdr:nvCxnSpPr>
        <xdr:cNvPr id="190" name="直線コネクタ 189"/>
        <xdr:cNvCxnSpPr/>
      </xdr:nvCxnSpPr>
      <xdr:spPr>
        <a:xfrm flipV="1">
          <a:off x="3987800" y="98425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159657</xdr:rowOff>
    </xdr:to>
    <xdr:cxnSp macro="">
      <xdr:nvCxnSpPr>
        <xdr:cNvPr id="193" name="直線コネクタ 192"/>
        <xdr:cNvCxnSpPr/>
      </xdr:nvCxnSpPr>
      <xdr:spPr>
        <a:xfrm>
          <a:off x="3098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100693</xdr:rowOff>
    </xdr:from>
    <xdr:to>
      <xdr:col>5</xdr:col>
      <xdr:colOff>600075</xdr:colOff>
      <xdr:row>58</xdr:row>
      <xdr:rowOff>30843</xdr:rowOff>
    </xdr:to>
    <xdr:sp macro="" textlink="">
      <xdr:nvSpPr>
        <xdr:cNvPr id="194" name="フローチャート : 判断 193"/>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41020</xdr:rowOff>
    </xdr:from>
    <xdr:ext cx="736600" cy="259045"/>
    <xdr:sp macro="" textlink="">
      <xdr:nvSpPr>
        <xdr:cNvPr id="195" name="テキスト ボックス 194"/>
        <xdr:cNvSpPr txBox="1"/>
      </xdr:nvSpPr>
      <xdr:spPr>
        <a:xfrm>
          <a:off x="3606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135165</xdr:rowOff>
    </xdr:to>
    <xdr:cxnSp macro="">
      <xdr:nvCxnSpPr>
        <xdr:cNvPr id="196" name="直線コネクタ 195"/>
        <xdr:cNvCxnSpPr/>
      </xdr:nvCxnSpPr>
      <xdr:spPr>
        <a:xfrm>
          <a:off x="2209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7" name="フローチャート :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98170</xdr:rowOff>
    </xdr:from>
    <xdr:ext cx="762000" cy="259045"/>
    <xdr:sp macro="" textlink="">
      <xdr:nvSpPr>
        <xdr:cNvPr id="198" name="テキスト ボックス 19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151493</xdr:rowOff>
    </xdr:to>
    <xdr:cxnSp macro="">
      <xdr:nvCxnSpPr>
        <xdr:cNvPr id="199" name="直線コネクタ 198"/>
        <xdr:cNvCxnSpPr/>
      </xdr:nvCxnSpPr>
      <xdr:spPr>
        <a:xfrm flipV="1">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200" name="フローチャート : 判断 199"/>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49184</xdr:rowOff>
    </xdr:from>
    <xdr:ext cx="762000" cy="259045"/>
    <xdr:sp macro="" textlink="">
      <xdr:nvSpPr>
        <xdr:cNvPr id="201" name="テキスト ボックス 200"/>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32855</xdr:rowOff>
    </xdr:from>
    <xdr:ext cx="762000" cy="259045"/>
    <xdr:sp macro="" textlink="">
      <xdr:nvSpPr>
        <xdr:cNvPr id="203" name="テキスト ボックス 202"/>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108857</xdr:rowOff>
    </xdr:from>
    <xdr:to>
      <xdr:col>5</xdr:col>
      <xdr:colOff>600075</xdr:colOff>
      <xdr:row>59</xdr:row>
      <xdr:rowOff>39007</xdr:rowOff>
    </xdr:to>
    <xdr:sp macro="" textlink="">
      <xdr:nvSpPr>
        <xdr:cNvPr id="211" name="円/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3" name="円/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7" name="円/楕円 216"/>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8" name="テキスト ボックス 217"/>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ポイント改善したが、</a:t>
          </a:r>
          <a:r>
            <a:rPr kumimoji="1" lang="ja-JP" altLang="ja-JP" sz="1100">
              <a:solidFill>
                <a:schemeClr val="dk1"/>
              </a:solidFill>
              <a:effectLst/>
              <a:latin typeface="+mn-lt"/>
              <a:ea typeface="+mn-ea"/>
              <a:cs typeface="+mn-cs"/>
            </a:rPr>
            <a:t>冬期間の道路除排雪等の維持補修時の支出が大きく、その他の経常収支比率は類似団体の中で高い水準となっている。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48" name="直線コネクタ 247"/>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29028</xdr:rowOff>
    </xdr:from>
    <xdr:to>
      <xdr:col>24</xdr:col>
      <xdr:colOff>31750</xdr:colOff>
      <xdr:row>60</xdr:row>
      <xdr:rowOff>159657</xdr:rowOff>
    </xdr:to>
    <xdr:cxnSp macro="">
      <xdr:nvCxnSpPr>
        <xdr:cNvPr id="253" name="直線コネクタ 252"/>
        <xdr:cNvCxnSpPr/>
      </xdr:nvCxnSpPr>
      <xdr:spPr>
        <a:xfrm flipV="1">
          <a:off x="15671800" y="103160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4"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5" name="フローチャート :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143328</xdr:rowOff>
    </xdr:from>
    <xdr:to>
      <xdr:col>22</xdr:col>
      <xdr:colOff>565150</xdr:colOff>
      <xdr:row>60</xdr:row>
      <xdr:rowOff>159657</xdr:rowOff>
    </xdr:to>
    <xdr:cxnSp macro="">
      <xdr:nvCxnSpPr>
        <xdr:cNvPr id="256" name="直線コネクタ 255"/>
        <xdr:cNvCxnSpPr/>
      </xdr:nvCxnSpPr>
      <xdr:spPr>
        <a:xfrm>
          <a:off x="14782800" y="100874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7" name="フローチャート :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8" name="テキスト ボックス 25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143328</xdr:rowOff>
    </xdr:to>
    <xdr:cxnSp macro="">
      <xdr:nvCxnSpPr>
        <xdr:cNvPr id="259" name="直線コネクタ 258"/>
        <xdr:cNvCxnSpPr/>
      </xdr:nvCxnSpPr>
      <xdr:spPr>
        <a:xfrm>
          <a:off x="13893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51707</xdr:rowOff>
    </xdr:from>
    <xdr:to>
      <xdr:col>21</xdr:col>
      <xdr:colOff>412750</xdr:colOff>
      <xdr:row>55</xdr:row>
      <xdr:rowOff>153307</xdr:rowOff>
    </xdr:to>
    <xdr:sp macro="" textlink="">
      <xdr:nvSpPr>
        <xdr:cNvPr id="260" name="フローチャート : 判断 259"/>
        <xdr:cNvSpPr/>
      </xdr:nvSpPr>
      <xdr:spPr>
        <a:xfrm>
          <a:off x="14732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163484</xdr:rowOff>
    </xdr:from>
    <xdr:ext cx="762000" cy="259045"/>
    <xdr:sp macro="" textlink="">
      <xdr:nvSpPr>
        <xdr:cNvPr id="261" name="テキスト ボックス 260"/>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37193</xdr:rowOff>
    </xdr:from>
    <xdr:to>
      <xdr:col>20</xdr:col>
      <xdr:colOff>158750</xdr:colOff>
      <xdr:row>58</xdr:row>
      <xdr:rowOff>127000</xdr:rowOff>
    </xdr:to>
    <xdr:cxnSp macro="">
      <xdr:nvCxnSpPr>
        <xdr:cNvPr id="262" name="直線コネクタ 261"/>
        <xdr:cNvCxnSpPr/>
      </xdr:nvCxnSpPr>
      <xdr:spPr>
        <a:xfrm>
          <a:off x="13004800" y="9809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3" name="フローチャート : 判断 26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4" name="テキスト ボックス 263"/>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65" name="フローチャート : 判断 264"/>
        <xdr:cNvSpPr/>
      </xdr:nvSpPr>
      <xdr:spPr>
        <a:xfrm>
          <a:off x="12954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66" name="テキスト ボックス 265"/>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149678</xdr:rowOff>
    </xdr:from>
    <xdr:to>
      <xdr:col>24</xdr:col>
      <xdr:colOff>82550</xdr:colOff>
      <xdr:row>60</xdr:row>
      <xdr:rowOff>79828</xdr:rowOff>
    </xdr:to>
    <xdr:sp macro="" textlink="">
      <xdr:nvSpPr>
        <xdr:cNvPr id="272" name="円/楕円 271"/>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121755</xdr:rowOff>
    </xdr:from>
    <xdr:ext cx="762000" cy="259045"/>
    <xdr:sp macro="" textlink="">
      <xdr:nvSpPr>
        <xdr:cNvPr id="273" name="その他該当値テキスト"/>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108857</xdr:rowOff>
    </xdr:from>
    <xdr:to>
      <xdr:col>22</xdr:col>
      <xdr:colOff>615950</xdr:colOff>
      <xdr:row>61</xdr:row>
      <xdr:rowOff>39007</xdr:rowOff>
    </xdr:to>
    <xdr:sp macro="" textlink="">
      <xdr:nvSpPr>
        <xdr:cNvPr id="274" name="円/楕円 273"/>
        <xdr:cNvSpPr/>
      </xdr:nvSpPr>
      <xdr:spPr>
        <a:xfrm>
          <a:off x="15621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23784</xdr:rowOff>
    </xdr:from>
    <xdr:ext cx="736600" cy="259045"/>
    <xdr:sp macro="" textlink="">
      <xdr:nvSpPr>
        <xdr:cNvPr id="275" name="テキスト ボックス 274"/>
        <xdr:cNvSpPr txBox="1"/>
      </xdr:nvSpPr>
      <xdr:spPr>
        <a:xfrm>
          <a:off x="15290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92528</xdr:rowOff>
    </xdr:from>
    <xdr:to>
      <xdr:col>21</xdr:col>
      <xdr:colOff>412750</xdr:colOff>
      <xdr:row>59</xdr:row>
      <xdr:rowOff>22678</xdr:rowOff>
    </xdr:to>
    <xdr:sp macro="" textlink="">
      <xdr:nvSpPr>
        <xdr:cNvPr id="276" name="円/楕円 275"/>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7455</xdr:rowOff>
    </xdr:from>
    <xdr:ext cx="762000" cy="259045"/>
    <xdr:sp macro="" textlink="">
      <xdr:nvSpPr>
        <xdr:cNvPr id="277" name="テキスト ボックス 276"/>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8" name="円/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157843</xdr:rowOff>
    </xdr:from>
    <xdr:to>
      <xdr:col>19</xdr:col>
      <xdr:colOff>6350</xdr:colOff>
      <xdr:row>57</xdr:row>
      <xdr:rowOff>87993</xdr:rowOff>
    </xdr:to>
    <xdr:sp macro="" textlink="">
      <xdr:nvSpPr>
        <xdr:cNvPr id="280" name="円/楕円 279"/>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72770</xdr:rowOff>
    </xdr:from>
    <xdr:ext cx="762000" cy="259045"/>
    <xdr:sp macro="" textlink="">
      <xdr:nvSpPr>
        <xdr:cNvPr id="281" name="テキスト ボックス 280"/>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病院事業会計への繰出金が増加したことにより、補助費等の経常収支比率は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ポイント上昇し、類似団体平均を上回る状況が続いている。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09" name="直線コネクタ 308"/>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57150</xdr:rowOff>
    </xdr:from>
    <xdr:to>
      <xdr:col>24</xdr:col>
      <xdr:colOff>31750</xdr:colOff>
      <xdr:row>39</xdr:row>
      <xdr:rowOff>107950</xdr:rowOff>
    </xdr:to>
    <xdr:cxnSp macro="">
      <xdr:nvCxnSpPr>
        <xdr:cNvPr id="314" name="直線コネクタ 313"/>
        <xdr:cNvCxnSpPr/>
      </xdr:nvCxnSpPr>
      <xdr:spPr>
        <a:xfrm>
          <a:off x="15671800" y="674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5"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6" name="フローチャート : 判断 315"/>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57150</xdr:rowOff>
    </xdr:from>
    <xdr:to>
      <xdr:col>22</xdr:col>
      <xdr:colOff>565150</xdr:colOff>
      <xdr:row>41</xdr:row>
      <xdr:rowOff>82550</xdr:rowOff>
    </xdr:to>
    <xdr:cxnSp macro="">
      <xdr:nvCxnSpPr>
        <xdr:cNvPr id="317" name="直線コネクタ 316"/>
        <xdr:cNvCxnSpPr/>
      </xdr:nvCxnSpPr>
      <xdr:spPr>
        <a:xfrm flipV="1">
          <a:off x="14782800" y="6743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18" name="フローチャート : 判断 317"/>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156227</xdr:rowOff>
    </xdr:from>
    <xdr:ext cx="736600" cy="259045"/>
    <xdr:sp macro="" textlink="">
      <xdr:nvSpPr>
        <xdr:cNvPr id="319" name="テキスト ボックス 318"/>
        <xdr:cNvSpPr txBox="1"/>
      </xdr:nvSpPr>
      <xdr:spPr>
        <a:xfrm>
          <a:off x="15290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82550</xdr:rowOff>
    </xdr:from>
    <xdr:to>
      <xdr:col>21</xdr:col>
      <xdr:colOff>361950</xdr:colOff>
      <xdr:row>41</xdr:row>
      <xdr:rowOff>133350</xdr:rowOff>
    </xdr:to>
    <xdr:cxnSp macro="">
      <xdr:nvCxnSpPr>
        <xdr:cNvPr id="320" name="直線コネクタ 319"/>
        <xdr:cNvCxnSpPr/>
      </xdr:nvCxnSpPr>
      <xdr:spPr>
        <a:xfrm flipV="1">
          <a:off x="13893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95250</xdr:rowOff>
    </xdr:from>
    <xdr:to>
      <xdr:col>21</xdr:col>
      <xdr:colOff>412750</xdr:colOff>
      <xdr:row>38</xdr:row>
      <xdr:rowOff>25400</xdr:rowOff>
    </xdr:to>
    <xdr:sp macro="" textlink="">
      <xdr:nvSpPr>
        <xdr:cNvPr id="321" name="フローチャート : 判断 320"/>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35577</xdr:rowOff>
    </xdr:from>
    <xdr:ext cx="762000" cy="259045"/>
    <xdr:sp macro="" textlink="">
      <xdr:nvSpPr>
        <xdr:cNvPr id="322" name="テキスト ボックス 321"/>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133350</xdr:rowOff>
    </xdr:from>
    <xdr:to>
      <xdr:col>20</xdr:col>
      <xdr:colOff>158750</xdr:colOff>
      <xdr:row>42</xdr:row>
      <xdr:rowOff>25400</xdr:rowOff>
    </xdr:to>
    <xdr:cxnSp macro="">
      <xdr:nvCxnSpPr>
        <xdr:cNvPr id="323" name="直線コネクタ 322"/>
        <xdr:cNvCxnSpPr/>
      </xdr:nvCxnSpPr>
      <xdr:spPr>
        <a:xfrm flipV="1">
          <a:off x="13004800" y="716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146050</xdr:rowOff>
    </xdr:from>
    <xdr:to>
      <xdr:col>20</xdr:col>
      <xdr:colOff>209550</xdr:colOff>
      <xdr:row>38</xdr:row>
      <xdr:rowOff>76200</xdr:rowOff>
    </xdr:to>
    <xdr:sp macro="" textlink="">
      <xdr:nvSpPr>
        <xdr:cNvPr id="324" name="フローチャート : 判断 323"/>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5" name="テキスト ボックス 32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26" name="フローチャート : 判断 325"/>
        <xdr:cNvSpPr/>
      </xdr:nvSpPr>
      <xdr:spPr>
        <a:xfrm>
          <a:off x="12954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137177</xdr:rowOff>
    </xdr:from>
    <xdr:ext cx="762000" cy="259045"/>
    <xdr:sp macro="" textlink="">
      <xdr:nvSpPr>
        <xdr:cNvPr id="327" name="テキスト ボックス 326"/>
        <xdr:cNvSpPr txBox="1"/>
      </xdr:nvSpPr>
      <xdr:spPr>
        <a:xfrm>
          <a:off x="12623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33" name="円/楕円 332"/>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34"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6350</xdr:rowOff>
    </xdr:from>
    <xdr:to>
      <xdr:col>22</xdr:col>
      <xdr:colOff>615950</xdr:colOff>
      <xdr:row>39</xdr:row>
      <xdr:rowOff>107950</xdr:rowOff>
    </xdr:to>
    <xdr:sp macro="" textlink="">
      <xdr:nvSpPr>
        <xdr:cNvPr id="335" name="円/楕円 334"/>
        <xdr:cNvSpPr/>
      </xdr:nvSpPr>
      <xdr:spPr>
        <a:xfrm>
          <a:off x="1562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92727</xdr:rowOff>
    </xdr:from>
    <xdr:ext cx="736600" cy="259045"/>
    <xdr:sp macro="" textlink="">
      <xdr:nvSpPr>
        <xdr:cNvPr id="336" name="テキスト ボックス 335"/>
        <xdr:cNvSpPr txBox="1"/>
      </xdr:nvSpPr>
      <xdr:spPr>
        <a:xfrm>
          <a:off x="15290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31750</xdr:rowOff>
    </xdr:from>
    <xdr:to>
      <xdr:col>21</xdr:col>
      <xdr:colOff>412750</xdr:colOff>
      <xdr:row>41</xdr:row>
      <xdr:rowOff>133350</xdr:rowOff>
    </xdr:to>
    <xdr:sp macro="" textlink="">
      <xdr:nvSpPr>
        <xdr:cNvPr id="337" name="円/楕円 336"/>
        <xdr:cNvSpPr/>
      </xdr:nvSpPr>
      <xdr:spPr>
        <a:xfrm>
          <a:off x="14732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118127</xdr:rowOff>
    </xdr:from>
    <xdr:ext cx="762000" cy="259045"/>
    <xdr:sp macro="" textlink="">
      <xdr:nvSpPr>
        <xdr:cNvPr id="338" name="テキスト ボックス 337"/>
        <xdr:cNvSpPr txBox="1"/>
      </xdr:nvSpPr>
      <xdr:spPr>
        <a:xfrm>
          <a:off x="14401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82550</xdr:rowOff>
    </xdr:from>
    <xdr:to>
      <xdr:col>20</xdr:col>
      <xdr:colOff>209550</xdr:colOff>
      <xdr:row>42</xdr:row>
      <xdr:rowOff>12700</xdr:rowOff>
    </xdr:to>
    <xdr:sp macro="" textlink="">
      <xdr:nvSpPr>
        <xdr:cNvPr id="339" name="円/楕円 338"/>
        <xdr:cNvSpPr/>
      </xdr:nvSpPr>
      <xdr:spPr>
        <a:xfrm>
          <a:off x="13843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168927</xdr:rowOff>
    </xdr:from>
    <xdr:ext cx="762000" cy="259045"/>
    <xdr:sp macro="" textlink="">
      <xdr:nvSpPr>
        <xdr:cNvPr id="340" name="テキスト ボックス 339"/>
        <xdr:cNvSpPr txBox="1"/>
      </xdr:nvSpPr>
      <xdr:spPr>
        <a:xfrm>
          <a:off x="13512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146050</xdr:rowOff>
    </xdr:from>
    <xdr:to>
      <xdr:col>19</xdr:col>
      <xdr:colOff>6350</xdr:colOff>
      <xdr:row>42</xdr:row>
      <xdr:rowOff>76200</xdr:rowOff>
    </xdr:to>
    <xdr:sp macro="" textlink="">
      <xdr:nvSpPr>
        <xdr:cNvPr id="341" name="円/楕円 340"/>
        <xdr:cNvSpPr/>
      </xdr:nvSpPr>
      <xdr:spPr>
        <a:xfrm>
          <a:off x="1295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60977</xdr:rowOff>
    </xdr:from>
    <xdr:ext cx="762000" cy="259045"/>
    <xdr:sp macro="" textlink="">
      <xdr:nvSpPr>
        <xdr:cNvPr id="342" name="テキスト ボックス 341"/>
        <xdr:cNvSpPr txBox="1"/>
      </xdr:nvSpPr>
      <xdr:spPr>
        <a:xfrm>
          <a:off x="12623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過去に借り入れした市債の元利償還金は平成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年度をピークに減少傾向にある。類似団体と比較しても平均を上回っている状態だが、建設事業</a:t>
          </a:r>
          <a:r>
            <a:rPr kumimoji="1" lang="ja-JP" altLang="en-US" sz="1100">
              <a:solidFill>
                <a:schemeClr val="dk1"/>
              </a:solidFill>
              <a:effectLst/>
              <a:latin typeface="+mn-lt"/>
              <a:ea typeface="+mn-ea"/>
              <a:cs typeface="+mn-cs"/>
            </a:rPr>
            <a:t>の厳選や着手時期の再検討などにより将来的な財政負担を考慮しながら起債発行抑制に努める。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7" name="直線コネクタ 366"/>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8"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9" name="直線コネクタ 368"/>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0"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1" name="直線コネクタ 370"/>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76708</xdr:rowOff>
    </xdr:to>
    <xdr:cxnSp macro="">
      <xdr:nvCxnSpPr>
        <xdr:cNvPr id="372" name="直線コネクタ 371"/>
        <xdr:cNvCxnSpPr/>
      </xdr:nvCxnSpPr>
      <xdr:spPr>
        <a:xfrm flipV="1">
          <a:off x="3987800" y="133217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4" name="フローチャート : 判断 37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131572</xdr:rowOff>
    </xdr:to>
    <xdr:cxnSp macro="">
      <xdr:nvCxnSpPr>
        <xdr:cNvPr id="375" name="直線コネクタ 374"/>
        <xdr:cNvCxnSpPr/>
      </xdr:nvCxnSpPr>
      <xdr:spPr>
        <a:xfrm flipV="1">
          <a:off x="3098800" y="13449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6" name="フローチャート : 判断 375"/>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7" name="テキスト ボックス 376"/>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163576</xdr:rowOff>
    </xdr:to>
    <xdr:cxnSp macro="">
      <xdr:nvCxnSpPr>
        <xdr:cNvPr id="378" name="直線コネクタ 377"/>
        <xdr:cNvCxnSpPr/>
      </xdr:nvCxnSpPr>
      <xdr:spPr>
        <a:xfrm flipV="1">
          <a:off x="2209800" y="135046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9" name="フローチャート : 判断 378"/>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0" name="テキスト ボックス 379"/>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24130</xdr:rowOff>
    </xdr:to>
    <xdr:cxnSp macro="">
      <xdr:nvCxnSpPr>
        <xdr:cNvPr id="381" name="直線コネクタ 380"/>
        <xdr:cNvCxnSpPr/>
      </xdr:nvCxnSpPr>
      <xdr:spPr>
        <a:xfrm flipV="1">
          <a:off x="1320800" y="13536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82" name="フローチャート : 判断 38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83" name="テキスト ボックス 38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4" name="フローチャート : 判断 383"/>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5" name="テキスト ボックス 384"/>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91" name="円/楕円 390"/>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92"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93" name="円/楕円 392"/>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94" name="テキスト ボックス 393"/>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5" name="円/楕円 394"/>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6" name="テキスト ボックス 395"/>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97" name="円/楕円 396"/>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98" name="テキスト ボックス 397"/>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99" name="円/楕円 398"/>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400" name="テキスト ボックス 399"/>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endParaRPr lang="ja-JP" altLang="ja-JP" sz="1400">
            <a:effectLst/>
          </a:endParaRPr>
        </a:p>
        <a:p>
          <a:r>
            <a:rPr kumimoji="1" lang="ja-JP" altLang="ja-JP" sz="1100">
              <a:solidFill>
                <a:schemeClr val="dk1"/>
              </a:solidFill>
              <a:effectLst/>
              <a:latin typeface="+mn-lt"/>
              <a:ea typeface="+mn-ea"/>
              <a:cs typeface="+mn-cs"/>
            </a:rPr>
            <a:t>　今後も市税の収納率向上による自主財源の確保や経常経費の抑制に努め、経常収支比率の改善を図る。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6" name="直線コネクタ 425"/>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8" name="直線コネクタ 42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85852</xdr:rowOff>
    </xdr:to>
    <xdr:cxnSp macro="">
      <xdr:nvCxnSpPr>
        <xdr:cNvPr id="431" name="直線コネクタ 430"/>
        <xdr:cNvCxnSpPr/>
      </xdr:nvCxnSpPr>
      <xdr:spPr>
        <a:xfrm flipV="1">
          <a:off x="15671800" y="133720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2"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3" name="フローチャート : 判断 432"/>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78</xdr:row>
      <xdr:rowOff>85852</xdr:rowOff>
    </xdr:to>
    <xdr:cxnSp macro="">
      <xdr:nvCxnSpPr>
        <xdr:cNvPr id="434" name="直線コネクタ 433"/>
        <xdr:cNvCxnSpPr/>
      </xdr:nvCxnSpPr>
      <xdr:spPr>
        <a:xfrm>
          <a:off x="14782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5" name="フローチャート : 判断 434"/>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6" name="テキスト ボックス 435"/>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77</xdr:row>
      <xdr:rowOff>165863</xdr:rowOff>
    </xdr:to>
    <xdr:cxnSp macro="">
      <xdr:nvCxnSpPr>
        <xdr:cNvPr id="437" name="直線コネクタ 436"/>
        <xdr:cNvCxnSpPr/>
      </xdr:nvCxnSpPr>
      <xdr:spPr>
        <a:xfrm>
          <a:off x="13893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8" name="フローチャート :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129287</xdr:rowOff>
    </xdr:from>
    <xdr:to>
      <xdr:col>20</xdr:col>
      <xdr:colOff>158750</xdr:colOff>
      <xdr:row>77</xdr:row>
      <xdr:rowOff>161289</xdr:rowOff>
    </xdr:to>
    <xdr:cxnSp macro="">
      <xdr:nvCxnSpPr>
        <xdr:cNvPr id="440" name="直線コネクタ 439"/>
        <xdr:cNvCxnSpPr/>
      </xdr:nvCxnSpPr>
      <xdr:spPr>
        <a:xfrm>
          <a:off x="13004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1" name="フローチャート : 判断 440"/>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2" name="テキスト ボックス 441"/>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3" name="フローチャート : 判断 442"/>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4" name="テキスト ボックス 443"/>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50" name="円/楕円 449"/>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51"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52" name="円/楕円 451"/>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53" name="テキスト ボックス 452"/>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4" name="円/楕円 453"/>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5" name="テキスト ボックス 454"/>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6" name="円/楕円 455"/>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7" name="テキスト ボックス 456"/>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78487</xdr:rowOff>
    </xdr:from>
    <xdr:to>
      <xdr:col>19</xdr:col>
      <xdr:colOff>6350</xdr:colOff>
      <xdr:row>78</xdr:row>
      <xdr:rowOff>8637</xdr:rowOff>
    </xdr:to>
    <xdr:sp macro="" textlink="">
      <xdr:nvSpPr>
        <xdr:cNvPr id="458" name="円/楕円 457"/>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164864</xdr:rowOff>
    </xdr:from>
    <xdr:ext cx="762000" cy="259045"/>
    <xdr:sp macro="" textlink="">
      <xdr:nvSpPr>
        <xdr:cNvPr id="459" name="テキスト ボックス 458"/>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北海道小樽市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84426</xdr:rowOff>
    </xdr:from>
    <xdr:to>
      <xdr:col>4</xdr:col>
      <xdr:colOff>1117600</xdr:colOff>
      <xdr:row>13</xdr:row>
      <xdr:rowOff>100363</xdr:rowOff>
    </xdr:to>
    <xdr:cxnSp macro="">
      <xdr:nvCxnSpPr>
        <xdr:cNvPr id="52" name="直線コネクタ 51"/>
        <xdr:cNvCxnSpPr/>
      </xdr:nvCxnSpPr>
      <xdr:spPr bwMode="auto">
        <a:xfrm flipV="1">
          <a:off x="5003800" y="2189451"/>
          <a:ext cx="647700" cy="18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42070</xdr:rowOff>
    </xdr:from>
    <xdr:to>
      <xdr:col>4</xdr:col>
      <xdr:colOff>469900</xdr:colOff>
      <xdr:row>13</xdr:row>
      <xdr:rowOff>100363</xdr:rowOff>
    </xdr:to>
    <xdr:cxnSp macro="">
      <xdr:nvCxnSpPr>
        <xdr:cNvPr id="55" name="直線コネクタ 54"/>
        <xdr:cNvCxnSpPr/>
      </xdr:nvCxnSpPr>
      <xdr:spPr bwMode="auto">
        <a:xfrm>
          <a:off x="4305300" y="2318545"/>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92833</xdr:rowOff>
    </xdr:from>
    <xdr:to>
      <xdr:col>4</xdr:col>
      <xdr:colOff>520700</xdr:colOff>
      <xdr:row>17</xdr:row>
      <xdr:rowOff>22983</xdr:rowOff>
    </xdr:to>
    <xdr:sp macro="" textlink="">
      <xdr:nvSpPr>
        <xdr:cNvPr id="56" name="フローチャート : 判断 55"/>
        <xdr:cNvSpPr/>
      </xdr:nvSpPr>
      <xdr:spPr bwMode="auto">
        <a:xfrm>
          <a:off x="4953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7760</xdr:rowOff>
    </xdr:from>
    <xdr:ext cx="736600" cy="259045"/>
    <xdr:sp macro="" textlink="">
      <xdr:nvSpPr>
        <xdr:cNvPr id="57" name="テキスト ボックス 56"/>
        <xdr:cNvSpPr txBox="1"/>
      </xdr:nvSpPr>
      <xdr:spPr>
        <a:xfrm>
          <a:off x="4622800" y="29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42070</xdr:rowOff>
    </xdr:from>
    <xdr:to>
      <xdr:col>3</xdr:col>
      <xdr:colOff>904875</xdr:colOff>
      <xdr:row>13</xdr:row>
      <xdr:rowOff>119271</xdr:rowOff>
    </xdr:to>
    <xdr:cxnSp macro="">
      <xdr:nvCxnSpPr>
        <xdr:cNvPr id="58" name="直線コネクタ 57"/>
        <xdr:cNvCxnSpPr/>
      </xdr:nvCxnSpPr>
      <xdr:spPr bwMode="auto">
        <a:xfrm flipV="1">
          <a:off x="3606800" y="2318545"/>
          <a:ext cx="698500" cy="7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123923</xdr:rowOff>
    </xdr:from>
    <xdr:to>
      <xdr:col>3</xdr:col>
      <xdr:colOff>955675</xdr:colOff>
      <xdr:row>17</xdr:row>
      <xdr:rowOff>54073</xdr:rowOff>
    </xdr:to>
    <xdr:sp macro="" textlink="">
      <xdr:nvSpPr>
        <xdr:cNvPr id="59" name="フローチャート : 判断 58"/>
        <xdr:cNvSpPr/>
      </xdr:nvSpPr>
      <xdr:spPr bwMode="auto">
        <a:xfrm>
          <a:off x="4254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38850</xdr:rowOff>
    </xdr:from>
    <xdr:ext cx="762000" cy="259045"/>
    <xdr:sp macro="" textlink="">
      <xdr:nvSpPr>
        <xdr:cNvPr id="60" name="テキスト ボックス 59"/>
        <xdr:cNvSpPr txBox="1"/>
      </xdr:nvSpPr>
      <xdr:spPr>
        <a:xfrm>
          <a:off x="39243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92394</xdr:rowOff>
    </xdr:from>
    <xdr:to>
      <xdr:col>3</xdr:col>
      <xdr:colOff>206375</xdr:colOff>
      <xdr:row>13</xdr:row>
      <xdr:rowOff>119271</xdr:rowOff>
    </xdr:to>
    <xdr:cxnSp macro="">
      <xdr:nvCxnSpPr>
        <xdr:cNvPr id="61" name="直線コネクタ 60"/>
        <xdr:cNvCxnSpPr/>
      </xdr:nvCxnSpPr>
      <xdr:spPr bwMode="auto">
        <a:xfrm>
          <a:off x="2908300" y="2368869"/>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89862</xdr:rowOff>
    </xdr:from>
    <xdr:to>
      <xdr:col>3</xdr:col>
      <xdr:colOff>257175</xdr:colOff>
      <xdr:row>17</xdr:row>
      <xdr:rowOff>20012</xdr:rowOff>
    </xdr:to>
    <xdr:sp macro="" textlink="">
      <xdr:nvSpPr>
        <xdr:cNvPr id="62" name="フローチャート : 判断 61"/>
        <xdr:cNvSpPr/>
      </xdr:nvSpPr>
      <xdr:spPr bwMode="auto">
        <a:xfrm>
          <a:off x="35560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4789</xdr:rowOff>
    </xdr:from>
    <xdr:ext cx="762000" cy="259045"/>
    <xdr:sp macro="" textlink="">
      <xdr:nvSpPr>
        <xdr:cNvPr id="63" name="テキスト ボックス 62"/>
        <xdr:cNvSpPr txBox="1"/>
      </xdr:nvSpPr>
      <xdr:spPr>
        <a:xfrm>
          <a:off x="32258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32940</xdr:rowOff>
    </xdr:from>
    <xdr:to>
      <xdr:col>2</xdr:col>
      <xdr:colOff>692150</xdr:colOff>
      <xdr:row>16</xdr:row>
      <xdr:rowOff>134540</xdr:rowOff>
    </xdr:to>
    <xdr:sp macro="" textlink="">
      <xdr:nvSpPr>
        <xdr:cNvPr id="64" name="フローチャート : 判断 63"/>
        <xdr:cNvSpPr/>
      </xdr:nvSpPr>
      <xdr:spPr bwMode="auto">
        <a:xfrm>
          <a:off x="2857500" y="2823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119317</xdr:rowOff>
    </xdr:from>
    <xdr:ext cx="762000" cy="259045"/>
    <xdr:sp macro="" textlink="">
      <xdr:nvSpPr>
        <xdr:cNvPr id="65" name="テキスト ボックス 64"/>
        <xdr:cNvSpPr txBox="1"/>
      </xdr:nvSpPr>
      <xdr:spPr>
        <a:xfrm>
          <a:off x="2527300" y="291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33626</xdr:rowOff>
    </xdr:from>
    <xdr:to>
      <xdr:col>5</xdr:col>
      <xdr:colOff>34925</xdr:colOff>
      <xdr:row>12</xdr:row>
      <xdr:rowOff>135226</xdr:rowOff>
    </xdr:to>
    <xdr:sp macro="" textlink="">
      <xdr:nvSpPr>
        <xdr:cNvPr id="71" name="円/楕円 70"/>
        <xdr:cNvSpPr/>
      </xdr:nvSpPr>
      <xdr:spPr bwMode="auto">
        <a:xfrm>
          <a:off x="5600700" y="213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113653</xdr:rowOff>
    </xdr:from>
    <xdr:ext cx="762000" cy="259045"/>
    <xdr:sp macro="" textlink="">
      <xdr:nvSpPr>
        <xdr:cNvPr id="72" name="人口1人当たり決算額の推移該当値テキスト130"/>
        <xdr:cNvSpPr txBox="1"/>
      </xdr:nvSpPr>
      <xdr:spPr>
        <a:xfrm>
          <a:off x="5740400" y="204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83,512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49563</xdr:rowOff>
    </xdr:from>
    <xdr:to>
      <xdr:col>4</xdr:col>
      <xdr:colOff>520700</xdr:colOff>
      <xdr:row>13</xdr:row>
      <xdr:rowOff>151163</xdr:rowOff>
    </xdr:to>
    <xdr:sp macro="" textlink="">
      <xdr:nvSpPr>
        <xdr:cNvPr id="73" name="円/楕円 72"/>
        <xdr:cNvSpPr/>
      </xdr:nvSpPr>
      <xdr:spPr bwMode="auto">
        <a:xfrm>
          <a:off x="4953000" y="232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161340</xdr:rowOff>
    </xdr:from>
    <xdr:ext cx="736600" cy="259045"/>
    <xdr:sp macro="" textlink="">
      <xdr:nvSpPr>
        <xdr:cNvPr id="74" name="テキスト ボックス 73"/>
        <xdr:cNvSpPr txBox="1"/>
      </xdr:nvSpPr>
      <xdr:spPr>
        <a:xfrm>
          <a:off x="4622800" y="209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162720</xdr:rowOff>
    </xdr:from>
    <xdr:to>
      <xdr:col>3</xdr:col>
      <xdr:colOff>955675</xdr:colOff>
      <xdr:row>13</xdr:row>
      <xdr:rowOff>92870</xdr:rowOff>
    </xdr:to>
    <xdr:sp macro="" textlink="">
      <xdr:nvSpPr>
        <xdr:cNvPr id="75" name="円/楕円 74"/>
        <xdr:cNvSpPr/>
      </xdr:nvSpPr>
      <xdr:spPr bwMode="auto">
        <a:xfrm>
          <a:off x="4254500" y="226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103047</xdr:rowOff>
    </xdr:from>
    <xdr:ext cx="762000" cy="259045"/>
    <xdr:sp macro="" textlink="">
      <xdr:nvSpPr>
        <xdr:cNvPr id="76" name="テキスト ボックス 75"/>
        <xdr:cNvSpPr txBox="1"/>
      </xdr:nvSpPr>
      <xdr:spPr>
        <a:xfrm>
          <a:off x="3924300" y="203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68471</xdr:rowOff>
    </xdr:from>
    <xdr:to>
      <xdr:col>3</xdr:col>
      <xdr:colOff>257175</xdr:colOff>
      <xdr:row>13</xdr:row>
      <xdr:rowOff>170071</xdr:rowOff>
    </xdr:to>
    <xdr:sp macro="" textlink="">
      <xdr:nvSpPr>
        <xdr:cNvPr id="77" name="円/楕円 76"/>
        <xdr:cNvSpPr/>
      </xdr:nvSpPr>
      <xdr:spPr bwMode="auto">
        <a:xfrm>
          <a:off x="3556000" y="234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8798</xdr:rowOff>
    </xdr:from>
    <xdr:ext cx="762000" cy="259045"/>
    <xdr:sp macro="" textlink="">
      <xdr:nvSpPr>
        <xdr:cNvPr id="78" name="テキスト ボックス 77"/>
        <xdr:cNvSpPr txBox="1"/>
      </xdr:nvSpPr>
      <xdr:spPr>
        <a:xfrm>
          <a:off x="3225800" y="211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41594</xdr:rowOff>
    </xdr:from>
    <xdr:to>
      <xdr:col>2</xdr:col>
      <xdr:colOff>692150</xdr:colOff>
      <xdr:row>13</xdr:row>
      <xdr:rowOff>143194</xdr:rowOff>
    </xdr:to>
    <xdr:sp macro="" textlink="">
      <xdr:nvSpPr>
        <xdr:cNvPr id="79" name="円/楕円 78"/>
        <xdr:cNvSpPr/>
      </xdr:nvSpPr>
      <xdr:spPr bwMode="auto">
        <a:xfrm>
          <a:off x="2857500" y="231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153371</xdr:rowOff>
    </xdr:from>
    <xdr:ext cx="762000" cy="259045"/>
    <xdr:sp macro="" textlink="">
      <xdr:nvSpPr>
        <xdr:cNvPr id="80" name="テキスト ボックス 79"/>
        <xdr:cNvSpPr txBox="1"/>
      </xdr:nvSpPr>
      <xdr:spPr>
        <a:xfrm>
          <a:off x="2527300" y="208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162204</xdr:rowOff>
    </xdr:from>
    <xdr:to>
      <xdr:col>4</xdr:col>
      <xdr:colOff>1117600</xdr:colOff>
      <xdr:row>35</xdr:row>
      <xdr:rowOff>243357</xdr:rowOff>
    </xdr:to>
    <xdr:cxnSp macro="">
      <xdr:nvCxnSpPr>
        <xdr:cNvPr id="114" name="直線コネクタ 113"/>
        <xdr:cNvCxnSpPr/>
      </xdr:nvCxnSpPr>
      <xdr:spPr bwMode="auto">
        <a:xfrm>
          <a:off x="5003800" y="6772554"/>
          <a:ext cx="6477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85166</xdr:rowOff>
    </xdr:from>
    <xdr:to>
      <xdr:col>4</xdr:col>
      <xdr:colOff>469900</xdr:colOff>
      <xdr:row>35</xdr:row>
      <xdr:rowOff>162204</xdr:rowOff>
    </xdr:to>
    <xdr:cxnSp macro="">
      <xdr:nvCxnSpPr>
        <xdr:cNvPr id="117" name="直線コネクタ 116"/>
        <xdr:cNvCxnSpPr/>
      </xdr:nvCxnSpPr>
      <xdr:spPr bwMode="auto">
        <a:xfrm>
          <a:off x="4305300" y="6352616"/>
          <a:ext cx="698500" cy="4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161734</xdr:rowOff>
    </xdr:from>
    <xdr:to>
      <xdr:col>4</xdr:col>
      <xdr:colOff>520700</xdr:colOff>
      <xdr:row>37</xdr:row>
      <xdr:rowOff>263334</xdr:rowOff>
    </xdr:to>
    <xdr:sp macro="" textlink="">
      <xdr:nvSpPr>
        <xdr:cNvPr id="118" name="フローチャート : 判断 117"/>
        <xdr:cNvSpPr/>
      </xdr:nvSpPr>
      <xdr:spPr bwMode="auto">
        <a:xfrm>
          <a:off x="4953000" y="728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248111</xdr:rowOff>
    </xdr:from>
    <xdr:ext cx="736600" cy="259045"/>
    <xdr:sp macro="" textlink="">
      <xdr:nvSpPr>
        <xdr:cNvPr id="119" name="テキスト ボックス 118"/>
        <xdr:cNvSpPr txBox="1"/>
      </xdr:nvSpPr>
      <xdr:spPr>
        <a:xfrm>
          <a:off x="4622800" y="737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85166</xdr:rowOff>
    </xdr:from>
    <xdr:to>
      <xdr:col>3</xdr:col>
      <xdr:colOff>904875</xdr:colOff>
      <xdr:row>34</xdr:row>
      <xdr:rowOff>202552</xdr:rowOff>
    </xdr:to>
    <xdr:cxnSp macro="">
      <xdr:nvCxnSpPr>
        <xdr:cNvPr id="120" name="直線コネクタ 119"/>
        <xdr:cNvCxnSpPr/>
      </xdr:nvCxnSpPr>
      <xdr:spPr bwMode="auto">
        <a:xfrm flipV="1">
          <a:off x="3606800" y="6352616"/>
          <a:ext cx="698500" cy="11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66942</xdr:rowOff>
    </xdr:from>
    <xdr:to>
      <xdr:col>3</xdr:col>
      <xdr:colOff>955675</xdr:colOff>
      <xdr:row>37</xdr:row>
      <xdr:rowOff>168542</xdr:rowOff>
    </xdr:to>
    <xdr:sp macro="" textlink="">
      <xdr:nvSpPr>
        <xdr:cNvPr id="121" name="フローチャート : 判断 120"/>
        <xdr:cNvSpPr/>
      </xdr:nvSpPr>
      <xdr:spPr bwMode="auto">
        <a:xfrm>
          <a:off x="4254500" y="719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153319</xdr:rowOff>
    </xdr:from>
    <xdr:ext cx="762000" cy="259045"/>
    <xdr:sp macro="" textlink="">
      <xdr:nvSpPr>
        <xdr:cNvPr id="122" name="テキスト ボックス 121"/>
        <xdr:cNvSpPr txBox="1"/>
      </xdr:nvSpPr>
      <xdr:spPr>
        <a:xfrm>
          <a:off x="3924300" y="72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158433</xdr:rowOff>
    </xdr:from>
    <xdr:to>
      <xdr:col>3</xdr:col>
      <xdr:colOff>206375</xdr:colOff>
      <xdr:row>34</xdr:row>
      <xdr:rowOff>202552</xdr:rowOff>
    </xdr:to>
    <xdr:cxnSp macro="">
      <xdr:nvCxnSpPr>
        <xdr:cNvPr id="123" name="直線コネクタ 122"/>
        <xdr:cNvCxnSpPr/>
      </xdr:nvCxnSpPr>
      <xdr:spPr bwMode="auto">
        <a:xfrm>
          <a:off x="2908300" y="6425883"/>
          <a:ext cx="6985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24650</xdr:rowOff>
    </xdr:from>
    <xdr:to>
      <xdr:col>3</xdr:col>
      <xdr:colOff>257175</xdr:colOff>
      <xdr:row>37</xdr:row>
      <xdr:rowOff>126250</xdr:rowOff>
    </xdr:to>
    <xdr:sp macro="" textlink="">
      <xdr:nvSpPr>
        <xdr:cNvPr id="124" name="フローチャート : 判断 123"/>
        <xdr:cNvSpPr/>
      </xdr:nvSpPr>
      <xdr:spPr bwMode="auto">
        <a:xfrm>
          <a:off x="3556000" y="7149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111027</xdr:rowOff>
    </xdr:from>
    <xdr:ext cx="762000" cy="259045"/>
    <xdr:sp macro="" textlink="">
      <xdr:nvSpPr>
        <xdr:cNvPr id="125" name="テキスト ボックス 124"/>
        <xdr:cNvSpPr txBox="1"/>
      </xdr:nvSpPr>
      <xdr:spPr>
        <a:xfrm>
          <a:off x="3225800" y="72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142113</xdr:rowOff>
    </xdr:from>
    <xdr:to>
      <xdr:col>2</xdr:col>
      <xdr:colOff>692150</xdr:colOff>
      <xdr:row>37</xdr:row>
      <xdr:rowOff>72263</xdr:rowOff>
    </xdr:to>
    <xdr:sp macro="" textlink="">
      <xdr:nvSpPr>
        <xdr:cNvPr id="126" name="フローチャート : 判断 125"/>
        <xdr:cNvSpPr/>
      </xdr:nvSpPr>
      <xdr:spPr bwMode="auto">
        <a:xfrm>
          <a:off x="2857500" y="7095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57040</xdr:rowOff>
    </xdr:from>
    <xdr:ext cx="762000" cy="259045"/>
    <xdr:sp macro="" textlink="">
      <xdr:nvSpPr>
        <xdr:cNvPr id="127" name="テキスト ボックス 126"/>
        <xdr:cNvSpPr txBox="1"/>
      </xdr:nvSpPr>
      <xdr:spPr>
        <a:xfrm>
          <a:off x="2527300" y="71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192557</xdr:rowOff>
    </xdr:from>
    <xdr:to>
      <xdr:col>5</xdr:col>
      <xdr:colOff>34925</xdr:colOff>
      <xdr:row>35</xdr:row>
      <xdr:rowOff>294157</xdr:rowOff>
    </xdr:to>
    <xdr:sp macro="" textlink="">
      <xdr:nvSpPr>
        <xdr:cNvPr id="133" name="円/楕円 132"/>
        <xdr:cNvSpPr/>
      </xdr:nvSpPr>
      <xdr:spPr bwMode="auto">
        <a:xfrm>
          <a:off x="5600700" y="680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37634</xdr:rowOff>
    </xdr:from>
    <xdr:ext cx="762000" cy="259045"/>
    <xdr:sp macro="" textlink="">
      <xdr:nvSpPr>
        <xdr:cNvPr id="134" name="人口1人当たり決算額の推移該当値テキスト445"/>
        <xdr:cNvSpPr txBox="1"/>
      </xdr:nvSpPr>
      <xdr:spPr>
        <a:xfrm>
          <a:off x="5740400" y="664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111404</xdr:rowOff>
    </xdr:from>
    <xdr:to>
      <xdr:col>4</xdr:col>
      <xdr:colOff>520700</xdr:colOff>
      <xdr:row>35</xdr:row>
      <xdr:rowOff>213004</xdr:rowOff>
    </xdr:to>
    <xdr:sp macro="" textlink="">
      <xdr:nvSpPr>
        <xdr:cNvPr id="135" name="円/楕円 134"/>
        <xdr:cNvSpPr/>
      </xdr:nvSpPr>
      <xdr:spPr bwMode="auto">
        <a:xfrm>
          <a:off x="49530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223181</xdr:rowOff>
    </xdr:from>
    <xdr:ext cx="736600" cy="259045"/>
    <xdr:sp macro="" textlink="">
      <xdr:nvSpPr>
        <xdr:cNvPr id="136" name="テキスト ボックス 135"/>
        <xdr:cNvSpPr txBox="1"/>
      </xdr:nvSpPr>
      <xdr:spPr>
        <a:xfrm>
          <a:off x="4622800" y="649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34366</xdr:rowOff>
    </xdr:from>
    <xdr:to>
      <xdr:col>3</xdr:col>
      <xdr:colOff>955675</xdr:colOff>
      <xdr:row>34</xdr:row>
      <xdr:rowOff>135966</xdr:rowOff>
    </xdr:to>
    <xdr:sp macro="" textlink="">
      <xdr:nvSpPr>
        <xdr:cNvPr id="137" name="円/楕円 136"/>
        <xdr:cNvSpPr/>
      </xdr:nvSpPr>
      <xdr:spPr bwMode="auto">
        <a:xfrm>
          <a:off x="4254500" y="63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146143</xdr:rowOff>
    </xdr:from>
    <xdr:ext cx="762000" cy="259045"/>
    <xdr:sp macro="" textlink="">
      <xdr:nvSpPr>
        <xdr:cNvPr id="138" name="テキスト ボックス 137"/>
        <xdr:cNvSpPr txBox="1"/>
      </xdr:nvSpPr>
      <xdr:spPr>
        <a:xfrm>
          <a:off x="3924300" y="60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151752</xdr:rowOff>
    </xdr:from>
    <xdr:to>
      <xdr:col>3</xdr:col>
      <xdr:colOff>257175</xdr:colOff>
      <xdr:row>34</xdr:row>
      <xdr:rowOff>253352</xdr:rowOff>
    </xdr:to>
    <xdr:sp macro="" textlink="">
      <xdr:nvSpPr>
        <xdr:cNvPr id="139" name="円/楕円 138"/>
        <xdr:cNvSpPr/>
      </xdr:nvSpPr>
      <xdr:spPr bwMode="auto">
        <a:xfrm>
          <a:off x="3556000" y="641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263529</xdr:rowOff>
    </xdr:from>
    <xdr:ext cx="762000" cy="259045"/>
    <xdr:sp macro="" textlink="">
      <xdr:nvSpPr>
        <xdr:cNvPr id="140" name="テキスト ボックス 139"/>
        <xdr:cNvSpPr txBox="1"/>
      </xdr:nvSpPr>
      <xdr:spPr>
        <a:xfrm>
          <a:off x="3225800" y="618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107633</xdr:rowOff>
    </xdr:from>
    <xdr:to>
      <xdr:col>2</xdr:col>
      <xdr:colOff>692150</xdr:colOff>
      <xdr:row>34</xdr:row>
      <xdr:rowOff>209233</xdr:rowOff>
    </xdr:to>
    <xdr:sp macro="" textlink="">
      <xdr:nvSpPr>
        <xdr:cNvPr id="141" name="円/楕円 140"/>
        <xdr:cNvSpPr/>
      </xdr:nvSpPr>
      <xdr:spPr bwMode="auto">
        <a:xfrm>
          <a:off x="2857500" y="637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219410</xdr:rowOff>
    </xdr:from>
    <xdr:ext cx="762000" cy="259045"/>
    <xdr:sp macro="" textlink="">
      <xdr:nvSpPr>
        <xdr:cNvPr id="142" name="テキスト ボックス 141"/>
        <xdr:cNvSpPr txBox="1"/>
      </xdr:nvSpPr>
      <xdr:spPr>
        <a:xfrm>
          <a:off x="2527300" y="614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122,927
122,438
243.83
58,910,972
56,913,539
1,922,483
32,680,390
52,910,141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118865</xdr:rowOff>
    </xdr:from>
    <xdr:to>
      <xdr:col>6</xdr:col>
      <xdr:colOff>511175</xdr:colOff>
      <xdr:row>31</xdr:row>
      <xdr:rowOff>43329</xdr:rowOff>
    </xdr:to>
    <xdr:cxnSp macro="">
      <xdr:nvCxnSpPr>
        <xdr:cNvPr id="63" name="直線コネクタ 62"/>
        <xdr:cNvCxnSpPr/>
      </xdr:nvCxnSpPr>
      <xdr:spPr>
        <a:xfrm flipV="1">
          <a:off x="3797300" y="5262365"/>
          <a:ext cx="8382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43329</xdr:rowOff>
    </xdr:from>
    <xdr:to>
      <xdr:col>5</xdr:col>
      <xdr:colOff>358775</xdr:colOff>
      <xdr:row>31</xdr:row>
      <xdr:rowOff>130360</xdr:rowOff>
    </xdr:to>
    <xdr:cxnSp macro="">
      <xdr:nvCxnSpPr>
        <xdr:cNvPr id="66" name="直線コネクタ 65"/>
        <xdr:cNvCxnSpPr/>
      </xdr:nvCxnSpPr>
      <xdr:spPr>
        <a:xfrm flipV="1">
          <a:off x="2908300" y="5358279"/>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90141</xdr:rowOff>
    </xdr:from>
    <xdr:to>
      <xdr:col>5</xdr:col>
      <xdr:colOff>409575</xdr:colOff>
      <xdr:row>35</xdr:row>
      <xdr:rowOff>20291</xdr:rowOff>
    </xdr:to>
    <xdr:sp macro="" textlink="">
      <xdr:nvSpPr>
        <xdr:cNvPr id="67" name="フローチャート : 判断 66"/>
        <xdr:cNvSpPr/>
      </xdr:nvSpPr>
      <xdr:spPr>
        <a:xfrm>
          <a:off x="3746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11418</xdr:rowOff>
    </xdr:from>
    <xdr:ext cx="534377" cy="259045"/>
    <xdr:sp macro="" textlink="">
      <xdr:nvSpPr>
        <xdr:cNvPr id="68" name="テキスト ボックス 67"/>
        <xdr:cNvSpPr txBox="1"/>
      </xdr:nvSpPr>
      <xdr:spPr>
        <a:xfrm>
          <a:off x="3530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62662</xdr:rowOff>
    </xdr:from>
    <xdr:to>
      <xdr:col>4</xdr:col>
      <xdr:colOff>155575</xdr:colOff>
      <xdr:row>31</xdr:row>
      <xdr:rowOff>130360</xdr:rowOff>
    </xdr:to>
    <xdr:cxnSp macro="">
      <xdr:nvCxnSpPr>
        <xdr:cNvPr id="69" name="直線コネクタ 68"/>
        <xdr:cNvCxnSpPr/>
      </xdr:nvCxnSpPr>
      <xdr:spPr>
        <a:xfrm>
          <a:off x="2019300" y="5377612"/>
          <a:ext cx="889000" cy="6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137559</xdr:rowOff>
    </xdr:from>
    <xdr:to>
      <xdr:col>4</xdr:col>
      <xdr:colOff>206375</xdr:colOff>
      <xdr:row>35</xdr:row>
      <xdr:rowOff>67709</xdr:rowOff>
    </xdr:to>
    <xdr:sp macro="" textlink="">
      <xdr:nvSpPr>
        <xdr:cNvPr id="70" name="フローチャート : 判断 69"/>
        <xdr:cNvSpPr/>
      </xdr:nvSpPr>
      <xdr:spPr>
        <a:xfrm>
          <a:off x="2857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58836</xdr:rowOff>
    </xdr:from>
    <xdr:ext cx="534377" cy="259045"/>
    <xdr:sp macro="" textlink="">
      <xdr:nvSpPr>
        <xdr:cNvPr id="71" name="テキスト ボックス 70"/>
        <xdr:cNvSpPr txBox="1"/>
      </xdr:nvSpPr>
      <xdr:spPr>
        <a:xfrm>
          <a:off x="2641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62662</xdr:rowOff>
    </xdr:from>
    <xdr:to>
      <xdr:col>2</xdr:col>
      <xdr:colOff>638175</xdr:colOff>
      <xdr:row>31</xdr:row>
      <xdr:rowOff>64882</xdr:rowOff>
    </xdr:to>
    <xdr:cxnSp macro="">
      <xdr:nvCxnSpPr>
        <xdr:cNvPr id="72" name="直線コネクタ 71"/>
        <xdr:cNvCxnSpPr/>
      </xdr:nvCxnSpPr>
      <xdr:spPr>
        <a:xfrm flipV="1">
          <a:off x="1130300" y="5377612"/>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59149</xdr:rowOff>
    </xdr:from>
    <xdr:to>
      <xdr:col>3</xdr:col>
      <xdr:colOff>3175</xdr:colOff>
      <xdr:row>34</xdr:row>
      <xdr:rowOff>160749</xdr:rowOff>
    </xdr:to>
    <xdr:sp macro="" textlink="">
      <xdr:nvSpPr>
        <xdr:cNvPr id="73" name="フローチャート : 判断 72"/>
        <xdr:cNvSpPr/>
      </xdr:nvSpPr>
      <xdr:spPr>
        <a:xfrm>
          <a:off x="1968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151876</xdr:rowOff>
    </xdr:from>
    <xdr:ext cx="534377" cy="259045"/>
    <xdr:sp macro="" textlink="">
      <xdr:nvSpPr>
        <xdr:cNvPr id="74" name="テキスト ボックス 73"/>
        <xdr:cNvSpPr txBox="1"/>
      </xdr:nvSpPr>
      <xdr:spPr>
        <a:xfrm>
          <a:off x="1752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164665</xdr:rowOff>
    </xdr:from>
    <xdr:to>
      <xdr:col>1</xdr:col>
      <xdr:colOff>485775</xdr:colOff>
      <xdr:row>34</xdr:row>
      <xdr:rowOff>94815</xdr:rowOff>
    </xdr:to>
    <xdr:sp macro="" textlink="">
      <xdr:nvSpPr>
        <xdr:cNvPr id="75" name="フローチャート : 判断 74"/>
        <xdr:cNvSpPr/>
      </xdr:nvSpPr>
      <xdr:spPr>
        <a:xfrm>
          <a:off x="1079500" y="58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85942</xdr:rowOff>
    </xdr:from>
    <xdr:ext cx="534377" cy="259045"/>
    <xdr:sp macro="" textlink="">
      <xdr:nvSpPr>
        <xdr:cNvPr id="76" name="テキスト ボックス 75"/>
        <xdr:cNvSpPr txBox="1"/>
      </xdr:nvSpPr>
      <xdr:spPr>
        <a:xfrm>
          <a:off x="863111" y="59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68065</xdr:rowOff>
    </xdr:from>
    <xdr:to>
      <xdr:col>6</xdr:col>
      <xdr:colOff>561975</xdr:colOff>
      <xdr:row>30</xdr:row>
      <xdr:rowOff>169665</xdr:rowOff>
    </xdr:to>
    <xdr:sp macro="" textlink="">
      <xdr:nvSpPr>
        <xdr:cNvPr id="82" name="円/楕円 81"/>
        <xdr:cNvSpPr/>
      </xdr:nvSpPr>
      <xdr:spPr>
        <a:xfrm>
          <a:off x="4584700" y="52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21092</xdr:rowOff>
    </xdr:from>
    <xdr:ext cx="534377" cy="259045"/>
    <xdr:sp macro="" textlink="">
      <xdr:nvSpPr>
        <xdr:cNvPr id="83" name="人件費該当値テキスト"/>
        <xdr:cNvSpPr txBox="1"/>
      </xdr:nvSpPr>
      <xdr:spPr>
        <a:xfrm>
          <a:off x="4686300" y="51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76,638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163979</xdr:rowOff>
    </xdr:from>
    <xdr:to>
      <xdr:col>5</xdr:col>
      <xdr:colOff>409575</xdr:colOff>
      <xdr:row>31</xdr:row>
      <xdr:rowOff>94129</xdr:rowOff>
    </xdr:to>
    <xdr:sp macro="" textlink="">
      <xdr:nvSpPr>
        <xdr:cNvPr id="84" name="円/楕円 83"/>
        <xdr:cNvSpPr/>
      </xdr:nvSpPr>
      <xdr:spPr>
        <a:xfrm>
          <a:off x="3746500" y="53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110656</xdr:rowOff>
    </xdr:from>
    <xdr:ext cx="534377" cy="259045"/>
    <xdr:sp macro="" textlink="">
      <xdr:nvSpPr>
        <xdr:cNvPr id="85" name="テキスト ボックス 84"/>
        <xdr:cNvSpPr txBox="1"/>
      </xdr:nvSpPr>
      <xdr:spPr>
        <a:xfrm>
          <a:off x="3530111" y="5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79560</xdr:rowOff>
    </xdr:from>
    <xdr:to>
      <xdr:col>4</xdr:col>
      <xdr:colOff>206375</xdr:colOff>
      <xdr:row>32</xdr:row>
      <xdr:rowOff>9710</xdr:rowOff>
    </xdr:to>
    <xdr:sp macro="" textlink="">
      <xdr:nvSpPr>
        <xdr:cNvPr id="86" name="円/楕円 85"/>
        <xdr:cNvSpPr/>
      </xdr:nvSpPr>
      <xdr:spPr>
        <a:xfrm>
          <a:off x="2857500" y="53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26237</xdr:rowOff>
    </xdr:from>
    <xdr:ext cx="534377" cy="259045"/>
    <xdr:sp macro="" textlink="">
      <xdr:nvSpPr>
        <xdr:cNvPr id="87" name="テキスト ボックス 86"/>
        <xdr:cNvSpPr txBox="1"/>
      </xdr:nvSpPr>
      <xdr:spPr>
        <a:xfrm>
          <a:off x="2641111" y="51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11862</xdr:rowOff>
    </xdr:from>
    <xdr:to>
      <xdr:col>3</xdr:col>
      <xdr:colOff>3175</xdr:colOff>
      <xdr:row>31</xdr:row>
      <xdr:rowOff>113462</xdr:rowOff>
    </xdr:to>
    <xdr:sp macro="" textlink="">
      <xdr:nvSpPr>
        <xdr:cNvPr id="88" name="円/楕円 87"/>
        <xdr:cNvSpPr/>
      </xdr:nvSpPr>
      <xdr:spPr>
        <a:xfrm>
          <a:off x="1968500" y="53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129989</xdr:rowOff>
    </xdr:from>
    <xdr:ext cx="534377" cy="259045"/>
    <xdr:sp macro="" textlink="">
      <xdr:nvSpPr>
        <xdr:cNvPr id="89" name="テキスト ボックス 88"/>
        <xdr:cNvSpPr txBox="1"/>
      </xdr:nvSpPr>
      <xdr:spPr>
        <a:xfrm>
          <a:off x="1752111" y="51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14082</xdr:rowOff>
    </xdr:from>
    <xdr:to>
      <xdr:col>1</xdr:col>
      <xdr:colOff>485775</xdr:colOff>
      <xdr:row>31</xdr:row>
      <xdr:rowOff>115682</xdr:rowOff>
    </xdr:to>
    <xdr:sp macro="" textlink="">
      <xdr:nvSpPr>
        <xdr:cNvPr id="90" name="円/楕円 89"/>
        <xdr:cNvSpPr/>
      </xdr:nvSpPr>
      <xdr:spPr>
        <a:xfrm>
          <a:off x="1079500" y="53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132209</xdr:rowOff>
    </xdr:from>
    <xdr:ext cx="534377" cy="259045"/>
    <xdr:sp macro="" textlink="">
      <xdr:nvSpPr>
        <xdr:cNvPr id="91" name="テキスト ボックス 90"/>
        <xdr:cNvSpPr txBox="1"/>
      </xdr:nvSpPr>
      <xdr:spPr>
        <a:xfrm>
          <a:off x="863111" y="510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127698</xdr:rowOff>
    </xdr:from>
    <xdr:to>
      <xdr:col>6</xdr:col>
      <xdr:colOff>511175</xdr:colOff>
      <xdr:row>56</xdr:row>
      <xdr:rowOff>34468</xdr:rowOff>
    </xdr:to>
    <xdr:cxnSp macro="">
      <xdr:nvCxnSpPr>
        <xdr:cNvPr id="121" name="直線コネクタ 120"/>
        <xdr:cNvCxnSpPr/>
      </xdr:nvCxnSpPr>
      <xdr:spPr>
        <a:xfrm>
          <a:off x="3797300" y="9557448"/>
          <a:ext cx="8382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127698</xdr:rowOff>
    </xdr:from>
    <xdr:to>
      <xdr:col>5</xdr:col>
      <xdr:colOff>358775</xdr:colOff>
      <xdr:row>56</xdr:row>
      <xdr:rowOff>97486</xdr:rowOff>
    </xdr:to>
    <xdr:cxnSp macro="">
      <xdr:nvCxnSpPr>
        <xdr:cNvPr id="124" name="直線コネクタ 123"/>
        <xdr:cNvCxnSpPr/>
      </xdr:nvCxnSpPr>
      <xdr:spPr>
        <a:xfrm flipV="1">
          <a:off x="2908300" y="9557448"/>
          <a:ext cx="889000" cy="14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59639</xdr:rowOff>
    </xdr:from>
    <xdr:to>
      <xdr:col>5</xdr:col>
      <xdr:colOff>409575</xdr:colOff>
      <xdr:row>54</xdr:row>
      <xdr:rowOff>161239</xdr:rowOff>
    </xdr:to>
    <xdr:sp macro="" textlink="">
      <xdr:nvSpPr>
        <xdr:cNvPr id="125" name="フローチャート : 判断 124"/>
        <xdr:cNvSpPr/>
      </xdr:nvSpPr>
      <xdr:spPr>
        <a:xfrm>
          <a:off x="3746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6316</xdr:rowOff>
    </xdr:from>
    <xdr:ext cx="534377" cy="259045"/>
    <xdr:sp macro="" textlink="">
      <xdr:nvSpPr>
        <xdr:cNvPr id="126" name="テキスト ボックス 125"/>
        <xdr:cNvSpPr txBox="1"/>
      </xdr:nvSpPr>
      <xdr:spPr>
        <a:xfrm>
          <a:off x="3530111" y="90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97486</xdr:rowOff>
    </xdr:from>
    <xdr:to>
      <xdr:col>4</xdr:col>
      <xdr:colOff>155575</xdr:colOff>
      <xdr:row>56</xdr:row>
      <xdr:rowOff>167856</xdr:rowOff>
    </xdr:to>
    <xdr:cxnSp macro="">
      <xdr:nvCxnSpPr>
        <xdr:cNvPr id="127" name="直線コネクタ 126"/>
        <xdr:cNvCxnSpPr/>
      </xdr:nvCxnSpPr>
      <xdr:spPr>
        <a:xfrm flipV="1">
          <a:off x="2019300" y="9698686"/>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157632</xdr:rowOff>
    </xdr:from>
    <xdr:to>
      <xdr:col>4</xdr:col>
      <xdr:colOff>206375</xdr:colOff>
      <xdr:row>55</xdr:row>
      <xdr:rowOff>87782</xdr:rowOff>
    </xdr:to>
    <xdr:sp macro="" textlink="">
      <xdr:nvSpPr>
        <xdr:cNvPr id="128" name="フローチャート : 判断 127"/>
        <xdr:cNvSpPr/>
      </xdr:nvSpPr>
      <xdr:spPr>
        <a:xfrm>
          <a:off x="2857500" y="94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104309</xdr:rowOff>
    </xdr:from>
    <xdr:ext cx="534377" cy="259045"/>
    <xdr:sp macro="" textlink="">
      <xdr:nvSpPr>
        <xdr:cNvPr id="129" name="テキスト ボックス 128"/>
        <xdr:cNvSpPr txBox="1"/>
      </xdr:nvSpPr>
      <xdr:spPr>
        <a:xfrm>
          <a:off x="2641111" y="91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167856</xdr:rowOff>
    </xdr:from>
    <xdr:to>
      <xdr:col>2</xdr:col>
      <xdr:colOff>638175</xdr:colOff>
      <xdr:row>57</xdr:row>
      <xdr:rowOff>15570</xdr:rowOff>
    </xdr:to>
    <xdr:cxnSp macro="">
      <xdr:nvCxnSpPr>
        <xdr:cNvPr id="130" name="直線コネクタ 129"/>
        <xdr:cNvCxnSpPr/>
      </xdr:nvCxnSpPr>
      <xdr:spPr>
        <a:xfrm flipV="1">
          <a:off x="1130300" y="9769056"/>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168987</xdr:rowOff>
    </xdr:from>
    <xdr:to>
      <xdr:col>3</xdr:col>
      <xdr:colOff>3175</xdr:colOff>
      <xdr:row>55</xdr:row>
      <xdr:rowOff>99137</xdr:rowOff>
    </xdr:to>
    <xdr:sp macro="" textlink="">
      <xdr:nvSpPr>
        <xdr:cNvPr id="131" name="フローチャート : 判断 130"/>
        <xdr:cNvSpPr/>
      </xdr:nvSpPr>
      <xdr:spPr>
        <a:xfrm>
          <a:off x="1968500" y="942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115664</xdr:rowOff>
    </xdr:from>
    <xdr:ext cx="534377" cy="259045"/>
    <xdr:sp macro="" textlink="">
      <xdr:nvSpPr>
        <xdr:cNvPr id="132" name="テキスト ボックス 131"/>
        <xdr:cNvSpPr txBox="1"/>
      </xdr:nvSpPr>
      <xdr:spPr>
        <a:xfrm>
          <a:off x="1752111" y="9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163919</xdr:rowOff>
    </xdr:from>
    <xdr:to>
      <xdr:col>1</xdr:col>
      <xdr:colOff>485775</xdr:colOff>
      <xdr:row>55</xdr:row>
      <xdr:rowOff>94069</xdr:rowOff>
    </xdr:to>
    <xdr:sp macro="" textlink="">
      <xdr:nvSpPr>
        <xdr:cNvPr id="133" name="フローチャート : 判断 132"/>
        <xdr:cNvSpPr/>
      </xdr:nvSpPr>
      <xdr:spPr>
        <a:xfrm>
          <a:off x="1079500" y="942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110596</xdr:rowOff>
    </xdr:from>
    <xdr:ext cx="534377" cy="259045"/>
    <xdr:sp macro="" textlink="">
      <xdr:nvSpPr>
        <xdr:cNvPr id="134" name="テキスト ボックス 133"/>
        <xdr:cNvSpPr txBox="1"/>
      </xdr:nvSpPr>
      <xdr:spPr>
        <a:xfrm>
          <a:off x="863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155118</xdr:rowOff>
    </xdr:from>
    <xdr:to>
      <xdr:col>6</xdr:col>
      <xdr:colOff>561975</xdr:colOff>
      <xdr:row>56</xdr:row>
      <xdr:rowOff>85268</xdr:rowOff>
    </xdr:to>
    <xdr:sp macro="" textlink="">
      <xdr:nvSpPr>
        <xdr:cNvPr id="140" name="円/楕円 139"/>
        <xdr:cNvSpPr/>
      </xdr:nvSpPr>
      <xdr:spPr>
        <a:xfrm>
          <a:off x="4584700" y="95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133545</xdr:rowOff>
    </xdr:from>
    <xdr:ext cx="534377" cy="259045"/>
    <xdr:sp macro="" textlink="">
      <xdr:nvSpPr>
        <xdr:cNvPr id="141" name="物件費該当値テキスト"/>
        <xdr:cNvSpPr txBox="1"/>
      </xdr:nvSpPr>
      <xdr:spPr>
        <a:xfrm>
          <a:off x="4686300" y="95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76898</xdr:rowOff>
    </xdr:from>
    <xdr:to>
      <xdr:col>5</xdr:col>
      <xdr:colOff>409575</xdr:colOff>
      <xdr:row>56</xdr:row>
      <xdr:rowOff>7048</xdr:rowOff>
    </xdr:to>
    <xdr:sp macro="" textlink="">
      <xdr:nvSpPr>
        <xdr:cNvPr id="142" name="円/楕円 141"/>
        <xdr:cNvSpPr/>
      </xdr:nvSpPr>
      <xdr:spPr>
        <a:xfrm>
          <a:off x="3746500" y="95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169625</xdr:rowOff>
    </xdr:from>
    <xdr:ext cx="534377" cy="259045"/>
    <xdr:sp macro="" textlink="">
      <xdr:nvSpPr>
        <xdr:cNvPr id="143" name="テキスト ボックス 142"/>
        <xdr:cNvSpPr txBox="1"/>
      </xdr:nvSpPr>
      <xdr:spPr>
        <a:xfrm>
          <a:off x="3530111" y="95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46686</xdr:rowOff>
    </xdr:from>
    <xdr:to>
      <xdr:col>4</xdr:col>
      <xdr:colOff>206375</xdr:colOff>
      <xdr:row>56</xdr:row>
      <xdr:rowOff>148286</xdr:rowOff>
    </xdr:to>
    <xdr:sp macro="" textlink="">
      <xdr:nvSpPr>
        <xdr:cNvPr id="144" name="円/楕円 143"/>
        <xdr:cNvSpPr/>
      </xdr:nvSpPr>
      <xdr:spPr>
        <a:xfrm>
          <a:off x="2857500" y="96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139413</xdr:rowOff>
    </xdr:from>
    <xdr:ext cx="534377" cy="259045"/>
    <xdr:sp macro="" textlink="">
      <xdr:nvSpPr>
        <xdr:cNvPr id="145" name="テキスト ボックス 144"/>
        <xdr:cNvSpPr txBox="1"/>
      </xdr:nvSpPr>
      <xdr:spPr>
        <a:xfrm>
          <a:off x="2641111" y="97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117056</xdr:rowOff>
    </xdr:from>
    <xdr:to>
      <xdr:col>3</xdr:col>
      <xdr:colOff>3175</xdr:colOff>
      <xdr:row>57</xdr:row>
      <xdr:rowOff>47206</xdr:rowOff>
    </xdr:to>
    <xdr:sp macro="" textlink="">
      <xdr:nvSpPr>
        <xdr:cNvPr id="146" name="円/楕円 145"/>
        <xdr:cNvSpPr/>
      </xdr:nvSpPr>
      <xdr:spPr>
        <a:xfrm>
          <a:off x="1968500" y="97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38333</xdr:rowOff>
    </xdr:from>
    <xdr:ext cx="534377" cy="259045"/>
    <xdr:sp macro="" textlink="">
      <xdr:nvSpPr>
        <xdr:cNvPr id="147" name="テキスト ボックス 146"/>
        <xdr:cNvSpPr txBox="1"/>
      </xdr:nvSpPr>
      <xdr:spPr>
        <a:xfrm>
          <a:off x="1752111" y="98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136220</xdr:rowOff>
    </xdr:from>
    <xdr:to>
      <xdr:col>1</xdr:col>
      <xdr:colOff>485775</xdr:colOff>
      <xdr:row>57</xdr:row>
      <xdr:rowOff>66370</xdr:rowOff>
    </xdr:to>
    <xdr:sp macro="" textlink="">
      <xdr:nvSpPr>
        <xdr:cNvPr id="148" name="円/楕円 147"/>
        <xdr:cNvSpPr/>
      </xdr:nvSpPr>
      <xdr:spPr>
        <a:xfrm>
          <a:off x="10795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57497</xdr:rowOff>
    </xdr:from>
    <xdr:ext cx="534377" cy="259045"/>
    <xdr:sp macro="" textlink="">
      <xdr:nvSpPr>
        <xdr:cNvPr id="149" name="テキスト ボックス 148"/>
        <xdr:cNvSpPr txBox="1"/>
      </xdr:nvSpPr>
      <xdr:spPr>
        <a:xfrm>
          <a:off x="863111" y="98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97246</xdr:rowOff>
    </xdr:from>
    <xdr:to>
      <xdr:col>6</xdr:col>
      <xdr:colOff>511175</xdr:colOff>
      <xdr:row>71</xdr:row>
      <xdr:rowOff>134475</xdr:rowOff>
    </xdr:to>
    <xdr:cxnSp macro="">
      <xdr:nvCxnSpPr>
        <xdr:cNvPr id="180" name="直線コネクタ 179"/>
        <xdr:cNvCxnSpPr/>
      </xdr:nvCxnSpPr>
      <xdr:spPr>
        <a:xfrm flipV="1">
          <a:off x="3797300" y="12270196"/>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134475</xdr:rowOff>
    </xdr:from>
    <xdr:to>
      <xdr:col>5</xdr:col>
      <xdr:colOff>358775</xdr:colOff>
      <xdr:row>72</xdr:row>
      <xdr:rowOff>86306</xdr:rowOff>
    </xdr:to>
    <xdr:cxnSp macro="">
      <xdr:nvCxnSpPr>
        <xdr:cNvPr id="183" name="直線コネクタ 182"/>
        <xdr:cNvCxnSpPr/>
      </xdr:nvCxnSpPr>
      <xdr:spPr>
        <a:xfrm flipV="1">
          <a:off x="2908300" y="12307425"/>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726</xdr:rowOff>
    </xdr:from>
    <xdr:to>
      <xdr:col>5</xdr:col>
      <xdr:colOff>409575</xdr:colOff>
      <xdr:row>76</xdr:row>
      <xdr:rowOff>102326</xdr:rowOff>
    </xdr:to>
    <xdr:sp macro="" textlink="">
      <xdr:nvSpPr>
        <xdr:cNvPr id="184" name="フローチャート : 判断 183"/>
        <xdr:cNvSpPr/>
      </xdr:nvSpPr>
      <xdr:spPr>
        <a:xfrm>
          <a:off x="3746500" y="1303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93453</xdr:rowOff>
    </xdr:from>
    <xdr:ext cx="469744" cy="259045"/>
    <xdr:sp macro="" textlink="">
      <xdr:nvSpPr>
        <xdr:cNvPr id="185" name="テキスト ボックス 184"/>
        <xdr:cNvSpPr txBox="1"/>
      </xdr:nvSpPr>
      <xdr:spPr>
        <a:xfrm>
          <a:off x="3562427" y="131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83366</xdr:rowOff>
    </xdr:from>
    <xdr:to>
      <xdr:col>4</xdr:col>
      <xdr:colOff>155575</xdr:colOff>
      <xdr:row>72</xdr:row>
      <xdr:rowOff>86306</xdr:rowOff>
    </xdr:to>
    <xdr:cxnSp macro="">
      <xdr:nvCxnSpPr>
        <xdr:cNvPr id="186" name="直線コネクタ 185"/>
        <xdr:cNvCxnSpPr/>
      </xdr:nvCxnSpPr>
      <xdr:spPr>
        <a:xfrm>
          <a:off x="2019300" y="1242776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16890</xdr:rowOff>
    </xdr:from>
    <xdr:to>
      <xdr:col>4</xdr:col>
      <xdr:colOff>206375</xdr:colOff>
      <xdr:row>76</xdr:row>
      <xdr:rowOff>118490</xdr:rowOff>
    </xdr:to>
    <xdr:sp macro="" textlink="">
      <xdr:nvSpPr>
        <xdr:cNvPr id="187" name="フローチャート : 判断 186"/>
        <xdr:cNvSpPr/>
      </xdr:nvSpPr>
      <xdr:spPr>
        <a:xfrm>
          <a:off x="2857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109617</xdr:rowOff>
    </xdr:from>
    <xdr:ext cx="469744" cy="259045"/>
    <xdr:sp macro="" textlink="">
      <xdr:nvSpPr>
        <xdr:cNvPr id="188" name="テキスト ボックス 187"/>
        <xdr:cNvSpPr txBox="1"/>
      </xdr:nvSpPr>
      <xdr:spPr>
        <a:xfrm>
          <a:off x="2673427"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83366</xdr:rowOff>
    </xdr:from>
    <xdr:to>
      <xdr:col>2</xdr:col>
      <xdr:colOff>638175</xdr:colOff>
      <xdr:row>73</xdr:row>
      <xdr:rowOff>89245</xdr:rowOff>
    </xdr:to>
    <xdr:cxnSp macro="">
      <xdr:nvCxnSpPr>
        <xdr:cNvPr id="189" name="直線コネクタ 188"/>
        <xdr:cNvCxnSpPr/>
      </xdr:nvCxnSpPr>
      <xdr:spPr>
        <a:xfrm flipV="1">
          <a:off x="1130300" y="12427766"/>
          <a:ext cx="889000" cy="17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12483</xdr:rowOff>
    </xdr:from>
    <xdr:to>
      <xdr:col>3</xdr:col>
      <xdr:colOff>3175</xdr:colOff>
      <xdr:row>76</xdr:row>
      <xdr:rowOff>114083</xdr:rowOff>
    </xdr:to>
    <xdr:sp macro="" textlink="">
      <xdr:nvSpPr>
        <xdr:cNvPr id="190" name="フローチャート : 判断 189"/>
        <xdr:cNvSpPr/>
      </xdr:nvSpPr>
      <xdr:spPr>
        <a:xfrm>
          <a:off x="1968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105210</xdr:rowOff>
    </xdr:from>
    <xdr:ext cx="469744" cy="259045"/>
    <xdr:sp macro="" textlink="">
      <xdr:nvSpPr>
        <xdr:cNvPr id="191" name="テキスト ボックス 190"/>
        <xdr:cNvSpPr txBox="1"/>
      </xdr:nvSpPr>
      <xdr:spPr>
        <a:xfrm>
          <a:off x="1784427" y="131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61142</xdr:rowOff>
    </xdr:from>
    <xdr:to>
      <xdr:col>1</xdr:col>
      <xdr:colOff>485775</xdr:colOff>
      <xdr:row>76</xdr:row>
      <xdr:rowOff>162742</xdr:rowOff>
    </xdr:to>
    <xdr:sp macro="" textlink="">
      <xdr:nvSpPr>
        <xdr:cNvPr id="192" name="フローチャート : 判断 191"/>
        <xdr:cNvSpPr/>
      </xdr:nvSpPr>
      <xdr:spPr>
        <a:xfrm>
          <a:off x="1079500" y="13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153869</xdr:rowOff>
    </xdr:from>
    <xdr:ext cx="469744" cy="259045"/>
    <xdr:sp macro="" textlink="">
      <xdr:nvSpPr>
        <xdr:cNvPr id="193" name="テキスト ボックス 192"/>
        <xdr:cNvSpPr txBox="1"/>
      </xdr:nvSpPr>
      <xdr:spPr>
        <a:xfrm>
          <a:off x="895427" y="131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46446</xdr:rowOff>
    </xdr:from>
    <xdr:to>
      <xdr:col>6</xdr:col>
      <xdr:colOff>561975</xdr:colOff>
      <xdr:row>71</xdr:row>
      <xdr:rowOff>148046</xdr:rowOff>
    </xdr:to>
    <xdr:sp macro="" textlink="">
      <xdr:nvSpPr>
        <xdr:cNvPr id="199" name="円/楕円 198"/>
        <xdr:cNvSpPr/>
      </xdr:nvSpPr>
      <xdr:spPr>
        <a:xfrm>
          <a:off x="4584700" y="122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69323</xdr:rowOff>
    </xdr:from>
    <xdr:ext cx="469744" cy="259045"/>
    <xdr:sp macro="" textlink="">
      <xdr:nvSpPr>
        <xdr:cNvPr id="200" name="維持補修費該当値テキスト"/>
        <xdr:cNvSpPr txBox="1"/>
      </xdr:nvSpPr>
      <xdr:spPr>
        <a:xfrm>
          <a:off x="4686300" y="120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83675</xdr:rowOff>
    </xdr:from>
    <xdr:to>
      <xdr:col>5</xdr:col>
      <xdr:colOff>409575</xdr:colOff>
      <xdr:row>72</xdr:row>
      <xdr:rowOff>13825</xdr:rowOff>
    </xdr:to>
    <xdr:sp macro="" textlink="">
      <xdr:nvSpPr>
        <xdr:cNvPr id="201" name="円/楕円 200"/>
        <xdr:cNvSpPr/>
      </xdr:nvSpPr>
      <xdr:spPr>
        <a:xfrm>
          <a:off x="3746500" y="122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30352</xdr:rowOff>
    </xdr:from>
    <xdr:ext cx="469744" cy="259045"/>
    <xdr:sp macro="" textlink="">
      <xdr:nvSpPr>
        <xdr:cNvPr id="202" name="テキスト ボックス 201"/>
        <xdr:cNvSpPr txBox="1"/>
      </xdr:nvSpPr>
      <xdr:spPr>
        <a:xfrm>
          <a:off x="3562427" y="1203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35506</xdr:rowOff>
    </xdr:from>
    <xdr:to>
      <xdr:col>4</xdr:col>
      <xdr:colOff>206375</xdr:colOff>
      <xdr:row>72</xdr:row>
      <xdr:rowOff>137106</xdr:rowOff>
    </xdr:to>
    <xdr:sp macro="" textlink="">
      <xdr:nvSpPr>
        <xdr:cNvPr id="203" name="円/楕円 202"/>
        <xdr:cNvSpPr/>
      </xdr:nvSpPr>
      <xdr:spPr>
        <a:xfrm>
          <a:off x="2857500" y="123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153633</xdr:rowOff>
    </xdr:from>
    <xdr:ext cx="469744" cy="259045"/>
    <xdr:sp macro="" textlink="">
      <xdr:nvSpPr>
        <xdr:cNvPr id="204" name="テキスト ボックス 203"/>
        <xdr:cNvSpPr txBox="1"/>
      </xdr:nvSpPr>
      <xdr:spPr>
        <a:xfrm>
          <a:off x="2673427" y="121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32566</xdr:rowOff>
    </xdr:from>
    <xdr:to>
      <xdr:col>3</xdr:col>
      <xdr:colOff>3175</xdr:colOff>
      <xdr:row>72</xdr:row>
      <xdr:rowOff>134166</xdr:rowOff>
    </xdr:to>
    <xdr:sp macro="" textlink="">
      <xdr:nvSpPr>
        <xdr:cNvPr id="205" name="円/楕円 204"/>
        <xdr:cNvSpPr/>
      </xdr:nvSpPr>
      <xdr:spPr>
        <a:xfrm>
          <a:off x="1968500" y="123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150693</xdr:rowOff>
    </xdr:from>
    <xdr:ext cx="469744" cy="259045"/>
    <xdr:sp macro="" textlink="">
      <xdr:nvSpPr>
        <xdr:cNvPr id="206" name="テキスト ボックス 205"/>
        <xdr:cNvSpPr txBox="1"/>
      </xdr:nvSpPr>
      <xdr:spPr>
        <a:xfrm>
          <a:off x="1784427" y="121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38445</xdr:rowOff>
    </xdr:from>
    <xdr:to>
      <xdr:col>1</xdr:col>
      <xdr:colOff>485775</xdr:colOff>
      <xdr:row>73</xdr:row>
      <xdr:rowOff>140045</xdr:rowOff>
    </xdr:to>
    <xdr:sp macro="" textlink="">
      <xdr:nvSpPr>
        <xdr:cNvPr id="207" name="円/楕円 206"/>
        <xdr:cNvSpPr/>
      </xdr:nvSpPr>
      <xdr:spPr>
        <a:xfrm>
          <a:off x="1079500" y="125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156572</xdr:rowOff>
    </xdr:from>
    <xdr:ext cx="469744" cy="259045"/>
    <xdr:sp macro="" textlink="">
      <xdr:nvSpPr>
        <xdr:cNvPr id="208" name="テキスト ボックス 207"/>
        <xdr:cNvSpPr txBox="1"/>
      </xdr:nvSpPr>
      <xdr:spPr>
        <a:xfrm>
          <a:off x="895427" y="123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145675</xdr:rowOff>
    </xdr:from>
    <xdr:to>
      <xdr:col>6</xdr:col>
      <xdr:colOff>511175</xdr:colOff>
      <xdr:row>91</xdr:row>
      <xdr:rowOff>154605</xdr:rowOff>
    </xdr:to>
    <xdr:cxnSp macro="">
      <xdr:nvCxnSpPr>
        <xdr:cNvPr id="236" name="直線コネクタ 235"/>
        <xdr:cNvCxnSpPr/>
      </xdr:nvCxnSpPr>
      <xdr:spPr>
        <a:xfrm flipV="1">
          <a:off x="3797300" y="15747625"/>
          <a:ext cx="8382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154605</xdr:rowOff>
    </xdr:from>
    <xdr:to>
      <xdr:col>5</xdr:col>
      <xdr:colOff>358775</xdr:colOff>
      <xdr:row>92</xdr:row>
      <xdr:rowOff>85049</xdr:rowOff>
    </xdr:to>
    <xdr:cxnSp macro="">
      <xdr:nvCxnSpPr>
        <xdr:cNvPr id="239" name="直線コネクタ 238"/>
        <xdr:cNvCxnSpPr/>
      </xdr:nvCxnSpPr>
      <xdr:spPr>
        <a:xfrm flipV="1">
          <a:off x="2908300" y="15756555"/>
          <a:ext cx="889000" cy="10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77943</xdr:rowOff>
    </xdr:from>
    <xdr:to>
      <xdr:col>5</xdr:col>
      <xdr:colOff>409575</xdr:colOff>
      <xdr:row>96</xdr:row>
      <xdr:rowOff>8093</xdr:rowOff>
    </xdr:to>
    <xdr:sp macro="" textlink="">
      <xdr:nvSpPr>
        <xdr:cNvPr id="240" name="フローチャート : 判断 239"/>
        <xdr:cNvSpPr/>
      </xdr:nvSpPr>
      <xdr:spPr>
        <a:xfrm>
          <a:off x="3746500" y="163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170670</xdr:rowOff>
    </xdr:from>
    <xdr:ext cx="534377" cy="259045"/>
    <xdr:sp macro="" textlink="">
      <xdr:nvSpPr>
        <xdr:cNvPr id="241" name="テキスト ボックス 240"/>
        <xdr:cNvSpPr txBox="1"/>
      </xdr:nvSpPr>
      <xdr:spPr>
        <a:xfrm>
          <a:off x="3530111" y="164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85049</xdr:rowOff>
    </xdr:from>
    <xdr:to>
      <xdr:col>4</xdr:col>
      <xdr:colOff>155575</xdr:colOff>
      <xdr:row>92</xdr:row>
      <xdr:rowOff>113914</xdr:rowOff>
    </xdr:to>
    <xdr:cxnSp macro="">
      <xdr:nvCxnSpPr>
        <xdr:cNvPr id="242" name="直線コネクタ 241"/>
        <xdr:cNvCxnSpPr/>
      </xdr:nvCxnSpPr>
      <xdr:spPr>
        <a:xfrm flipV="1">
          <a:off x="2019300" y="15858449"/>
          <a:ext cx="889000" cy="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160314</xdr:rowOff>
    </xdr:from>
    <xdr:to>
      <xdr:col>4</xdr:col>
      <xdr:colOff>206375</xdr:colOff>
      <xdr:row>96</xdr:row>
      <xdr:rowOff>90464</xdr:rowOff>
    </xdr:to>
    <xdr:sp macro="" textlink="">
      <xdr:nvSpPr>
        <xdr:cNvPr id="243" name="フローチャート : 判断 242"/>
        <xdr:cNvSpPr/>
      </xdr:nvSpPr>
      <xdr:spPr>
        <a:xfrm>
          <a:off x="2857500" y="1644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81591</xdr:rowOff>
    </xdr:from>
    <xdr:ext cx="534377" cy="259045"/>
    <xdr:sp macro="" textlink="">
      <xdr:nvSpPr>
        <xdr:cNvPr id="244" name="テキスト ボックス 243"/>
        <xdr:cNvSpPr txBox="1"/>
      </xdr:nvSpPr>
      <xdr:spPr>
        <a:xfrm>
          <a:off x="2641111" y="165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113914</xdr:rowOff>
    </xdr:from>
    <xdr:to>
      <xdr:col>2</xdr:col>
      <xdr:colOff>638175</xdr:colOff>
      <xdr:row>92</xdr:row>
      <xdr:rowOff>139593</xdr:rowOff>
    </xdr:to>
    <xdr:cxnSp macro="">
      <xdr:nvCxnSpPr>
        <xdr:cNvPr id="245" name="直線コネクタ 244"/>
        <xdr:cNvCxnSpPr/>
      </xdr:nvCxnSpPr>
      <xdr:spPr>
        <a:xfrm flipV="1">
          <a:off x="1130300" y="1588731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10582</xdr:rowOff>
    </xdr:from>
    <xdr:to>
      <xdr:col>3</xdr:col>
      <xdr:colOff>3175</xdr:colOff>
      <xdr:row>96</xdr:row>
      <xdr:rowOff>112182</xdr:rowOff>
    </xdr:to>
    <xdr:sp macro="" textlink="">
      <xdr:nvSpPr>
        <xdr:cNvPr id="246" name="フローチャート : 判断 245"/>
        <xdr:cNvSpPr/>
      </xdr:nvSpPr>
      <xdr:spPr>
        <a:xfrm>
          <a:off x="1968500" y="1646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103309</xdr:rowOff>
    </xdr:from>
    <xdr:ext cx="534377" cy="259045"/>
    <xdr:sp macro="" textlink="">
      <xdr:nvSpPr>
        <xdr:cNvPr id="247" name="テキスト ボックス 246"/>
        <xdr:cNvSpPr txBox="1"/>
      </xdr:nvSpPr>
      <xdr:spPr>
        <a:xfrm>
          <a:off x="1752111" y="165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4759</xdr:rowOff>
    </xdr:from>
    <xdr:to>
      <xdr:col>1</xdr:col>
      <xdr:colOff>485775</xdr:colOff>
      <xdr:row>96</xdr:row>
      <xdr:rowOff>106359</xdr:rowOff>
    </xdr:to>
    <xdr:sp macro="" textlink="">
      <xdr:nvSpPr>
        <xdr:cNvPr id="248" name="フローチャート : 判断 247"/>
        <xdr:cNvSpPr/>
      </xdr:nvSpPr>
      <xdr:spPr>
        <a:xfrm>
          <a:off x="1079500" y="164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97486</xdr:rowOff>
    </xdr:from>
    <xdr:ext cx="534377" cy="259045"/>
    <xdr:sp macro="" textlink="">
      <xdr:nvSpPr>
        <xdr:cNvPr id="249" name="テキスト ボックス 248"/>
        <xdr:cNvSpPr txBox="1"/>
      </xdr:nvSpPr>
      <xdr:spPr>
        <a:xfrm>
          <a:off x="863111" y="165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94875</xdr:rowOff>
    </xdr:from>
    <xdr:to>
      <xdr:col>6</xdr:col>
      <xdr:colOff>561975</xdr:colOff>
      <xdr:row>92</xdr:row>
      <xdr:rowOff>25025</xdr:rowOff>
    </xdr:to>
    <xdr:sp macro="" textlink="">
      <xdr:nvSpPr>
        <xdr:cNvPr id="255" name="円/楕円 254"/>
        <xdr:cNvSpPr/>
      </xdr:nvSpPr>
      <xdr:spPr>
        <a:xfrm>
          <a:off x="4584700" y="15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117752</xdr:rowOff>
    </xdr:from>
    <xdr:ext cx="599010" cy="259045"/>
    <xdr:sp macro="" textlink="">
      <xdr:nvSpPr>
        <xdr:cNvPr id="256" name="扶助費該当値テキスト"/>
        <xdr:cNvSpPr txBox="1"/>
      </xdr:nvSpPr>
      <xdr:spPr>
        <a:xfrm>
          <a:off x="4686300" y="155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138,358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103805</xdr:rowOff>
    </xdr:from>
    <xdr:to>
      <xdr:col>5</xdr:col>
      <xdr:colOff>409575</xdr:colOff>
      <xdr:row>92</xdr:row>
      <xdr:rowOff>33955</xdr:rowOff>
    </xdr:to>
    <xdr:sp macro="" textlink="">
      <xdr:nvSpPr>
        <xdr:cNvPr id="257" name="円/楕円 256"/>
        <xdr:cNvSpPr/>
      </xdr:nvSpPr>
      <xdr:spPr>
        <a:xfrm>
          <a:off x="3746500" y="157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50482</xdr:rowOff>
    </xdr:from>
    <xdr:ext cx="599010" cy="259045"/>
    <xdr:sp macro="" textlink="">
      <xdr:nvSpPr>
        <xdr:cNvPr id="258" name="テキスト ボックス 257"/>
        <xdr:cNvSpPr txBox="1"/>
      </xdr:nvSpPr>
      <xdr:spPr>
        <a:xfrm>
          <a:off x="3497794" y="1548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137,772</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34249</xdr:rowOff>
    </xdr:from>
    <xdr:to>
      <xdr:col>4</xdr:col>
      <xdr:colOff>206375</xdr:colOff>
      <xdr:row>92</xdr:row>
      <xdr:rowOff>135849</xdr:rowOff>
    </xdr:to>
    <xdr:sp macro="" textlink="">
      <xdr:nvSpPr>
        <xdr:cNvPr id="259" name="円/楕円 258"/>
        <xdr:cNvSpPr/>
      </xdr:nvSpPr>
      <xdr:spPr>
        <a:xfrm>
          <a:off x="2857500" y="158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152376</xdr:rowOff>
    </xdr:from>
    <xdr:ext cx="599010" cy="259045"/>
    <xdr:sp macro="" textlink="">
      <xdr:nvSpPr>
        <xdr:cNvPr id="260" name="テキスト ボックス 259"/>
        <xdr:cNvSpPr txBox="1"/>
      </xdr:nvSpPr>
      <xdr:spPr>
        <a:xfrm>
          <a:off x="2608794" y="1558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63114</xdr:rowOff>
    </xdr:from>
    <xdr:to>
      <xdr:col>3</xdr:col>
      <xdr:colOff>3175</xdr:colOff>
      <xdr:row>92</xdr:row>
      <xdr:rowOff>164714</xdr:rowOff>
    </xdr:to>
    <xdr:sp macro="" textlink="">
      <xdr:nvSpPr>
        <xdr:cNvPr id="261" name="円/楕円 260"/>
        <xdr:cNvSpPr/>
      </xdr:nvSpPr>
      <xdr:spPr>
        <a:xfrm>
          <a:off x="1968500" y="158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9791</xdr:rowOff>
    </xdr:from>
    <xdr:ext cx="599010" cy="259045"/>
    <xdr:sp macro="" textlink="">
      <xdr:nvSpPr>
        <xdr:cNvPr id="262" name="テキスト ボックス 261"/>
        <xdr:cNvSpPr txBox="1"/>
      </xdr:nvSpPr>
      <xdr:spPr>
        <a:xfrm>
          <a:off x="1719794" y="1561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129,192</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88793</xdr:rowOff>
    </xdr:from>
    <xdr:to>
      <xdr:col>1</xdr:col>
      <xdr:colOff>485775</xdr:colOff>
      <xdr:row>93</xdr:row>
      <xdr:rowOff>18943</xdr:rowOff>
    </xdr:to>
    <xdr:sp macro="" textlink="">
      <xdr:nvSpPr>
        <xdr:cNvPr id="263" name="円/楕円 262"/>
        <xdr:cNvSpPr/>
      </xdr:nvSpPr>
      <xdr:spPr>
        <a:xfrm>
          <a:off x="1079500" y="1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35470</xdr:rowOff>
    </xdr:from>
    <xdr:ext cx="599010" cy="259045"/>
    <xdr:sp macro="" textlink="">
      <xdr:nvSpPr>
        <xdr:cNvPr id="264" name="テキスト ボックス 263"/>
        <xdr:cNvSpPr txBox="1"/>
      </xdr:nvSpPr>
      <xdr:spPr>
        <a:xfrm>
          <a:off x="830794" y="156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24747</xdr:rowOff>
    </xdr:from>
    <xdr:to>
      <xdr:col>15</xdr:col>
      <xdr:colOff>180975</xdr:colOff>
      <xdr:row>33</xdr:row>
      <xdr:rowOff>135455</xdr:rowOff>
    </xdr:to>
    <xdr:cxnSp macro="">
      <xdr:nvCxnSpPr>
        <xdr:cNvPr id="296" name="直線コネクタ 295"/>
        <xdr:cNvCxnSpPr/>
      </xdr:nvCxnSpPr>
      <xdr:spPr>
        <a:xfrm flipV="1">
          <a:off x="9639300" y="5511147"/>
          <a:ext cx="838200" cy="2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106292</xdr:rowOff>
    </xdr:from>
    <xdr:to>
      <xdr:col>14</xdr:col>
      <xdr:colOff>28575</xdr:colOff>
      <xdr:row>33</xdr:row>
      <xdr:rowOff>135455</xdr:rowOff>
    </xdr:to>
    <xdr:cxnSp macro="">
      <xdr:nvCxnSpPr>
        <xdr:cNvPr id="299" name="直線コネクタ 298"/>
        <xdr:cNvCxnSpPr/>
      </xdr:nvCxnSpPr>
      <xdr:spPr>
        <a:xfrm>
          <a:off x="8750300" y="5249792"/>
          <a:ext cx="889000" cy="54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156631</xdr:rowOff>
    </xdr:from>
    <xdr:to>
      <xdr:col>14</xdr:col>
      <xdr:colOff>79375</xdr:colOff>
      <xdr:row>36</xdr:row>
      <xdr:rowOff>86781</xdr:rowOff>
    </xdr:to>
    <xdr:sp macro="" textlink="">
      <xdr:nvSpPr>
        <xdr:cNvPr id="300" name="フローチャート : 判断 299"/>
        <xdr:cNvSpPr/>
      </xdr:nvSpPr>
      <xdr:spPr>
        <a:xfrm>
          <a:off x="9588500" y="615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77908</xdr:rowOff>
    </xdr:from>
    <xdr:ext cx="534377" cy="259045"/>
    <xdr:sp macro="" textlink="">
      <xdr:nvSpPr>
        <xdr:cNvPr id="301" name="テキスト ボックス 300"/>
        <xdr:cNvSpPr txBox="1"/>
      </xdr:nvSpPr>
      <xdr:spPr>
        <a:xfrm>
          <a:off x="9372111" y="62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106292</xdr:rowOff>
    </xdr:from>
    <xdr:to>
      <xdr:col>12</xdr:col>
      <xdr:colOff>511175</xdr:colOff>
      <xdr:row>32</xdr:row>
      <xdr:rowOff>132744</xdr:rowOff>
    </xdr:to>
    <xdr:cxnSp macro="">
      <xdr:nvCxnSpPr>
        <xdr:cNvPr id="302" name="直線コネクタ 301"/>
        <xdr:cNvCxnSpPr/>
      </xdr:nvCxnSpPr>
      <xdr:spPr>
        <a:xfrm flipV="1">
          <a:off x="7861300" y="5249792"/>
          <a:ext cx="889000" cy="36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118030</xdr:rowOff>
    </xdr:from>
    <xdr:to>
      <xdr:col>12</xdr:col>
      <xdr:colOff>561975</xdr:colOff>
      <xdr:row>36</xdr:row>
      <xdr:rowOff>48180</xdr:rowOff>
    </xdr:to>
    <xdr:sp macro="" textlink="">
      <xdr:nvSpPr>
        <xdr:cNvPr id="303" name="フローチャート : 判断 302"/>
        <xdr:cNvSpPr/>
      </xdr:nvSpPr>
      <xdr:spPr>
        <a:xfrm>
          <a:off x="8699500" y="611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39307</xdr:rowOff>
    </xdr:from>
    <xdr:ext cx="534377" cy="259045"/>
    <xdr:sp macro="" textlink="">
      <xdr:nvSpPr>
        <xdr:cNvPr id="304" name="テキスト ボックス 303"/>
        <xdr:cNvSpPr txBox="1"/>
      </xdr:nvSpPr>
      <xdr:spPr>
        <a:xfrm>
          <a:off x="8483111" y="62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111190</xdr:rowOff>
    </xdr:from>
    <xdr:to>
      <xdr:col>11</xdr:col>
      <xdr:colOff>307975</xdr:colOff>
      <xdr:row>32</xdr:row>
      <xdr:rowOff>132744</xdr:rowOff>
    </xdr:to>
    <xdr:cxnSp macro="">
      <xdr:nvCxnSpPr>
        <xdr:cNvPr id="305" name="直線コネクタ 304"/>
        <xdr:cNvCxnSpPr/>
      </xdr:nvCxnSpPr>
      <xdr:spPr>
        <a:xfrm>
          <a:off x="6972300" y="559759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11437</xdr:rowOff>
    </xdr:from>
    <xdr:to>
      <xdr:col>11</xdr:col>
      <xdr:colOff>358775</xdr:colOff>
      <xdr:row>36</xdr:row>
      <xdr:rowOff>113037</xdr:rowOff>
    </xdr:to>
    <xdr:sp macro="" textlink="">
      <xdr:nvSpPr>
        <xdr:cNvPr id="306" name="フローチャート : 判断 305"/>
        <xdr:cNvSpPr/>
      </xdr:nvSpPr>
      <xdr:spPr>
        <a:xfrm>
          <a:off x="7810500" y="618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104164</xdr:rowOff>
    </xdr:from>
    <xdr:ext cx="534377" cy="259045"/>
    <xdr:sp macro="" textlink="">
      <xdr:nvSpPr>
        <xdr:cNvPr id="307" name="テキスト ボックス 306"/>
        <xdr:cNvSpPr txBox="1"/>
      </xdr:nvSpPr>
      <xdr:spPr>
        <a:xfrm>
          <a:off x="7594111" y="62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8335</xdr:rowOff>
    </xdr:from>
    <xdr:to>
      <xdr:col>10</xdr:col>
      <xdr:colOff>155575</xdr:colOff>
      <xdr:row>36</xdr:row>
      <xdr:rowOff>109935</xdr:rowOff>
    </xdr:to>
    <xdr:sp macro="" textlink="">
      <xdr:nvSpPr>
        <xdr:cNvPr id="308" name="フローチャート : 判断 307"/>
        <xdr:cNvSpPr/>
      </xdr:nvSpPr>
      <xdr:spPr>
        <a:xfrm>
          <a:off x="6921500" y="618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101062</xdr:rowOff>
    </xdr:from>
    <xdr:ext cx="534377" cy="259045"/>
    <xdr:sp macro="" textlink="">
      <xdr:nvSpPr>
        <xdr:cNvPr id="309" name="テキスト ボックス 308"/>
        <xdr:cNvSpPr txBox="1"/>
      </xdr:nvSpPr>
      <xdr:spPr>
        <a:xfrm>
          <a:off x="6705111" y="62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26,967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145397</xdr:rowOff>
    </xdr:from>
    <xdr:to>
      <xdr:col>15</xdr:col>
      <xdr:colOff>231775</xdr:colOff>
      <xdr:row>32</xdr:row>
      <xdr:rowOff>75547</xdr:rowOff>
    </xdr:to>
    <xdr:sp macro="" textlink="">
      <xdr:nvSpPr>
        <xdr:cNvPr id="315" name="円/楕円 314"/>
        <xdr:cNvSpPr/>
      </xdr:nvSpPr>
      <xdr:spPr>
        <a:xfrm>
          <a:off x="10426700" y="54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168274</xdr:rowOff>
    </xdr:from>
    <xdr:ext cx="534377" cy="259045"/>
    <xdr:sp macro="" textlink="">
      <xdr:nvSpPr>
        <xdr:cNvPr id="316" name="補助費等該当値テキスト"/>
        <xdr:cNvSpPr txBox="1"/>
      </xdr:nvSpPr>
      <xdr:spPr>
        <a:xfrm>
          <a:off x="10528300" y="531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84655</xdr:rowOff>
    </xdr:from>
    <xdr:to>
      <xdr:col>14</xdr:col>
      <xdr:colOff>79375</xdr:colOff>
      <xdr:row>34</xdr:row>
      <xdr:rowOff>14805</xdr:rowOff>
    </xdr:to>
    <xdr:sp macro="" textlink="">
      <xdr:nvSpPr>
        <xdr:cNvPr id="317" name="円/楕円 316"/>
        <xdr:cNvSpPr/>
      </xdr:nvSpPr>
      <xdr:spPr>
        <a:xfrm>
          <a:off x="9588500" y="5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31332</xdr:rowOff>
    </xdr:from>
    <xdr:ext cx="534377" cy="259045"/>
    <xdr:sp macro="" textlink="">
      <xdr:nvSpPr>
        <xdr:cNvPr id="318" name="テキスト ボックス 317"/>
        <xdr:cNvSpPr txBox="1"/>
      </xdr:nvSpPr>
      <xdr:spPr>
        <a:xfrm>
          <a:off x="9372111" y="55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55492</xdr:rowOff>
    </xdr:from>
    <xdr:to>
      <xdr:col>12</xdr:col>
      <xdr:colOff>561975</xdr:colOff>
      <xdr:row>30</xdr:row>
      <xdr:rowOff>157092</xdr:rowOff>
    </xdr:to>
    <xdr:sp macro="" textlink="">
      <xdr:nvSpPr>
        <xdr:cNvPr id="319" name="円/楕円 318"/>
        <xdr:cNvSpPr/>
      </xdr:nvSpPr>
      <xdr:spPr>
        <a:xfrm>
          <a:off x="8699500" y="51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2169</xdr:rowOff>
    </xdr:from>
    <xdr:ext cx="534377" cy="259045"/>
    <xdr:sp macro="" textlink="">
      <xdr:nvSpPr>
        <xdr:cNvPr id="320" name="テキスト ボックス 319"/>
        <xdr:cNvSpPr txBox="1"/>
      </xdr:nvSpPr>
      <xdr:spPr>
        <a:xfrm>
          <a:off x="8483111" y="49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81944</xdr:rowOff>
    </xdr:from>
    <xdr:to>
      <xdr:col>11</xdr:col>
      <xdr:colOff>358775</xdr:colOff>
      <xdr:row>33</xdr:row>
      <xdr:rowOff>12094</xdr:rowOff>
    </xdr:to>
    <xdr:sp macro="" textlink="">
      <xdr:nvSpPr>
        <xdr:cNvPr id="321" name="円/楕円 320"/>
        <xdr:cNvSpPr/>
      </xdr:nvSpPr>
      <xdr:spPr>
        <a:xfrm>
          <a:off x="7810500" y="55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28621</xdr:rowOff>
    </xdr:from>
    <xdr:ext cx="534377" cy="259045"/>
    <xdr:sp macro="" textlink="">
      <xdr:nvSpPr>
        <xdr:cNvPr id="322" name="テキスト ボックス 321"/>
        <xdr:cNvSpPr txBox="1"/>
      </xdr:nvSpPr>
      <xdr:spPr>
        <a:xfrm>
          <a:off x="7594111" y="53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60390</xdr:rowOff>
    </xdr:from>
    <xdr:to>
      <xdr:col>10</xdr:col>
      <xdr:colOff>155575</xdr:colOff>
      <xdr:row>32</xdr:row>
      <xdr:rowOff>161990</xdr:rowOff>
    </xdr:to>
    <xdr:sp macro="" textlink="">
      <xdr:nvSpPr>
        <xdr:cNvPr id="323" name="円/楕円 322"/>
        <xdr:cNvSpPr/>
      </xdr:nvSpPr>
      <xdr:spPr>
        <a:xfrm>
          <a:off x="6921500" y="55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7067</xdr:rowOff>
    </xdr:from>
    <xdr:ext cx="534377" cy="259045"/>
    <xdr:sp macro="" textlink="">
      <xdr:nvSpPr>
        <xdr:cNvPr id="324" name="テキスト ボックス 323"/>
        <xdr:cNvSpPr txBox="1"/>
      </xdr:nvSpPr>
      <xdr:spPr>
        <a:xfrm>
          <a:off x="6705111" y="53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49581</xdr:rowOff>
    </xdr:from>
    <xdr:to>
      <xdr:col>15</xdr:col>
      <xdr:colOff>180975</xdr:colOff>
      <xdr:row>57</xdr:row>
      <xdr:rowOff>81737</xdr:rowOff>
    </xdr:to>
    <xdr:cxnSp macro="">
      <xdr:nvCxnSpPr>
        <xdr:cNvPr id="353" name="直線コネクタ 352"/>
        <xdr:cNvCxnSpPr/>
      </xdr:nvCxnSpPr>
      <xdr:spPr>
        <a:xfrm flipV="1">
          <a:off x="9639300" y="9822231"/>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122886</xdr:rowOff>
    </xdr:from>
    <xdr:to>
      <xdr:col>14</xdr:col>
      <xdr:colOff>28575</xdr:colOff>
      <xdr:row>57</xdr:row>
      <xdr:rowOff>81737</xdr:rowOff>
    </xdr:to>
    <xdr:cxnSp macro="">
      <xdr:nvCxnSpPr>
        <xdr:cNvPr id="356" name="直線コネクタ 355"/>
        <xdr:cNvCxnSpPr/>
      </xdr:nvCxnSpPr>
      <xdr:spPr>
        <a:xfrm>
          <a:off x="8750300" y="9724086"/>
          <a:ext cx="889000" cy="1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103188</xdr:rowOff>
    </xdr:from>
    <xdr:to>
      <xdr:col>14</xdr:col>
      <xdr:colOff>79375</xdr:colOff>
      <xdr:row>56</xdr:row>
      <xdr:rowOff>33338</xdr:rowOff>
    </xdr:to>
    <xdr:sp macro="" textlink="">
      <xdr:nvSpPr>
        <xdr:cNvPr id="357" name="フローチャート : 判断 356"/>
        <xdr:cNvSpPr/>
      </xdr:nvSpPr>
      <xdr:spPr>
        <a:xfrm>
          <a:off x="9588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49865</xdr:rowOff>
    </xdr:from>
    <xdr:ext cx="534377" cy="259045"/>
    <xdr:sp macro="" textlink="">
      <xdr:nvSpPr>
        <xdr:cNvPr id="358" name="テキスト ボックス 357"/>
        <xdr:cNvSpPr txBox="1"/>
      </xdr:nvSpPr>
      <xdr:spPr>
        <a:xfrm>
          <a:off x="9372111" y="9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122886</xdr:rowOff>
    </xdr:from>
    <xdr:to>
      <xdr:col>12</xdr:col>
      <xdr:colOff>511175</xdr:colOff>
      <xdr:row>56</xdr:row>
      <xdr:rowOff>135687</xdr:rowOff>
    </xdr:to>
    <xdr:cxnSp macro="">
      <xdr:nvCxnSpPr>
        <xdr:cNvPr id="359" name="直線コネクタ 358"/>
        <xdr:cNvCxnSpPr/>
      </xdr:nvCxnSpPr>
      <xdr:spPr>
        <a:xfrm flipV="1">
          <a:off x="7861300" y="972408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163423</xdr:rowOff>
    </xdr:from>
    <xdr:to>
      <xdr:col>12</xdr:col>
      <xdr:colOff>561975</xdr:colOff>
      <xdr:row>56</xdr:row>
      <xdr:rowOff>93573</xdr:rowOff>
    </xdr:to>
    <xdr:sp macro="" textlink="">
      <xdr:nvSpPr>
        <xdr:cNvPr id="360" name="フローチャート : 判断 359"/>
        <xdr:cNvSpPr/>
      </xdr:nvSpPr>
      <xdr:spPr>
        <a:xfrm>
          <a:off x="8699500" y="95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110100</xdr:rowOff>
    </xdr:from>
    <xdr:ext cx="534377" cy="259045"/>
    <xdr:sp macro="" textlink="">
      <xdr:nvSpPr>
        <xdr:cNvPr id="361" name="テキスト ボックス 360"/>
        <xdr:cNvSpPr txBox="1"/>
      </xdr:nvSpPr>
      <xdr:spPr>
        <a:xfrm>
          <a:off x="8483111" y="93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135687</xdr:rowOff>
    </xdr:from>
    <xdr:to>
      <xdr:col>11</xdr:col>
      <xdr:colOff>307975</xdr:colOff>
      <xdr:row>57</xdr:row>
      <xdr:rowOff>57798</xdr:rowOff>
    </xdr:to>
    <xdr:cxnSp macro="">
      <xdr:nvCxnSpPr>
        <xdr:cNvPr id="362" name="直線コネクタ 361"/>
        <xdr:cNvCxnSpPr/>
      </xdr:nvCxnSpPr>
      <xdr:spPr>
        <a:xfrm flipV="1">
          <a:off x="6972300" y="9736887"/>
          <a:ext cx="889000" cy="9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160668</xdr:rowOff>
    </xdr:from>
    <xdr:to>
      <xdr:col>11</xdr:col>
      <xdr:colOff>358775</xdr:colOff>
      <xdr:row>56</xdr:row>
      <xdr:rowOff>90818</xdr:rowOff>
    </xdr:to>
    <xdr:sp macro="" textlink="">
      <xdr:nvSpPr>
        <xdr:cNvPr id="363" name="フローチャート : 判断 362"/>
        <xdr:cNvSpPr/>
      </xdr:nvSpPr>
      <xdr:spPr>
        <a:xfrm>
          <a:off x="7810500" y="959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107345</xdr:rowOff>
    </xdr:from>
    <xdr:ext cx="534377" cy="259045"/>
    <xdr:sp macro="" textlink="">
      <xdr:nvSpPr>
        <xdr:cNvPr id="364" name="テキスト ボックス 363"/>
        <xdr:cNvSpPr txBox="1"/>
      </xdr:nvSpPr>
      <xdr:spPr>
        <a:xfrm>
          <a:off x="7594111" y="93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77432</xdr:rowOff>
    </xdr:from>
    <xdr:to>
      <xdr:col>10</xdr:col>
      <xdr:colOff>155575</xdr:colOff>
      <xdr:row>57</xdr:row>
      <xdr:rowOff>7582</xdr:rowOff>
    </xdr:to>
    <xdr:sp macro="" textlink="">
      <xdr:nvSpPr>
        <xdr:cNvPr id="365" name="フローチャート : 判断 364"/>
        <xdr:cNvSpPr/>
      </xdr:nvSpPr>
      <xdr:spPr>
        <a:xfrm>
          <a:off x="6921500" y="967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24109</xdr:rowOff>
    </xdr:from>
    <xdr:ext cx="534377" cy="259045"/>
    <xdr:sp macro="" textlink="">
      <xdr:nvSpPr>
        <xdr:cNvPr id="366" name="テキスト ボックス 365"/>
        <xdr:cNvSpPr txBox="1"/>
      </xdr:nvSpPr>
      <xdr:spPr>
        <a:xfrm>
          <a:off x="6705111" y="94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170231</xdr:rowOff>
    </xdr:from>
    <xdr:to>
      <xdr:col>15</xdr:col>
      <xdr:colOff>231775</xdr:colOff>
      <xdr:row>57</xdr:row>
      <xdr:rowOff>100381</xdr:rowOff>
    </xdr:to>
    <xdr:sp macro="" textlink="">
      <xdr:nvSpPr>
        <xdr:cNvPr id="372" name="円/楕円 371"/>
        <xdr:cNvSpPr/>
      </xdr:nvSpPr>
      <xdr:spPr>
        <a:xfrm>
          <a:off x="10426700" y="97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148658</xdr:rowOff>
    </xdr:from>
    <xdr:ext cx="534377" cy="259045"/>
    <xdr:sp macro="" textlink="">
      <xdr:nvSpPr>
        <xdr:cNvPr id="373" name="普通建設事業費該当値テキスト"/>
        <xdr:cNvSpPr txBox="1"/>
      </xdr:nvSpPr>
      <xdr:spPr>
        <a:xfrm>
          <a:off x="10528300" y="97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30937</xdr:rowOff>
    </xdr:from>
    <xdr:to>
      <xdr:col>14</xdr:col>
      <xdr:colOff>79375</xdr:colOff>
      <xdr:row>57</xdr:row>
      <xdr:rowOff>132537</xdr:rowOff>
    </xdr:to>
    <xdr:sp macro="" textlink="">
      <xdr:nvSpPr>
        <xdr:cNvPr id="374" name="円/楕円 373"/>
        <xdr:cNvSpPr/>
      </xdr:nvSpPr>
      <xdr:spPr>
        <a:xfrm>
          <a:off x="9588500" y="98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123664</xdr:rowOff>
    </xdr:from>
    <xdr:ext cx="534377" cy="259045"/>
    <xdr:sp macro="" textlink="">
      <xdr:nvSpPr>
        <xdr:cNvPr id="375" name="テキスト ボックス 374"/>
        <xdr:cNvSpPr txBox="1"/>
      </xdr:nvSpPr>
      <xdr:spPr>
        <a:xfrm>
          <a:off x="9372111" y="98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72086</xdr:rowOff>
    </xdr:from>
    <xdr:to>
      <xdr:col>12</xdr:col>
      <xdr:colOff>561975</xdr:colOff>
      <xdr:row>57</xdr:row>
      <xdr:rowOff>2236</xdr:rowOff>
    </xdr:to>
    <xdr:sp macro="" textlink="">
      <xdr:nvSpPr>
        <xdr:cNvPr id="376" name="円/楕円 375"/>
        <xdr:cNvSpPr/>
      </xdr:nvSpPr>
      <xdr:spPr>
        <a:xfrm>
          <a:off x="8699500" y="96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164813</xdr:rowOff>
    </xdr:from>
    <xdr:ext cx="534377" cy="259045"/>
    <xdr:sp macro="" textlink="">
      <xdr:nvSpPr>
        <xdr:cNvPr id="377" name="テキスト ボックス 376"/>
        <xdr:cNvSpPr txBox="1"/>
      </xdr:nvSpPr>
      <xdr:spPr>
        <a:xfrm>
          <a:off x="8483111" y="97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84887</xdr:rowOff>
    </xdr:from>
    <xdr:to>
      <xdr:col>11</xdr:col>
      <xdr:colOff>358775</xdr:colOff>
      <xdr:row>57</xdr:row>
      <xdr:rowOff>15037</xdr:rowOff>
    </xdr:to>
    <xdr:sp macro="" textlink="">
      <xdr:nvSpPr>
        <xdr:cNvPr id="378" name="円/楕円 377"/>
        <xdr:cNvSpPr/>
      </xdr:nvSpPr>
      <xdr:spPr>
        <a:xfrm>
          <a:off x="7810500" y="96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6164</xdr:rowOff>
    </xdr:from>
    <xdr:ext cx="534377" cy="259045"/>
    <xdr:sp macro="" textlink="">
      <xdr:nvSpPr>
        <xdr:cNvPr id="379" name="テキスト ボックス 378"/>
        <xdr:cNvSpPr txBox="1"/>
      </xdr:nvSpPr>
      <xdr:spPr>
        <a:xfrm>
          <a:off x="7594111" y="97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6998</xdr:rowOff>
    </xdr:from>
    <xdr:to>
      <xdr:col>10</xdr:col>
      <xdr:colOff>155575</xdr:colOff>
      <xdr:row>57</xdr:row>
      <xdr:rowOff>108598</xdr:rowOff>
    </xdr:to>
    <xdr:sp macro="" textlink="">
      <xdr:nvSpPr>
        <xdr:cNvPr id="380" name="円/楕円 379"/>
        <xdr:cNvSpPr/>
      </xdr:nvSpPr>
      <xdr:spPr>
        <a:xfrm>
          <a:off x="6921500" y="97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99725</xdr:rowOff>
    </xdr:from>
    <xdr:ext cx="534377" cy="259045"/>
    <xdr:sp macro="" textlink="">
      <xdr:nvSpPr>
        <xdr:cNvPr id="381" name="テキスト ボックス 380"/>
        <xdr:cNvSpPr txBox="1"/>
      </xdr:nvSpPr>
      <xdr:spPr>
        <a:xfrm>
          <a:off x="6705111" y="98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155626</xdr:rowOff>
    </xdr:from>
    <xdr:to>
      <xdr:col>15</xdr:col>
      <xdr:colOff>180975</xdr:colOff>
      <xdr:row>79</xdr:row>
      <xdr:rowOff>18256</xdr:rowOff>
    </xdr:to>
    <xdr:cxnSp macro="">
      <xdr:nvCxnSpPr>
        <xdr:cNvPr id="410" name="直線コネクタ 409"/>
        <xdr:cNvCxnSpPr/>
      </xdr:nvCxnSpPr>
      <xdr:spPr>
        <a:xfrm>
          <a:off x="9639300" y="13528726"/>
          <a:ext cx="8382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37312</xdr:rowOff>
    </xdr:from>
    <xdr:to>
      <xdr:col>14</xdr:col>
      <xdr:colOff>79375</xdr:colOff>
      <xdr:row>77</xdr:row>
      <xdr:rowOff>138912</xdr:rowOff>
    </xdr:to>
    <xdr:sp macro="" textlink="">
      <xdr:nvSpPr>
        <xdr:cNvPr id="413" name="フローチャート : 判断 412"/>
        <xdr:cNvSpPr/>
      </xdr:nvSpPr>
      <xdr:spPr>
        <a:xfrm>
          <a:off x="9588500" y="13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155439</xdr:rowOff>
    </xdr:from>
    <xdr:ext cx="534377" cy="259045"/>
    <xdr:sp macro="" textlink="">
      <xdr:nvSpPr>
        <xdr:cNvPr id="414" name="テキスト ボックス 413"/>
        <xdr:cNvSpPr txBox="1"/>
      </xdr:nvSpPr>
      <xdr:spPr>
        <a:xfrm>
          <a:off x="9372111" y="130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138906</xdr:rowOff>
    </xdr:from>
    <xdr:to>
      <xdr:col>15</xdr:col>
      <xdr:colOff>231775</xdr:colOff>
      <xdr:row>79</xdr:row>
      <xdr:rowOff>69056</xdr:rowOff>
    </xdr:to>
    <xdr:sp macro="" textlink="">
      <xdr:nvSpPr>
        <xdr:cNvPr id="420" name="円/楕円 419"/>
        <xdr:cNvSpPr/>
      </xdr:nvSpPr>
      <xdr:spPr>
        <a:xfrm>
          <a:off x="10426700" y="135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53833</xdr:rowOff>
    </xdr:from>
    <xdr:ext cx="469744" cy="259045"/>
    <xdr:sp macro="" textlink="">
      <xdr:nvSpPr>
        <xdr:cNvPr id="421" name="普通建設事業費 （ うち新規整備　）該当値テキスト"/>
        <xdr:cNvSpPr txBox="1"/>
      </xdr:nvSpPr>
      <xdr:spPr>
        <a:xfrm>
          <a:off x="10528300" y="1342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104826</xdr:rowOff>
    </xdr:from>
    <xdr:to>
      <xdr:col>14</xdr:col>
      <xdr:colOff>79375</xdr:colOff>
      <xdr:row>79</xdr:row>
      <xdr:rowOff>34976</xdr:rowOff>
    </xdr:to>
    <xdr:sp macro="" textlink="">
      <xdr:nvSpPr>
        <xdr:cNvPr id="422" name="円/楕円 421"/>
        <xdr:cNvSpPr/>
      </xdr:nvSpPr>
      <xdr:spPr>
        <a:xfrm>
          <a:off x="9588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26103</xdr:rowOff>
    </xdr:from>
    <xdr:ext cx="469744" cy="259045"/>
    <xdr:sp macro="" textlink="">
      <xdr:nvSpPr>
        <xdr:cNvPr id="423" name="テキスト ボックス 422"/>
        <xdr:cNvSpPr txBox="1"/>
      </xdr:nvSpPr>
      <xdr:spPr>
        <a:xfrm>
          <a:off x="9404427" y="135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115948</xdr:rowOff>
    </xdr:from>
    <xdr:to>
      <xdr:col>15</xdr:col>
      <xdr:colOff>180975</xdr:colOff>
      <xdr:row>96</xdr:row>
      <xdr:rowOff>26634</xdr:rowOff>
    </xdr:to>
    <xdr:cxnSp macro="">
      <xdr:nvCxnSpPr>
        <xdr:cNvPr id="450" name="直線コネクタ 449"/>
        <xdr:cNvCxnSpPr/>
      </xdr:nvCxnSpPr>
      <xdr:spPr>
        <a:xfrm flipV="1">
          <a:off x="9639300" y="16403698"/>
          <a:ext cx="8382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100239</xdr:rowOff>
    </xdr:from>
    <xdr:to>
      <xdr:col>14</xdr:col>
      <xdr:colOff>79375</xdr:colOff>
      <xdr:row>96</xdr:row>
      <xdr:rowOff>30389</xdr:rowOff>
    </xdr:to>
    <xdr:sp macro="" textlink="">
      <xdr:nvSpPr>
        <xdr:cNvPr id="453" name="フローチャート : 判断 452"/>
        <xdr:cNvSpPr/>
      </xdr:nvSpPr>
      <xdr:spPr>
        <a:xfrm>
          <a:off x="9588500" y="163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46916</xdr:rowOff>
    </xdr:from>
    <xdr:ext cx="534377" cy="259045"/>
    <xdr:sp macro="" textlink="">
      <xdr:nvSpPr>
        <xdr:cNvPr id="454" name="テキスト ボックス 453"/>
        <xdr:cNvSpPr txBox="1"/>
      </xdr:nvSpPr>
      <xdr:spPr>
        <a:xfrm>
          <a:off x="9372111" y="161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65148</xdr:rowOff>
    </xdr:from>
    <xdr:to>
      <xdr:col>15</xdr:col>
      <xdr:colOff>231775</xdr:colOff>
      <xdr:row>95</xdr:row>
      <xdr:rowOff>166748</xdr:rowOff>
    </xdr:to>
    <xdr:sp macro="" textlink="">
      <xdr:nvSpPr>
        <xdr:cNvPr id="460" name="円/楕円 459"/>
        <xdr:cNvSpPr/>
      </xdr:nvSpPr>
      <xdr:spPr>
        <a:xfrm>
          <a:off x="10426700" y="163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88025</xdr:rowOff>
    </xdr:from>
    <xdr:ext cx="534377" cy="259045"/>
    <xdr:sp macro="" textlink="">
      <xdr:nvSpPr>
        <xdr:cNvPr id="461" name="普通建設事業費 （ うち更新整備　）該当値テキスト"/>
        <xdr:cNvSpPr txBox="1"/>
      </xdr:nvSpPr>
      <xdr:spPr>
        <a:xfrm>
          <a:off x="10528300" y="162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147284</xdr:rowOff>
    </xdr:from>
    <xdr:to>
      <xdr:col>14</xdr:col>
      <xdr:colOff>79375</xdr:colOff>
      <xdr:row>96</xdr:row>
      <xdr:rowOff>77434</xdr:rowOff>
    </xdr:to>
    <xdr:sp macro="" textlink="">
      <xdr:nvSpPr>
        <xdr:cNvPr id="462" name="円/楕円 461"/>
        <xdr:cNvSpPr/>
      </xdr:nvSpPr>
      <xdr:spPr>
        <a:xfrm>
          <a:off x="9588500" y="164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68561</xdr:rowOff>
    </xdr:from>
    <xdr:ext cx="534377" cy="259045"/>
    <xdr:sp macro="" textlink="">
      <xdr:nvSpPr>
        <xdr:cNvPr id="463" name="テキスト ボックス 462"/>
        <xdr:cNvSpPr txBox="1"/>
      </xdr:nvSpPr>
      <xdr:spPr>
        <a:xfrm>
          <a:off x="9372111" y="165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94044</xdr:rowOff>
    </xdr:from>
    <xdr:to>
      <xdr:col>22</xdr:col>
      <xdr:colOff>415925</xdr:colOff>
      <xdr:row>39</xdr:row>
      <xdr:rowOff>24194</xdr:rowOff>
    </xdr:to>
    <xdr:sp macro="" textlink="">
      <xdr:nvSpPr>
        <xdr:cNvPr id="496" name="フローチャート : 判断 495"/>
        <xdr:cNvSpPr/>
      </xdr:nvSpPr>
      <xdr:spPr>
        <a:xfrm>
          <a:off x="15430500" y="66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40720</xdr:rowOff>
    </xdr:from>
    <xdr:ext cx="378565" cy="259045"/>
    <xdr:sp macro="" textlink="">
      <xdr:nvSpPr>
        <xdr:cNvPr id="497" name="テキスト ボックス 496"/>
        <xdr:cNvSpPr txBox="1"/>
      </xdr:nvSpPr>
      <xdr:spPr>
        <a:xfrm>
          <a:off x="15292017" y="638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25400</xdr:rowOff>
    </xdr:from>
    <xdr:to>
      <xdr:col>21</xdr:col>
      <xdr:colOff>161925</xdr:colOff>
      <xdr:row>39</xdr:row>
      <xdr:rowOff>44450</xdr:rowOff>
    </xdr:to>
    <xdr:cxnSp macro="">
      <xdr:nvCxnSpPr>
        <xdr:cNvPr id="498" name="直線コネクタ 497"/>
        <xdr:cNvCxnSpPr/>
      </xdr:nvCxnSpPr>
      <xdr:spPr>
        <a:xfrm>
          <a:off x="13703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104140</xdr:rowOff>
    </xdr:from>
    <xdr:to>
      <xdr:col>21</xdr:col>
      <xdr:colOff>212725</xdr:colOff>
      <xdr:row>39</xdr:row>
      <xdr:rowOff>34290</xdr:rowOff>
    </xdr:to>
    <xdr:sp macro="" textlink="">
      <xdr:nvSpPr>
        <xdr:cNvPr id="499" name="フローチャート : 判断 498"/>
        <xdr:cNvSpPr/>
      </xdr:nvSpPr>
      <xdr:spPr>
        <a:xfrm>
          <a:off x="14541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50817</xdr:rowOff>
    </xdr:from>
    <xdr:ext cx="378565" cy="259045"/>
    <xdr:sp macro="" textlink="">
      <xdr:nvSpPr>
        <xdr:cNvPr id="500" name="テキスト ボックス 499"/>
        <xdr:cNvSpPr txBox="1"/>
      </xdr:nvSpPr>
      <xdr:spPr>
        <a:xfrm>
          <a:off x="14403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170180</xdr:rowOff>
    </xdr:from>
    <xdr:to>
      <xdr:col>19</xdr:col>
      <xdr:colOff>644525</xdr:colOff>
      <xdr:row>39</xdr:row>
      <xdr:rowOff>25400</xdr:rowOff>
    </xdr:to>
    <xdr:cxnSp macro="">
      <xdr:nvCxnSpPr>
        <xdr:cNvPr id="501" name="直線コネクタ 500"/>
        <xdr:cNvCxnSpPr/>
      </xdr:nvCxnSpPr>
      <xdr:spPr>
        <a:xfrm>
          <a:off x="12814300" y="6685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42228</xdr:rowOff>
    </xdr:from>
    <xdr:to>
      <xdr:col>20</xdr:col>
      <xdr:colOff>9525</xdr:colOff>
      <xdr:row>38</xdr:row>
      <xdr:rowOff>143828</xdr:rowOff>
    </xdr:to>
    <xdr:sp macro="" textlink="">
      <xdr:nvSpPr>
        <xdr:cNvPr id="502" name="フローチャート : 判断 501"/>
        <xdr:cNvSpPr/>
      </xdr:nvSpPr>
      <xdr:spPr>
        <a:xfrm>
          <a:off x="13652500" y="65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160355</xdr:rowOff>
    </xdr:from>
    <xdr:ext cx="378565" cy="259045"/>
    <xdr:sp macro="" textlink="">
      <xdr:nvSpPr>
        <xdr:cNvPr id="503" name="テキスト ボックス 502"/>
        <xdr:cNvSpPr txBox="1"/>
      </xdr:nvSpPr>
      <xdr:spPr>
        <a:xfrm>
          <a:off x="13514017" y="633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4" name="フローチャート : 判断 503"/>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140924</xdr:rowOff>
    </xdr:from>
    <xdr:ext cx="378565" cy="259045"/>
    <xdr:sp macro="" textlink="">
      <xdr:nvSpPr>
        <xdr:cNvPr id="505" name="テキスト ボックス 504"/>
        <xdr:cNvSpPr txBox="1"/>
      </xdr:nvSpPr>
      <xdr:spPr>
        <a:xfrm>
          <a:off x="12625017" y="63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146050</xdr:rowOff>
    </xdr:from>
    <xdr:to>
      <xdr:col>20</xdr:col>
      <xdr:colOff>9525</xdr:colOff>
      <xdr:row>39</xdr:row>
      <xdr:rowOff>76200</xdr:rowOff>
    </xdr:to>
    <xdr:sp macro="" textlink="">
      <xdr:nvSpPr>
        <xdr:cNvPr id="517" name="円/楕円 516"/>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67327</xdr:rowOff>
    </xdr:from>
    <xdr:ext cx="378565" cy="259045"/>
    <xdr:sp macro="" textlink="">
      <xdr:nvSpPr>
        <xdr:cNvPr id="518" name="テキスト ボックス 517"/>
        <xdr:cNvSpPr txBox="1"/>
      </xdr:nvSpPr>
      <xdr:spPr>
        <a:xfrm>
          <a:off x="13514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119380</xdr:rowOff>
    </xdr:from>
    <xdr:to>
      <xdr:col>18</xdr:col>
      <xdr:colOff>492125</xdr:colOff>
      <xdr:row>39</xdr:row>
      <xdr:rowOff>49530</xdr:rowOff>
    </xdr:to>
    <xdr:sp macro="" textlink="">
      <xdr:nvSpPr>
        <xdr:cNvPr id="519" name="円/楕円 518"/>
        <xdr:cNvSpPr/>
      </xdr:nvSpPr>
      <xdr:spPr>
        <a:xfrm>
          <a:off x="1276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40657</xdr:rowOff>
    </xdr:from>
    <xdr:ext cx="378565" cy="259045"/>
    <xdr:sp macro="" textlink="">
      <xdr:nvSpPr>
        <xdr:cNvPr id="520" name="テキスト ボックス 519"/>
        <xdr:cNvSpPr txBox="1"/>
      </xdr:nvSpPr>
      <xdr:spPr>
        <a:xfrm>
          <a:off x="12625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100071</xdr:rowOff>
    </xdr:from>
    <xdr:to>
      <xdr:col>23</xdr:col>
      <xdr:colOff>517525</xdr:colOff>
      <xdr:row>75</xdr:row>
      <xdr:rowOff>23881</xdr:rowOff>
    </xdr:to>
    <xdr:cxnSp macro="">
      <xdr:nvCxnSpPr>
        <xdr:cNvPr id="600" name="直線コネクタ 599"/>
        <xdr:cNvCxnSpPr/>
      </xdr:nvCxnSpPr>
      <xdr:spPr>
        <a:xfrm>
          <a:off x="15481300" y="12787371"/>
          <a:ext cx="838200" cy="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56081</xdr:rowOff>
    </xdr:from>
    <xdr:to>
      <xdr:col>22</xdr:col>
      <xdr:colOff>365125</xdr:colOff>
      <xdr:row>74</xdr:row>
      <xdr:rowOff>100071</xdr:rowOff>
    </xdr:to>
    <xdr:cxnSp macro="">
      <xdr:nvCxnSpPr>
        <xdr:cNvPr id="603" name="直線コネクタ 602"/>
        <xdr:cNvCxnSpPr/>
      </xdr:nvCxnSpPr>
      <xdr:spPr>
        <a:xfrm>
          <a:off x="14592300" y="12743381"/>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32355</xdr:rowOff>
    </xdr:from>
    <xdr:to>
      <xdr:col>22</xdr:col>
      <xdr:colOff>415925</xdr:colOff>
      <xdr:row>76</xdr:row>
      <xdr:rowOff>133955</xdr:rowOff>
    </xdr:to>
    <xdr:sp macro="" textlink="">
      <xdr:nvSpPr>
        <xdr:cNvPr id="604" name="フローチャート : 判断 603"/>
        <xdr:cNvSpPr/>
      </xdr:nvSpPr>
      <xdr:spPr>
        <a:xfrm>
          <a:off x="15430500" y="130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125082</xdr:rowOff>
    </xdr:from>
    <xdr:ext cx="534377" cy="259045"/>
    <xdr:sp macro="" textlink="">
      <xdr:nvSpPr>
        <xdr:cNvPr id="605" name="テキスト ボックス 604"/>
        <xdr:cNvSpPr txBox="1"/>
      </xdr:nvSpPr>
      <xdr:spPr>
        <a:xfrm>
          <a:off x="15214111" y="131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27277</xdr:rowOff>
    </xdr:from>
    <xdr:to>
      <xdr:col>21</xdr:col>
      <xdr:colOff>161925</xdr:colOff>
      <xdr:row>74</xdr:row>
      <xdr:rowOff>56081</xdr:rowOff>
    </xdr:to>
    <xdr:cxnSp macro="">
      <xdr:nvCxnSpPr>
        <xdr:cNvPr id="606" name="直線コネクタ 605"/>
        <xdr:cNvCxnSpPr/>
      </xdr:nvCxnSpPr>
      <xdr:spPr>
        <a:xfrm>
          <a:off x="13703300" y="1271457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21854</xdr:rowOff>
    </xdr:from>
    <xdr:to>
      <xdr:col>21</xdr:col>
      <xdr:colOff>212725</xdr:colOff>
      <xdr:row>76</xdr:row>
      <xdr:rowOff>123454</xdr:rowOff>
    </xdr:to>
    <xdr:sp macro="" textlink="">
      <xdr:nvSpPr>
        <xdr:cNvPr id="607" name="フローチャート : 判断 606"/>
        <xdr:cNvSpPr/>
      </xdr:nvSpPr>
      <xdr:spPr>
        <a:xfrm>
          <a:off x="14541500" y="1305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114581</xdr:rowOff>
    </xdr:from>
    <xdr:ext cx="534377" cy="259045"/>
    <xdr:sp macro="" textlink="">
      <xdr:nvSpPr>
        <xdr:cNvPr id="608" name="テキスト ボックス 607"/>
        <xdr:cNvSpPr txBox="1"/>
      </xdr:nvSpPr>
      <xdr:spPr>
        <a:xfrm>
          <a:off x="14325111" y="131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27277</xdr:rowOff>
    </xdr:from>
    <xdr:to>
      <xdr:col>19</xdr:col>
      <xdr:colOff>644525</xdr:colOff>
      <xdr:row>74</xdr:row>
      <xdr:rowOff>36618</xdr:rowOff>
    </xdr:to>
    <xdr:cxnSp macro="">
      <xdr:nvCxnSpPr>
        <xdr:cNvPr id="609" name="直線コネクタ 608"/>
        <xdr:cNvCxnSpPr/>
      </xdr:nvCxnSpPr>
      <xdr:spPr>
        <a:xfrm flipV="1">
          <a:off x="12814300" y="12714577"/>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4367</xdr:rowOff>
    </xdr:from>
    <xdr:to>
      <xdr:col>20</xdr:col>
      <xdr:colOff>9525</xdr:colOff>
      <xdr:row>76</xdr:row>
      <xdr:rowOff>105967</xdr:rowOff>
    </xdr:to>
    <xdr:sp macro="" textlink="">
      <xdr:nvSpPr>
        <xdr:cNvPr id="610" name="フローチャート : 判断 609"/>
        <xdr:cNvSpPr/>
      </xdr:nvSpPr>
      <xdr:spPr>
        <a:xfrm>
          <a:off x="13652500" y="130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97094</xdr:rowOff>
    </xdr:from>
    <xdr:ext cx="534377" cy="259045"/>
    <xdr:sp macro="" textlink="">
      <xdr:nvSpPr>
        <xdr:cNvPr id="611" name="テキスト ボックス 610"/>
        <xdr:cNvSpPr txBox="1"/>
      </xdr:nvSpPr>
      <xdr:spPr>
        <a:xfrm>
          <a:off x="13436111" y="131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166036</xdr:rowOff>
    </xdr:from>
    <xdr:to>
      <xdr:col>18</xdr:col>
      <xdr:colOff>492125</xdr:colOff>
      <xdr:row>76</xdr:row>
      <xdr:rowOff>96186</xdr:rowOff>
    </xdr:to>
    <xdr:sp macro="" textlink="">
      <xdr:nvSpPr>
        <xdr:cNvPr id="612" name="フローチャート : 判断 611"/>
        <xdr:cNvSpPr/>
      </xdr:nvSpPr>
      <xdr:spPr>
        <a:xfrm>
          <a:off x="12763500" y="1302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87313</xdr:rowOff>
    </xdr:from>
    <xdr:ext cx="534377" cy="259045"/>
    <xdr:sp macro="" textlink="">
      <xdr:nvSpPr>
        <xdr:cNvPr id="613" name="テキスト ボックス 612"/>
        <xdr:cNvSpPr txBox="1"/>
      </xdr:nvSpPr>
      <xdr:spPr>
        <a:xfrm>
          <a:off x="12547111" y="131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144531</xdr:rowOff>
    </xdr:from>
    <xdr:to>
      <xdr:col>23</xdr:col>
      <xdr:colOff>568325</xdr:colOff>
      <xdr:row>75</xdr:row>
      <xdr:rowOff>74681</xdr:rowOff>
    </xdr:to>
    <xdr:sp macro="" textlink="">
      <xdr:nvSpPr>
        <xdr:cNvPr id="619" name="円/楕円 618"/>
        <xdr:cNvSpPr/>
      </xdr:nvSpPr>
      <xdr:spPr>
        <a:xfrm>
          <a:off x="16268700" y="128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167408</xdr:rowOff>
    </xdr:from>
    <xdr:ext cx="534377" cy="259045"/>
    <xdr:sp macro="" textlink="">
      <xdr:nvSpPr>
        <xdr:cNvPr id="620" name="公債費該当値テキスト"/>
        <xdr:cNvSpPr txBox="1"/>
      </xdr:nvSpPr>
      <xdr:spPr>
        <a:xfrm>
          <a:off x="16370300"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49271</xdr:rowOff>
    </xdr:from>
    <xdr:to>
      <xdr:col>22</xdr:col>
      <xdr:colOff>415925</xdr:colOff>
      <xdr:row>74</xdr:row>
      <xdr:rowOff>150871</xdr:rowOff>
    </xdr:to>
    <xdr:sp macro="" textlink="">
      <xdr:nvSpPr>
        <xdr:cNvPr id="621" name="円/楕円 620"/>
        <xdr:cNvSpPr/>
      </xdr:nvSpPr>
      <xdr:spPr>
        <a:xfrm>
          <a:off x="15430500" y="1273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167398</xdr:rowOff>
    </xdr:from>
    <xdr:ext cx="534377" cy="259045"/>
    <xdr:sp macro="" textlink="">
      <xdr:nvSpPr>
        <xdr:cNvPr id="622" name="テキスト ボックス 621"/>
        <xdr:cNvSpPr txBox="1"/>
      </xdr:nvSpPr>
      <xdr:spPr>
        <a:xfrm>
          <a:off x="15214111" y="125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5281</xdr:rowOff>
    </xdr:from>
    <xdr:to>
      <xdr:col>21</xdr:col>
      <xdr:colOff>212725</xdr:colOff>
      <xdr:row>74</xdr:row>
      <xdr:rowOff>106881</xdr:rowOff>
    </xdr:to>
    <xdr:sp macro="" textlink="">
      <xdr:nvSpPr>
        <xdr:cNvPr id="623" name="円/楕円 622"/>
        <xdr:cNvSpPr/>
      </xdr:nvSpPr>
      <xdr:spPr>
        <a:xfrm>
          <a:off x="14541500" y="126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123408</xdr:rowOff>
    </xdr:from>
    <xdr:ext cx="534377" cy="259045"/>
    <xdr:sp macro="" textlink="">
      <xdr:nvSpPr>
        <xdr:cNvPr id="624" name="テキスト ボックス 623"/>
        <xdr:cNvSpPr txBox="1"/>
      </xdr:nvSpPr>
      <xdr:spPr>
        <a:xfrm>
          <a:off x="14325111" y="124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147927</xdr:rowOff>
    </xdr:from>
    <xdr:to>
      <xdr:col>20</xdr:col>
      <xdr:colOff>9525</xdr:colOff>
      <xdr:row>74</xdr:row>
      <xdr:rowOff>78077</xdr:rowOff>
    </xdr:to>
    <xdr:sp macro="" textlink="">
      <xdr:nvSpPr>
        <xdr:cNvPr id="625" name="円/楕円 624"/>
        <xdr:cNvSpPr/>
      </xdr:nvSpPr>
      <xdr:spPr>
        <a:xfrm>
          <a:off x="13652500" y="126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94604</xdr:rowOff>
    </xdr:from>
    <xdr:ext cx="534377" cy="259045"/>
    <xdr:sp macro="" textlink="">
      <xdr:nvSpPr>
        <xdr:cNvPr id="626" name="テキスト ボックス 625"/>
        <xdr:cNvSpPr txBox="1"/>
      </xdr:nvSpPr>
      <xdr:spPr>
        <a:xfrm>
          <a:off x="13436111" y="12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157268</xdr:rowOff>
    </xdr:from>
    <xdr:to>
      <xdr:col>18</xdr:col>
      <xdr:colOff>492125</xdr:colOff>
      <xdr:row>74</xdr:row>
      <xdr:rowOff>87418</xdr:rowOff>
    </xdr:to>
    <xdr:sp macro="" textlink="">
      <xdr:nvSpPr>
        <xdr:cNvPr id="627" name="円/楕円 626"/>
        <xdr:cNvSpPr/>
      </xdr:nvSpPr>
      <xdr:spPr>
        <a:xfrm>
          <a:off x="12763500" y="126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103945</xdr:rowOff>
    </xdr:from>
    <xdr:ext cx="534377" cy="259045"/>
    <xdr:sp macro="" textlink="">
      <xdr:nvSpPr>
        <xdr:cNvPr id="628" name="テキスト ボックス 627"/>
        <xdr:cNvSpPr txBox="1"/>
      </xdr:nvSpPr>
      <xdr:spPr>
        <a:xfrm>
          <a:off x="12547111" y="124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20744</xdr:rowOff>
    </xdr:from>
    <xdr:to>
      <xdr:col>23</xdr:col>
      <xdr:colOff>517525</xdr:colOff>
      <xdr:row>99</xdr:row>
      <xdr:rowOff>32570</xdr:rowOff>
    </xdr:to>
    <xdr:cxnSp macro="">
      <xdr:nvCxnSpPr>
        <xdr:cNvPr id="657" name="直線コネクタ 656"/>
        <xdr:cNvCxnSpPr/>
      </xdr:nvCxnSpPr>
      <xdr:spPr>
        <a:xfrm flipV="1">
          <a:off x="15481300" y="16994294"/>
          <a:ext cx="8382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155984</xdr:rowOff>
    </xdr:from>
    <xdr:to>
      <xdr:col>22</xdr:col>
      <xdr:colOff>365125</xdr:colOff>
      <xdr:row>99</xdr:row>
      <xdr:rowOff>32570</xdr:rowOff>
    </xdr:to>
    <xdr:cxnSp macro="">
      <xdr:nvCxnSpPr>
        <xdr:cNvPr id="660" name="直線コネクタ 659"/>
        <xdr:cNvCxnSpPr/>
      </xdr:nvCxnSpPr>
      <xdr:spPr>
        <a:xfrm>
          <a:off x="14592300" y="16958084"/>
          <a:ext cx="889000" cy="4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109162</xdr:rowOff>
    </xdr:from>
    <xdr:to>
      <xdr:col>22</xdr:col>
      <xdr:colOff>415925</xdr:colOff>
      <xdr:row>99</xdr:row>
      <xdr:rowOff>39312</xdr:rowOff>
    </xdr:to>
    <xdr:sp macro="" textlink="">
      <xdr:nvSpPr>
        <xdr:cNvPr id="661" name="フローチャート : 判断 660"/>
        <xdr:cNvSpPr/>
      </xdr:nvSpPr>
      <xdr:spPr>
        <a:xfrm>
          <a:off x="15430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55839</xdr:rowOff>
    </xdr:from>
    <xdr:ext cx="469744" cy="259045"/>
    <xdr:sp macro="" textlink="">
      <xdr:nvSpPr>
        <xdr:cNvPr id="662" name="テキスト ボックス 661"/>
        <xdr:cNvSpPr txBox="1"/>
      </xdr:nvSpPr>
      <xdr:spPr>
        <a:xfrm>
          <a:off x="15246427" y="166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99878</xdr:rowOff>
    </xdr:from>
    <xdr:to>
      <xdr:col>21</xdr:col>
      <xdr:colOff>161925</xdr:colOff>
      <xdr:row>98</xdr:row>
      <xdr:rowOff>155984</xdr:rowOff>
    </xdr:to>
    <xdr:cxnSp macro="">
      <xdr:nvCxnSpPr>
        <xdr:cNvPr id="663" name="直線コネクタ 662"/>
        <xdr:cNvCxnSpPr/>
      </xdr:nvCxnSpPr>
      <xdr:spPr>
        <a:xfrm>
          <a:off x="13703300" y="16901978"/>
          <a:ext cx="889000" cy="5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86004</xdr:rowOff>
    </xdr:from>
    <xdr:to>
      <xdr:col>21</xdr:col>
      <xdr:colOff>212725</xdr:colOff>
      <xdr:row>99</xdr:row>
      <xdr:rowOff>16154</xdr:rowOff>
    </xdr:to>
    <xdr:sp macro="" textlink="">
      <xdr:nvSpPr>
        <xdr:cNvPr id="664" name="フローチャート : 判断 663"/>
        <xdr:cNvSpPr/>
      </xdr:nvSpPr>
      <xdr:spPr>
        <a:xfrm>
          <a:off x="14541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32681</xdr:rowOff>
    </xdr:from>
    <xdr:ext cx="534377" cy="259045"/>
    <xdr:sp macro="" textlink="">
      <xdr:nvSpPr>
        <xdr:cNvPr id="665" name="テキスト ボックス 664"/>
        <xdr:cNvSpPr txBox="1"/>
      </xdr:nvSpPr>
      <xdr:spPr>
        <a:xfrm>
          <a:off x="14325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99878</xdr:rowOff>
    </xdr:from>
    <xdr:to>
      <xdr:col>19</xdr:col>
      <xdr:colOff>644525</xdr:colOff>
      <xdr:row>99</xdr:row>
      <xdr:rowOff>2753</xdr:rowOff>
    </xdr:to>
    <xdr:cxnSp macro="">
      <xdr:nvCxnSpPr>
        <xdr:cNvPr id="666" name="直線コネクタ 665"/>
        <xdr:cNvCxnSpPr/>
      </xdr:nvCxnSpPr>
      <xdr:spPr>
        <a:xfrm flipV="1">
          <a:off x="12814300" y="16901978"/>
          <a:ext cx="889000" cy="7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112294</xdr:rowOff>
    </xdr:from>
    <xdr:to>
      <xdr:col>20</xdr:col>
      <xdr:colOff>9525</xdr:colOff>
      <xdr:row>99</xdr:row>
      <xdr:rowOff>42444</xdr:rowOff>
    </xdr:to>
    <xdr:sp macro="" textlink="">
      <xdr:nvSpPr>
        <xdr:cNvPr id="667" name="フローチャート : 判断 666"/>
        <xdr:cNvSpPr/>
      </xdr:nvSpPr>
      <xdr:spPr>
        <a:xfrm>
          <a:off x="13652500" y="1691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33571</xdr:rowOff>
    </xdr:from>
    <xdr:ext cx="469744" cy="259045"/>
    <xdr:sp macro="" textlink="">
      <xdr:nvSpPr>
        <xdr:cNvPr id="668" name="テキスト ボックス 667"/>
        <xdr:cNvSpPr txBox="1"/>
      </xdr:nvSpPr>
      <xdr:spPr>
        <a:xfrm>
          <a:off x="13468427" y="170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105291</xdr:rowOff>
    </xdr:from>
    <xdr:to>
      <xdr:col>18</xdr:col>
      <xdr:colOff>492125</xdr:colOff>
      <xdr:row>99</xdr:row>
      <xdr:rowOff>35441</xdr:rowOff>
    </xdr:to>
    <xdr:sp macro="" textlink="">
      <xdr:nvSpPr>
        <xdr:cNvPr id="669" name="フローチャート : 判断 668"/>
        <xdr:cNvSpPr/>
      </xdr:nvSpPr>
      <xdr:spPr>
        <a:xfrm>
          <a:off x="12763500" y="1690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51968</xdr:rowOff>
    </xdr:from>
    <xdr:ext cx="469744" cy="259045"/>
    <xdr:sp macro="" textlink="">
      <xdr:nvSpPr>
        <xdr:cNvPr id="670" name="テキスト ボックス 669"/>
        <xdr:cNvSpPr txBox="1"/>
      </xdr:nvSpPr>
      <xdr:spPr>
        <a:xfrm>
          <a:off x="12579427" y="166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141394</xdr:rowOff>
    </xdr:from>
    <xdr:to>
      <xdr:col>23</xdr:col>
      <xdr:colOff>568325</xdr:colOff>
      <xdr:row>99</xdr:row>
      <xdr:rowOff>71544</xdr:rowOff>
    </xdr:to>
    <xdr:sp macro="" textlink="">
      <xdr:nvSpPr>
        <xdr:cNvPr id="676" name="円/楕円 675"/>
        <xdr:cNvSpPr/>
      </xdr:nvSpPr>
      <xdr:spPr>
        <a:xfrm>
          <a:off x="16268700" y="169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56321</xdr:rowOff>
    </xdr:from>
    <xdr:ext cx="469744" cy="259045"/>
    <xdr:sp macro="" textlink="">
      <xdr:nvSpPr>
        <xdr:cNvPr id="677" name="積立金該当値テキスト"/>
        <xdr:cNvSpPr txBox="1"/>
      </xdr:nvSpPr>
      <xdr:spPr>
        <a:xfrm>
          <a:off x="16370300" y="168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153220</xdr:rowOff>
    </xdr:from>
    <xdr:to>
      <xdr:col>22</xdr:col>
      <xdr:colOff>415925</xdr:colOff>
      <xdr:row>99</xdr:row>
      <xdr:rowOff>83370</xdr:rowOff>
    </xdr:to>
    <xdr:sp macro="" textlink="">
      <xdr:nvSpPr>
        <xdr:cNvPr id="678" name="円/楕円 677"/>
        <xdr:cNvSpPr/>
      </xdr:nvSpPr>
      <xdr:spPr>
        <a:xfrm>
          <a:off x="15430500" y="169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74497</xdr:rowOff>
    </xdr:from>
    <xdr:ext cx="469744" cy="259045"/>
    <xdr:sp macro="" textlink="">
      <xdr:nvSpPr>
        <xdr:cNvPr id="679" name="テキスト ボックス 678"/>
        <xdr:cNvSpPr txBox="1"/>
      </xdr:nvSpPr>
      <xdr:spPr>
        <a:xfrm>
          <a:off x="15246427" y="170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105184</xdr:rowOff>
    </xdr:from>
    <xdr:to>
      <xdr:col>21</xdr:col>
      <xdr:colOff>212725</xdr:colOff>
      <xdr:row>99</xdr:row>
      <xdr:rowOff>35334</xdr:rowOff>
    </xdr:to>
    <xdr:sp macro="" textlink="">
      <xdr:nvSpPr>
        <xdr:cNvPr id="680" name="円/楕円 679"/>
        <xdr:cNvSpPr/>
      </xdr:nvSpPr>
      <xdr:spPr>
        <a:xfrm>
          <a:off x="14541500" y="169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26461</xdr:rowOff>
    </xdr:from>
    <xdr:ext cx="469744" cy="259045"/>
    <xdr:sp macro="" textlink="">
      <xdr:nvSpPr>
        <xdr:cNvPr id="681" name="テキスト ボックス 680"/>
        <xdr:cNvSpPr txBox="1"/>
      </xdr:nvSpPr>
      <xdr:spPr>
        <a:xfrm>
          <a:off x="14357427" y="1700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49078</xdr:rowOff>
    </xdr:from>
    <xdr:to>
      <xdr:col>20</xdr:col>
      <xdr:colOff>9525</xdr:colOff>
      <xdr:row>98</xdr:row>
      <xdr:rowOff>150678</xdr:rowOff>
    </xdr:to>
    <xdr:sp macro="" textlink="">
      <xdr:nvSpPr>
        <xdr:cNvPr id="682" name="円/楕円 681"/>
        <xdr:cNvSpPr/>
      </xdr:nvSpPr>
      <xdr:spPr>
        <a:xfrm>
          <a:off x="13652500" y="168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83" name="テキスト ボックス 682"/>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123403</xdr:rowOff>
    </xdr:from>
    <xdr:to>
      <xdr:col>18</xdr:col>
      <xdr:colOff>492125</xdr:colOff>
      <xdr:row>99</xdr:row>
      <xdr:rowOff>53553</xdr:rowOff>
    </xdr:to>
    <xdr:sp macro="" textlink="">
      <xdr:nvSpPr>
        <xdr:cNvPr id="684" name="円/楕円 683"/>
        <xdr:cNvSpPr/>
      </xdr:nvSpPr>
      <xdr:spPr>
        <a:xfrm>
          <a:off x="12763500" y="16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44680</xdr:rowOff>
    </xdr:from>
    <xdr:ext cx="469744" cy="259045"/>
    <xdr:sp macro="" textlink="">
      <xdr:nvSpPr>
        <xdr:cNvPr id="685" name="テキスト ボックス 684"/>
        <xdr:cNvSpPr txBox="1"/>
      </xdr:nvSpPr>
      <xdr:spPr>
        <a:xfrm>
          <a:off x="12579427" y="170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75006</xdr:rowOff>
    </xdr:from>
    <xdr:to>
      <xdr:col>32</xdr:col>
      <xdr:colOff>187325</xdr:colOff>
      <xdr:row>33</xdr:row>
      <xdr:rowOff>103124</xdr:rowOff>
    </xdr:to>
    <xdr:cxnSp macro="">
      <xdr:nvCxnSpPr>
        <xdr:cNvPr id="712" name="直線コネクタ 711"/>
        <xdr:cNvCxnSpPr/>
      </xdr:nvCxnSpPr>
      <xdr:spPr>
        <a:xfrm>
          <a:off x="21323300" y="5561406"/>
          <a:ext cx="8382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64355</xdr:rowOff>
    </xdr:from>
    <xdr:ext cx="378565" cy="259045"/>
    <xdr:sp macro="" textlink="">
      <xdr:nvSpPr>
        <xdr:cNvPr id="713" name="投資及び出資金平均値テキスト"/>
        <xdr:cNvSpPr txBox="1"/>
      </xdr:nvSpPr>
      <xdr:spPr>
        <a:xfrm>
          <a:off x="22212300" y="6408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75006</xdr:rowOff>
    </xdr:from>
    <xdr:to>
      <xdr:col>31</xdr:col>
      <xdr:colOff>34925</xdr:colOff>
      <xdr:row>35</xdr:row>
      <xdr:rowOff>29286</xdr:rowOff>
    </xdr:to>
    <xdr:cxnSp macro="">
      <xdr:nvCxnSpPr>
        <xdr:cNvPr id="715" name="直線コネクタ 714"/>
        <xdr:cNvCxnSpPr/>
      </xdr:nvCxnSpPr>
      <xdr:spPr>
        <a:xfrm flipV="1">
          <a:off x="20434300" y="5561406"/>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165710</xdr:rowOff>
    </xdr:from>
    <xdr:to>
      <xdr:col>31</xdr:col>
      <xdr:colOff>85725</xdr:colOff>
      <xdr:row>36</xdr:row>
      <xdr:rowOff>95860</xdr:rowOff>
    </xdr:to>
    <xdr:sp macro="" textlink="">
      <xdr:nvSpPr>
        <xdr:cNvPr id="716" name="フローチャート : 判断 715"/>
        <xdr:cNvSpPr/>
      </xdr:nvSpPr>
      <xdr:spPr>
        <a:xfrm>
          <a:off x="21272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86987</xdr:rowOff>
    </xdr:from>
    <xdr:ext cx="469744" cy="259045"/>
    <xdr:sp macro="" textlink="">
      <xdr:nvSpPr>
        <xdr:cNvPr id="717" name="テキスト ボックス 716"/>
        <xdr:cNvSpPr txBox="1"/>
      </xdr:nvSpPr>
      <xdr:spPr>
        <a:xfrm>
          <a:off x="21088427"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29286</xdr:rowOff>
    </xdr:from>
    <xdr:to>
      <xdr:col>29</xdr:col>
      <xdr:colOff>517525</xdr:colOff>
      <xdr:row>36</xdr:row>
      <xdr:rowOff>80035</xdr:rowOff>
    </xdr:to>
    <xdr:cxnSp macro="">
      <xdr:nvCxnSpPr>
        <xdr:cNvPr id="718" name="直線コネクタ 717"/>
        <xdr:cNvCxnSpPr/>
      </xdr:nvCxnSpPr>
      <xdr:spPr>
        <a:xfrm flipV="1">
          <a:off x="19545300" y="6030036"/>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8890</xdr:rowOff>
    </xdr:from>
    <xdr:to>
      <xdr:col>29</xdr:col>
      <xdr:colOff>568325</xdr:colOff>
      <xdr:row>37</xdr:row>
      <xdr:rowOff>110490</xdr:rowOff>
    </xdr:to>
    <xdr:sp macro="" textlink="">
      <xdr:nvSpPr>
        <xdr:cNvPr id="719" name="フローチャート : 判断 718"/>
        <xdr:cNvSpPr/>
      </xdr:nvSpPr>
      <xdr:spPr>
        <a:xfrm>
          <a:off x="20383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101617</xdr:rowOff>
    </xdr:from>
    <xdr:ext cx="469744" cy="259045"/>
    <xdr:sp macro="" textlink="">
      <xdr:nvSpPr>
        <xdr:cNvPr id="720" name="テキスト ボックス 719"/>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80035</xdr:rowOff>
    </xdr:from>
    <xdr:to>
      <xdr:col>28</xdr:col>
      <xdr:colOff>314325</xdr:colOff>
      <xdr:row>36</xdr:row>
      <xdr:rowOff>83236</xdr:rowOff>
    </xdr:to>
    <xdr:cxnSp macro="">
      <xdr:nvCxnSpPr>
        <xdr:cNvPr id="721" name="直線コネクタ 720"/>
        <xdr:cNvCxnSpPr/>
      </xdr:nvCxnSpPr>
      <xdr:spPr>
        <a:xfrm flipV="1">
          <a:off x="18656300" y="625223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164109</xdr:rowOff>
    </xdr:from>
    <xdr:to>
      <xdr:col>28</xdr:col>
      <xdr:colOff>365125</xdr:colOff>
      <xdr:row>37</xdr:row>
      <xdr:rowOff>94259</xdr:rowOff>
    </xdr:to>
    <xdr:sp macro="" textlink="">
      <xdr:nvSpPr>
        <xdr:cNvPr id="722" name="フローチャート : 判断 721"/>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85386</xdr:rowOff>
    </xdr:from>
    <xdr:ext cx="469744" cy="259045"/>
    <xdr:sp macro="" textlink="">
      <xdr:nvSpPr>
        <xdr:cNvPr id="723" name="テキスト ボックス 722"/>
        <xdr:cNvSpPr txBox="1"/>
      </xdr:nvSpPr>
      <xdr:spPr>
        <a:xfrm>
          <a:off x="19310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85928</xdr:rowOff>
    </xdr:from>
    <xdr:to>
      <xdr:col>27</xdr:col>
      <xdr:colOff>161925</xdr:colOff>
      <xdr:row>38</xdr:row>
      <xdr:rowOff>16078</xdr:rowOff>
    </xdr:to>
    <xdr:sp macro="" textlink="">
      <xdr:nvSpPr>
        <xdr:cNvPr id="724" name="フローチャート : 判断 723"/>
        <xdr:cNvSpPr/>
      </xdr:nvSpPr>
      <xdr:spPr>
        <a:xfrm>
          <a:off x="18605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7205</xdr:rowOff>
    </xdr:from>
    <xdr:ext cx="378565" cy="259045"/>
    <xdr:sp macro="" textlink="">
      <xdr:nvSpPr>
        <xdr:cNvPr id="725" name="テキスト ボックス 724"/>
        <xdr:cNvSpPr txBox="1"/>
      </xdr:nvSpPr>
      <xdr:spPr>
        <a:xfrm>
          <a:off x="18467017" y="6522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52324</xdr:rowOff>
    </xdr:from>
    <xdr:to>
      <xdr:col>32</xdr:col>
      <xdr:colOff>238125</xdr:colOff>
      <xdr:row>33</xdr:row>
      <xdr:rowOff>153924</xdr:rowOff>
    </xdr:to>
    <xdr:sp macro="" textlink="">
      <xdr:nvSpPr>
        <xdr:cNvPr id="731" name="円/楕円 730"/>
        <xdr:cNvSpPr/>
      </xdr:nvSpPr>
      <xdr:spPr>
        <a:xfrm>
          <a:off x="221107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75201</xdr:rowOff>
    </xdr:from>
    <xdr:ext cx="469744" cy="259045"/>
    <xdr:sp macro="" textlink="">
      <xdr:nvSpPr>
        <xdr:cNvPr id="732" name="投資及び出資金該当値テキスト"/>
        <xdr:cNvSpPr txBox="1"/>
      </xdr:nvSpPr>
      <xdr:spPr>
        <a:xfrm>
          <a:off x="22212300"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24206</xdr:rowOff>
    </xdr:from>
    <xdr:to>
      <xdr:col>31</xdr:col>
      <xdr:colOff>85725</xdr:colOff>
      <xdr:row>32</xdr:row>
      <xdr:rowOff>125806</xdr:rowOff>
    </xdr:to>
    <xdr:sp macro="" textlink="">
      <xdr:nvSpPr>
        <xdr:cNvPr id="733" name="円/楕円 732"/>
        <xdr:cNvSpPr/>
      </xdr:nvSpPr>
      <xdr:spPr>
        <a:xfrm>
          <a:off x="21272500" y="55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142333</xdr:rowOff>
    </xdr:from>
    <xdr:ext cx="469744" cy="259045"/>
    <xdr:sp macro="" textlink="">
      <xdr:nvSpPr>
        <xdr:cNvPr id="734" name="テキスト ボックス 733"/>
        <xdr:cNvSpPr txBox="1"/>
      </xdr:nvSpPr>
      <xdr:spPr>
        <a:xfrm>
          <a:off x="21088427" y="52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149936</xdr:rowOff>
    </xdr:from>
    <xdr:to>
      <xdr:col>29</xdr:col>
      <xdr:colOff>568325</xdr:colOff>
      <xdr:row>35</xdr:row>
      <xdr:rowOff>80086</xdr:rowOff>
    </xdr:to>
    <xdr:sp macro="" textlink="">
      <xdr:nvSpPr>
        <xdr:cNvPr id="735" name="円/楕円 734"/>
        <xdr:cNvSpPr/>
      </xdr:nvSpPr>
      <xdr:spPr>
        <a:xfrm>
          <a:off x="20383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96613</xdr:rowOff>
    </xdr:from>
    <xdr:ext cx="469744" cy="259045"/>
    <xdr:sp macro="" textlink="">
      <xdr:nvSpPr>
        <xdr:cNvPr id="736" name="テキスト ボックス 735"/>
        <xdr:cNvSpPr txBox="1"/>
      </xdr:nvSpPr>
      <xdr:spPr>
        <a:xfrm>
          <a:off x="20199427" y="57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29235</xdr:rowOff>
    </xdr:from>
    <xdr:to>
      <xdr:col>28</xdr:col>
      <xdr:colOff>365125</xdr:colOff>
      <xdr:row>36</xdr:row>
      <xdr:rowOff>130835</xdr:rowOff>
    </xdr:to>
    <xdr:sp macro="" textlink="">
      <xdr:nvSpPr>
        <xdr:cNvPr id="737" name="円/楕円 736"/>
        <xdr:cNvSpPr/>
      </xdr:nvSpPr>
      <xdr:spPr>
        <a:xfrm>
          <a:off x="19494500" y="62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147362</xdr:rowOff>
    </xdr:from>
    <xdr:ext cx="469744" cy="259045"/>
    <xdr:sp macro="" textlink="">
      <xdr:nvSpPr>
        <xdr:cNvPr id="738" name="テキスト ボックス 737"/>
        <xdr:cNvSpPr txBox="1"/>
      </xdr:nvSpPr>
      <xdr:spPr>
        <a:xfrm>
          <a:off x="19310427" y="59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32436</xdr:rowOff>
    </xdr:from>
    <xdr:to>
      <xdr:col>27</xdr:col>
      <xdr:colOff>161925</xdr:colOff>
      <xdr:row>36</xdr:row>
      <xdr:rowOff>134036</xdr:rowOff>
    </xdr:to>
    <xdr:sp macro="" textlink="">
      <xdr:nvSpPr>
        <xdr:cNvPr id="739" name="円/楕円 738"/>
        <xdr:cNvSpPr/>
      </xdr:nvSpPr>
      <xdr:spPr>
        <a:xfrm>
          <a:off x="186055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150563</xdr:rowOff>
    </xdr:from>
    <xdr:ext cx="469744" cy="259045"/>
    <xdr:sp macro="" textlink="">
      <xdr:nvSpPr>
        <xdr:cNvPr id="740" name="テキスト ボックス 739"/>
        <xdr:cNvSpPr txBox="1"/>
      </xdr:nvSpPr>
      <xdr:spPr>
        <a:xfrm>
          <a:off x="18421427" y="59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29012</xdr:rowOff>
    </xdr:from>
    <xdr:to>
      <xdr:col>32</xdr:col>
      <xdr:colOff>186689</xdr:colOff>
      <xdr:row>58</xdr:row>
      <xdr:rowOff>139700</xdr:rowOff>
    </xdr:to>
    <xdr:cxnSp macro="">
      <xdr:nvCxnSpPr>
        <xdr:cNvPr id="762" name="直線コネクタ 761"/>
        <xdr:cNvCxnSpPr/>
      </xdr:nvCxnSpPr>
      <xdr:spPr>
        <a:xfrm flipV="1">
          <a:off x="22159595" y="9287312"/>
          <a:ext cx="1269" cy="7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147139</xdr:rowOff>
    </xdr:from>
    <xdr:ext cx="534377" cy="259045"/>
    <xdr:sp macro="" textlink="">
      <xdr:nvSpPr>
        <xdr:cNvPr id="765" name="貸付金最大値テキスト"/>
        <xdr:cNvSpPr txBox="1"/>
      </xdr:nvSpPr>
      <xdr:spPr>
        <a:xfrm>
          <a:off x="22212300" y="90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54</xdr:row>
      <xdr:rowOff>29012</xdr:rowOff>
    </xdr:from>
    <xdr:to>
      <xdr:col>32</xdr:col>
      <xdr:colOff>276225</xdr:colOff>
      <xdr:row>54</xdr:row>
      <xdr:rowOff>29012</xdr:rowOff>
    </xdr:to>
    <xdr:cxnSp macro="">
      <xdr:nvCxnSpPr>
        <xdr:cNvPr id="766" name="直線コネクタ 765"/>
        <xdr:cNvCxnSpPr/>
      </xdr:nvCxnSpPr>
      <xdr:spPr>
        <a:xfrm>
          <a:off x="22072600" y="928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29012</xdr:rowOff>
    </xdr:from>
    <xdr:to>
      <xdr:col>32</xdr:col>
      <xdr:colOff>187325</xdr:colOff>
      <xdr:row>54</xdr:row>
      <xdr:rowOff>108245</xdr:rowOff>
    </xdr:to>
    <xdr:cxnSp macro="">
      <xdr:nvCxnSpPr>
        <xdr:cNvPr id="767" name="直線コネクタ 766"/>
        <xdr:cNvCxnSpPr/>
      </xdr:nvCxnSpPr>
      <xdr:spPr>
        <a:xfrm flipV="1">
          <a:off x="21323300" y="9287312"/>
          <a:ext cx="8382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88404</xdr:rowOff>
    </xdr:from>
    <xdr:ext cx="469744" cy="259045"/>
    <xdr:sp macro="" textlink="">
      <xdr:nvSpPr>
        <xdr:cNvPr id="768" name="貸付金平均値テキスト"/>
        <xdr:cNvSpPr txBox="1"/>
      </xdr:nvSpPr>
      <xdr:spPr>
        <a:xfrm>
          <a:off x="22212300" y="986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109977</xdr:rowOff>
    </xdr:from>
    <xdr:to>
      <xdr:col>32</xdr:col>
      <xdr:colOff>238125</xdr:colOff>
      <xdr:row>58</xdr:row>
      <xdr:rowOff>40127</xdr:rowOff>
    </xdr:to>
    <xdr:sp macro="" textlink="">
      <xdr:nvSpPr>
        <xdr:cNvPr id="769" name="フローチャート : 判断 768"/>
        <xdr:cNvSpPr/>
      </xdr:nvSpPr>
      <xdr:spPr>
        <a:xfrm>
          <a:off x="22110700" y="988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7341</xdr:rowOff>
    </xdr:from>
    <xdr:to>
      <xdr:col>31</xdr:col>
      <xdr:colOff>34925</xdr:colOff>
      <xdr:row>54</xdr:row>
      <xdr:rowOff>108245</xdr:rowOff>
    </xdr:to>
    <xdr:cxnSp macro="">
      <xdr:nvCxnSpPr>
        <xdr:cNvPr id="770" name="直線コネクタ 769"/>
        <xdr:cNvCxnSpPr/>
      </xdr:nvCxnSpPr>
      <xdr:spPr>
        <a:xfrm>
          <a:off x="20434300" y="8922741"/>
          <a:ext cx="889000" cy="44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97816</xdr:rowOff>
    </xdr:from>
    <xdr:to>
      <xdr:col>31</xdr:col>
      <xdr:colOff>85725</xdr:colOff>
      <xdr:row>58</xdr:row>
      <xdr:rowOff>27966</xdr:rowOff>
    </xdr:to>
    <xdr:sp macro="" textlink="">
      <xdr:nvSpPr>
        <xdr:cNvPr id="771" name="フローチャート : 判断 770"/>
        <xdr:cNvSpPr/>
      </xdr:nvSpPr>
      <xdr:spPr>
        <a:xfrm>
          <a:off x="21272500" y="987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19093</xdr:rowOff>
    </xdr:from>
    <xdr:ext cx="469744" cy="259045"/>
    <xdr:sp macro="" textlink="">
      <xdr:nvSpPr>
        <xdr:cNvPr id="772" name="テキスト ボックス 771"/>
        <xdr:cNvSpPr txBox="1"/>
      </xdr:nvSpPr>
      <xdr:spPr>
        <a:xfrm>
          <a:off x="21088427" y="99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7341</xdr:rowOff>
    </xdr:from>
    <xdr:to>
      <xdr:col>29</xdr:col>
      <xdr:colOff>517525</xdr:colOff>
      <xdr:row>53</xdr:row>
      <xdr:rowOff>9444</xdr:rowOff>
    </xdr:to>
    <xdr:cxnSp macro="">
      <xdr:nvCxnSpPr>
        <xdr:cNvPr id="773" name="直線コネクタ 772"/>
        <xdr:cNvCxnSpPr/>
      </xdr:nvCxnSpPr>
      <xdr:spPr>
        <a:xfrm flipV="1">
          <a:off x="19545300" y="8922741"/>
          <a:ext cx="889000" cy="17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31659</xdr:rowOff>
    </xdr:from>
    <xdr:to>
      <xdr:col>29</xdr:col>
      <xdr:colOff>568325</xdr:colOff>
      <xdr:row>57</xdr:row>
      <xdr:rowOff>133259</xdr:rowOff>
    </xdr:to>
    <xdr:sp macro="" textlink="">
      <xdr:nvSpPr>
        <xdr:cNvPr id="774" name="フローチャート : 判断 773"/>
        <xdr:cNvSpPr/>
      </xdr:nvSpPr>
      <xdr:spPr>
        <a:xfrm>
          <a:off x="20383500" y="980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124386</xdr:rowOff>
    </xdr:from>
    <xdr:ext cx="469744" cy="259045"/>
    <xdr:sp macro="" textlink="">
      <xdr:nvSpPr>
        <xdr:cNvPr id="775" name="テキスト ボックス 774"/>
        <xdr:cNvSpPr txBox="1"/>
      </xdr:nvSpPr>
      <xdr:spPr>
        <a:xfrm>
          <a:off x="20199427" y="989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9444</xdr:rowOff>
    </xdr:from>
    <xdr:to>
      <xdr:col>28</xdr:col>
      <xdr:colOff>314325</xdr:colOff>
      <xdr:row>53</xdr:row>
      <xdr:rowOff>70526</xdr:rowOff>
    </xdr:to>
    <xdr:cxnSp macro="">
      <xdr:nvCxnSpPr>
        <xdr:cNvPr id="776" name="直線コネクタ 775"/>
        <xdr:cNvCxnSpPr/>
      </xdr:nvCxnSpPr>
      <xdr:spPr>
        <a:xfrm flipV="1">
          <a:off x="18656300" y="9096294"/>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40346</xdr:rowOff>
    </xdr:from>
    <xdr:to>
      <xdr:col>28</xdr:col>
      <xdr:colOff>365125</xdr:colOff>
      <xdr:row>57</xdr:row>
      <xdr:rowOff>141946</xdr:rowOff>
    </xdr:to>
    <xdr:sp macro="" textlink="">
      <xdr:nvSpPr>
        <xdr:cNvPr id="777" name="フローチャート : 判断 776"/>
        <xdr:cNvSpPr/>
      </xdr:nvSpPr>
      <xdr:spPr>
        <a:xfrm>
          <a:off x="19494500" y="981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133073</xdr:rowOff>
    </xdr:from>
    <xdr:ext cx="469744" cy="259045"/>
    <xdr:sp macro="" textlink="">
      <xdr:nvSpPr>
        <xdr:cNvPr id="778" name="テキスト ボックス 777"/>
        <xdr:cNvSpPr txBox="1"/>
      </xdr:nvSpPr>
      <xdr:spPr>
        <a:xfrm>
          <a:off x="19310427" y="990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26172</xdr:rowOff>
    </xdr:from>
    <xdr:to>
      <xdr:col>27</xdr:col>
      <xdr:colOff>161925</xdr:colOff>
      <xdr:row>57</xdr:row>
      <xdr:rowOff>127772</xdr:rowOff>
    </xdr:to>
    <xdr:sp macro="" textlink="">
      <xdr:nvSpPr>
        <xdr:cNvPr id="779" name="フローチャート : 判断 778"/>
        <xdr:cNvSpPr/>
      </xdr:nvSpPr>
      <xdr:spPr>
        <a:xfrm>
          <a:off x="18605500" y="979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118899</xdr:rowOff>
    </xdr:from>
    <xdr:ext cx="469744" cy="259045"/>
    <xdr:sp macro="" textlink="">
      <xdr:nvSpPr>
        <xdr:cNvPr id="780" name="テキスト ボックス 779"/>
        <xdr:cNvSpPr txBox="1"/>
      </xdr:nvSpPr>
      <xdr:spPr>
        <a:xfrm>
          <a:off x="18421427" y="989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149662</xdr:rowOff>
    </xdr:from>
    <xdr:to>
      <xdr:col>32</xdr:col>
      <xdr:colOff>238125</xdr:colOff>
      <xdr:row>54</xdr:row>
      <xdr:rowOff>79812</xdr:rowOff>
    </xdr:to>
    <xdr:sp macro="" textlink="">
      <xdr:nvSpPr>
        <xdr:cNvPr id="786" name="円/楕円 785"/>
        <xdr:cNvSpPr/>
      </xdr:nvSpPr>
      <xdr:spPr>
        <a:xfrm>
          <a:off x="22110700" y="92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102689</xdr:rowOff>
    </xdr:from>
    <xdr:ext cx="534377" cy="259045"/>
    <xdr:sp macro="" textlink="">
      <xdr:nvSpPr>
        <xdr:cNvPr id="787" name="貸付金該当値テキスト"/>
        <xdr:cNvSpPr txBox="1"/>
      </xdr:nvSpPr>
      <xdr:spPr>
        <a:xfrm>
          <a:off x="22212300" y="91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17,421</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57445</xdr:rowOff>
    </xdr:from>
    <xdr:to>
      <xdr:col>31</xdr:col>
      <xdr:colOff>85725</xdr:colOff>
      <xdr:row>54</xdr:row>
      <xdr:rowOff>159045</xdr:rowOff>
    </xdr:to>
    <xdr:sp macro="" textlink="">
      <xdr:nvSpPr>
        <xdr:cNvPr id="788" name="円/楕円 787"/>
        <xdr:cNvSpPr/>
      </xdr:nvSpPr>
      <xdr:spPr>
        <a:xfrm>
          <a:off x="21272500" y="93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4122</xdr:rowOff>
    </xdr:from>
    <xdr:ext cx="534377" cy="259045"/>
    <xdr:sp macro="" textlink="">
      <xdr:nvSpPr>
        <xdr:cNvPr id="789" name="テキスト ボックス 788"/>
        <xdr:cNvSpPr txBox="1"/>
      </xdr:nvSpPr>
      <xdr:spPr>
        <a:xfrm>
          <a:off x="21056111" y="909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127991</xdr:rowOff>
    </xdr:from>
    <xdr:to>
      <xdr:col>29</xdr:col>
      <xdr:colOff>568325</xdr:colOff>
      <xdr:row>52</xdr:row>
      <xdr:rowOff>58141</xdr:rowOff>
    </xdr:to>
    <xdr:sp macro="" textlink="">
      <xdr:nvSpPr>
        <xdr:cNvPr id="790" name="円/楕円 789"/>
        <xdr:cNvSpPr/>
      </xdr:nvSpPr>
      <xdr:spPr>
        <a:xfrm>
          <a:off x="20383500" y="88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74668</xdr:rowOff>
    </xdr:from>
    <xdr:ext cx="534377" cy="259045"/>
    <xdr:sp macro="" textlink="">
      <xdr:nvSpPr>
        <xdr:cNvPr id="791" name="テキスト ボックス 790"/>
        <xdr:cNvSpPr txBox="1"/>
      </xdr:nvSpPr>
      <xdr:spPr>
        <a:xfrm>
          <a:off x="20167111" y="864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25,395</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130094</xdr:rowOff>
    </xdr:from>
    <xdr:to>
      <xdr:col>28</xdr:col>
      <xdr:colOff>365125</xdr:colOff>
      <xdr:row>53</xdr:row>
      <xdr:rowOff>60244</xdr:rowOff>
    </xdr:to>
    <xdr:sp macro="" textlink="">
      <xdr:nvSpPr>
        <xdr:cNvPr id="792" name="円/楕円 791"/>
        <xdr:cNvSpPr/>
      </xdr:nvSpPr>
      <xdr:spPr>
        <a:xfrm>
          <a:off x="19494500" y="90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76771</xdr:rowOff>
    </xdr:from>
    <xdr:ext cx="534377" cy="259045"/>
    <xdr:sp macro="" textlink="">
      <xdr:nvSpPr>
        <xdr:cNvPr id="793" name="テキスト ボックス 792"/>
        <xdr:cNvSpPr txBox="1"/>
      </xdr:nvSpPr>
      <xdr:spPr>
        <a:xfrm>
          <a:off x="19278111" y="88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19726</xdr:rowOff>
    </xdr:from>
    <xdr:to>
      <xdr:col>27</xdr:col>
      <xdr:colOff>161925</xdr:colOff>
      <xdr:row>53</xdr:row>
      <xdr:rowOff>121326</xdr:rowOff>
    </xdr:to>
    <xdr:sp macro="" textlink="">
      <xdr:nvSpPr>
        <xdr:cNvPr id="794" name="円/楕円 793"/>
        <xdr:cNvSpPr/>
      </xdr:nvSpPr>
      <xdr:spPr>
        <a:xfrm>
          <a:off x="18605500" y="91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137853</xdr:rowOff>
    </xdr:from>
    <xdr:ext cx="534377" cy="259045"/>
    <xdr:sp macro="" textlink="">
      <xdr:nvSpPr>
        <xdr:cNvPr id="795" name="テキスト ボックス 794"/>
        <xdr:cNvSpPr txBox="1"/>
      </xdr:nvSpPr>
      <xdr:spPr>
        <a:xfrm>
          <a:off x="18389111" y="888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7" name="直線コネクタ 80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8" name="テキスト ボックス 80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9" name="直線コネクタ 80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0" name="テキスト ボックス 80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1" name="直線コネクタ 81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2" name="テキスト ボックス 81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3" name="直線コネクタ 81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4" name="テキスト ボックス 81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18" name="直線コネクタ 817"/>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19"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0" name="直線コネクタ 819"/>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1"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2" name="直線コネクタ 821"/>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6380</xdr:rowOff>
    </xdr:from>
    <xdr:to>
      <xdr:col>32</xdr:col>
      <xdr:colOff>187325</xdr:colOff>
      <xdr:row>71</xdr:row>
      <xdr:rowOff>133848</xdr:rowOff>
    </xdr:to>
    <xdr:cxnSp macro="">
      <xdr:nvCxnSpPr>
        <xdr:cNvPr id="823" name="直線コネクタ 822"/>
        <xdr:cNvCxnSpPr/>
      </xdr:nvCxnSpPr>
      <xdr:spPr>
        <a:xfrm flipV="1">
          <a:off x="21323300" y="12179330"/>
          <a:ext cx="838200" cy="1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4"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5" name="フローチャート : 判断 824"/>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133848</xdr:rowOff>
    </xdr:from>
    <xdr:to>
      <xdr:col>31</xdr:col>
      <xdr:colOff>34925</xdr:colOff>
      <xdr:row>72</xdr:row>
      <xdr:rowOff>74915</xdr:rowOff>
    </xdr:to>
    <xdr:cxnSp macro="">
      <xdr:nvCxnSpPr>
        <xdr:cNvPr id="826" name="直線コネクタ 825"/>
        <xdr:cNvCxnSpPr/>
      </xdr:nvCxnSpPr>
      <xdr:spPr>
        <a:xfrm flipV="1">
          <a:off x="20434300" y="12306798"/>
          <a:ext cx="889000" cy="1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106731</xdr:rowOff>
    </xdr:from>
    <xdr:to>
      <xdr:col>31</xdr:col>
      <xdr:colOff>85725</xdr:colOff>
      <xdr:row>75</xdr:row>
      <xdr:rowOff>36881</xdr:rowOff>
    </xdr:to>
    <xdr:sp macro="" textlink="">
      <xdr:nvSpPr>
        <xdr:cNvPr id="827" name="フローチャート : 判断 826"/>
        <xdr:cNvSpPr/>
      </xdr:nvSpPr>
      <xdr:spPr>
        <a:xfrm>
          <a:off x="21272500" y="1279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28008</xdr:rowOff>
    </xdr:from>
    <xdr:ext cx="534377" cy="259045"/>
    <xdr:sp macro="" textlink="">
      <xdr:nvSpPr>
        <xdr:cNvPr id="828" name="テキスト ボックス 827"/>
        <xdr:cNvSpPr txBox="1"/>
      </xdr:nvSpPr>
      <xdr:spPr>
        <a:xfrm>
          <a:off x="21056111" y="12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72812</xdr:rowOff>
    </xdr:from>
    <xdr:to>
      <xdr:col>29</xdr:col>
      <xdr:colOff>517525</xdr:colOff>
      <xdr:row>72</xdr:row>
      <xdr:rowOff>74915</xdr:rowOff>
    </xdr:to>
    <xdr:cxnSp macro="">
      <xdr:nvCxnSpPr>
        <xdr:cNvPr id="829" name="直線コネクタ 828"/>
        <xdr:cNvCxnSpPr/>
      </xdr:nvCxnSpPr>
      <xdr:spPr>
        <a:xfrm>
          <a:off x="19545300" y="1241721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19269</xdr:rowOff>
    </xdr:from>
    <xdr:to>
      <xdr:col>29</xdr:col>
      <xdr:colOff>568325</xdr:colOff>
      <xdr:row>75</xdr:row>
      <xdr:rowOff>120869</xdr:rowOff>
    </xdr:to>
    <xdr:sp macro="" textlink="">
      <xdr:nvSpPr>
        <xdr:cNvPr id="830" name="フローチャート : 判断 829"/>
        <xdr:cNvSpPr/>
      </xdr:nvSpPr>
      <xdr:spPr>
        <a:xfrm>
          <a:off x="20383500" y="1287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111996</xdr:rowOff>
    </xdr:from>
    <xdr:ext cx="534377" cy="259045"/>
    <xdr:sp macro="" textlink="">
      <xdr:nvSpPr>
        <xdr:cNvPr id="831" name="テキスト ボックス 830"/>
        <xdr:cNvSpPr txBox="1"/>
      </xdr:nvSpPr>
      <xdr:spPr>
        <a:xfrm>
          <a:off x="20167111" y="1297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72812</xdr:rowOff>
    </xdr:from>
    <xdr:to>
      <xdr:col>28</xdr:col>
      <xdr:colOff>314325</xdr:colOff>
      <xdr:row>72</xdr:row>
      <xdr:rowOff>130511</xdr:rowOff>
    </xdr:to>
    <xdr:cxnSp macro="">
      <xdr:nvCxnSpPr>
        <xdr:cNvPr id="832" name="直線コネクタ 831"/>
        <xdr:cNvCxnSpPr/>
      </xdr:nvCxnSpPr>
      <xdr:spPr>
        <a:xfrm flipV="1">
          <a:off x="18656300" y="12417212"/>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19817</xdr:rowOff>
    </xdr:from>
    <xdr:to>
      <xdr:col>28</xdr:col>
      <xdr:colOff>365125</xdr:colOff>
      <xdr:row>75</xdr:row>
      <xdr:rowOff>121417</xdr:rowOff>
    </xdr:to>
    <xdr:sp macro="" textlink="">
      <xdr:nvSpPr>
        <xdr:cNvPr id="833" name="フローチャート : 判断 832"/>
        <xdr:cNvSpPr/>
      </xdr:nvSpPr>
      <xdr:spPr>
        <a:xfrm>
          <a:off x="19494500" y="128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112544</xdr:rowOff>
    </xdr:from>
    <xdr:ext cx="534377" cy="259045"/>
    <xdr:sp macro="" textlink="">
      <xdr:nvSpPr>
        <xdr:cNvPr id="834" name="テキスト ボックス 833"/>
        <xdr:cNvSpPr txBox="1"/>
      </xdr:nvSpPr>
      <xdr:spPr>
        <a:xfrm>
          <a:off x="19278111" y="129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31613</xdr:rowOff>
    </xdr:from>
    <xdr:to>
      <xdr:col>27</xdr:col>
      <xdr:colOff>161925</xdr:colOff>
      <xdr:row>75</xdr:row>
      <xdr:rowOff>133213</xdr:rowOff>
    </xdr:to>
    <xdr:sp macro="" textlink="">
      <xdr:nvSpPr>
        <xdr:cNvPr id="835" name="フローチャート : 判断 834"/>
        <xdr:cNvSpPr/>
      </xdr:nvSpPr>
      <xdr:spPr>
        <a:xfrm>
          <a:off x="18605500" y="128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124341</xdr:rowOff>
    </xdr:from>
    <xdr:ext cx="534377" cy="259045"/>
    <xdr:sp macro="" textlink="">
      <xdr:nvSpPr>
        <xdr:cNvPr id="836" name="テキスト ボックス 835"/>
        <xdr:cNvSpPr txBox="1"/>
      </xdr:nvSpPr>
      <xdr:spPr>
        <a:xfrm>
          <a:off x="18389111" y="1298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127030</xdr:rowOff>
    </xdr:from>
    <xdr:to>
      <xdr:col>32</xdr:col>
      <xdr:colOff>238125</xdr:colOff>
      <xdr:row>71</xdr:row>
      <xdr:rowOff>57180</xdr:rowOff>
    </xdr:to>
    <xdr:sp macro="" textlink="">
      <xdr:nvSpPr>
        <xdr:cNvPr id="842" name="円/楕円 841"/>
        <xdr:cNvSpPr/>
      </xdr:nvSpPr>
      <xdr:spPr>
        <a:xfrm>
          <a:off x="22110700" y="121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149907</xdr:rowOff>
    </xdr:from>
    <xdr:ext cx="534377" cy="259045"/>
    <xdr:sp macro="" textlink="">
      <xdr:nvSpPr>
        <xdr:cNvPr id="843" name="繰出金該当値テキスト"/>
        <xdr:cNvSpPr txBox="1"/>
      </xdr:nvSpPr>
      <xdr:spPr>
        <a:xfrm>
          <a:off x="22212300" y="119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49,166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83048</xdr:rowOff>
    </xdr:from>
    <xdr:to>
      <xdr:col>31</xdr:col>
      <xdr:colOff>85725</xdr:colOff>
      <xdr:row>72</xdr:row>
      <xdr:rowOff>13198</xdr:rowOff>
    </xdr:to>
    <xdr:sp macro="" textlink="">
      <xdr:nvSpPr>
        <xdr:cNvPr id="844" name="円/楕円 843"/>
        <xdr:cNvSpPr/>
      </xdr:nvSpPr>
      <xdr:spPr>
        <a:xfrm>
          <a:off x="21272500" y="122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29725</xdr:rowOff>
    </xdr:from>
    <xdr:ext cx="534377" cy="259045"/>
    <xdr:sp macro="" textlink="">
      <xdr:nvSpPr>
        <xdr:cNvPr id="845" name="テキスト ボックス 844"/>
        <xdr:cNvSpPr txBox="1"/>
      </xdr:nvSpPr>
      <xdr:spPr>
        <a:xfrm>
          <a:off x="21056111" y="120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24115</xdr:rowOff>
    </xdr:from>
    <xdr:to>
      <xdr:col>29</xdr:col>
      <xdr:colOff>568325</xdr:colOff>
      <xdr:row>72</xdr:row>
      <xdr:rowOff>125715</xdr:rowOff>
    </xdr:to>
    <xdr:sp macro="" textlink="">
      <xdr:nvSpPr>
        <xdr:cNvPr id="846" name="円/楕円 845"/>
        <xdr:cNvSpPr/>
      </xdr:nvSpPr>
      <xdr:spPr>
        <a:xfrm>
          <a:off x="20383500" y="123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142242</xdr:rowOff>
    </xdr:from>
    <xdr:ext cx="534377" cy="259045"/>
    <xdr:sp macro="" textlink="">
      <xdr:nvSpPr>
        <xdr:cNvPr id="847" name="テキスト ボックス 846"/>
        <xdr:cNvSpPr txBox="1"/>
      </xdr:nvSpPr>
      <xdr:spPr>
        <a:xfrm>
          <a:off x="20167111" y="121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22012</xdr:rowOff>
    </xdr:from>
    <xdr:to>
      <xdr:col>28</xdr:col>
      <xdr:colOff>365125</xdr:colOff>
      <xdr:row>72</xdr:row>
      <xdr:rowOff>123612</xdr:rowOff>
    </xdr:to>
    <xdr:sp macro="" textlink="">
      <xdr:nvSpPr>
        <xdr:cNvPr id="848" name="円/楕円 847"/>
        <xdr:cNvSpPr/>
      </xdr:nvSpPr>
      <xdr:spPr>
        <a:xfrm>
          <a:off x="19494500" y="12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140139</xdr:rowOff>
    </xdr:from>
    <xdr:ext cx="534377" cy="259045"/>
    <xdr:sp macro="" textlink="">
      <xdr:nvSpPr>
        <xdr:cNvPr id="849" name="テキスト ボックス 848"/>
        <xdr:cNvSpPr txBox="1"/>
      </xdr:nvSpPr>
      <xdr:spPr>
        <a:xfrm>
          <a:off x="19278111" y="121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79711</xdr:rowOff>
    </xdr:from>
    <xdr:to>
      <xdr:col>27</xdr:col>
      <xdr:colOff>161925</xdr:colOff>
      <xdr:row>73</xdr:row>
      <xdr:rowOff>9861</xdr:rowOff>
    </xdr:to>
    <xdr:sp macro="" textlink="">
      <xdr:nvSpPr>
        <xdr:cNvPr id="850" name="円/楕円 849"/>
        <xdr:cNvSpPr/>
      </xdr:nvSpPr>
      <xdr:spPr>
        <a:xfrm>
          <a:off x="18605500" y="12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26388</xdr:rowOff>
    </xdr:from>
    <xdr:ext cx="534377" cy="259045"/>
    <xdr:sp macro="" textlink="">
      <xdr:nvSpPr>
        <xdr:cNvPr id="851" name="テキスト ボックス 850"/>
        <xdr:cNvSpPr txBox="1"/>
      </xdr:nvSpPr>
      <xdr:spPr>
        <a:xfrm>
          <a:off x="18389111" y="121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維持補修費：冬期間の除排雪</a:t>
          </a:r>
          <a:r>
            <a:rPr kumimoji="1" lang="ja-JP" altLang="en-US" sz="1100">
              <a:solidFill>
                <a:schemeClr val="dk1"/>
              </a:solidFill>
              <a:effectLst/>
              <a:latin typeface="+mn-lt"/>
              <a:ea typeface="+mn-ea"/>
              <a:cs typeface="+mn-cs"/>
            </a:rPr>
            <a:t>に係る費用負担が大きい。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扶助費：長引く景気低迷や高齢化の進行により類似団体平均を上回っている。生活保護の資格審査等の適正化等、</a:t>
          </a:r>
          <a:r>
            <a:rPr kumimoji="1" lang="ja-JP" altLang="en-US" sz="1100">
              <a:solidFill>
                <a:schemeClr val="dk1"/>
              </a:solidFill>
              <a:effectLst/>
              <a:latin typeface="+mn-lt"/>
              <a:ea typeface="+mn-ea"/>
              <a:cs typeface="+mn-cs"/>
            </a:rPr>
            <a:t>引き続き扶助費の適正な支出に努める。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普通建設事業費（うち更新整備）：</a:t>
          </a:r>
          <a:r>
            <a:rPr kumimoji="1" lang="ja-JP" altLang="en-US" sz="1100">
              <a:solidFill>
                <a:schemeClr val="dk1"/>
              </a:solidFill>
              <a:effectLst/>
              <a:latin typeface="+mn-lt"/>
              <a:ea typeface="+mn-ea"/>
              <a:cs typeface="+mn-cs"/>
            </a:rPr>
            <a:t>小中学校校舎及び屋内運動場の耐震補強工事を実施したことなどにより更新整備を進めた一方、新規整備は事業を厳選して実施した。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公債費：過去に借り入れした市債の元利償還金は平成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年度をピークに減少傾向にある。類似団体と比較しても依然として高い状態だが、建設事業費の厳選</a:t>
          </a:r>
          <a:r>
            <a:rPr kumimoji="1" lang="ja-JP" altLang="en-US" sz="1100">
              <a:solidFill>
                <a:schemeClr val="dk1"/>
              </a:solidFill>
              <a:effectLst/>
              <a:latin typeface="+mn-lt"/>
              <a:ea typeface="+mn-ea"/>
              <a:cs typeface="+mn-cs"/>
            </a:rPr>
            <a:t>や着手時期の再検討などにより将来的な財政負担を考慮しながら</a:t>
          </a:r>
          <a:r>
            <a:rPr kumimoji="1" lang="ja-JP" altLang="ja-JP" sz="1100">
              <a:solidFill>
                <a:schemeClr val="dk1"/>
              </a:solidFill>
              <a:effectLst/>
              <a:latin typeface="+mn-lt"/>
              <a:ea typeface="+mn-ea"/>
              <a:cs typeface="+mn-cs"/>
            </a:rPr>
            <a:t>起債発行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抑制に</a:t>
          </a:r>
          <a:r>
            <a:rPr kumimoji="1" lang="ja-JP" altLang="en-US" sz="1100">
              <a:solidFill>
                <a:schemeClr val="dk1"/>
              </a:solidFill>
              <a:effectLst/>
              <a:latin typeface="+mn-lt"/>
              <a:ea typeface="+mn-ea"/>
              <a:cs typeface="+mn-cs"/>
            </a:rPr>
            <a:t>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貸付金：中小企業向けの運転資金の新規貸付額</a:t>
          </a:r>
          <a:r>
            <a:rPr kumimoji="1" lang="ja-JP" altLang="en-US" sz="1100">
              <a:solidFill>
                <a:schemeClr val="dk1"/>
              </a:solidFill>
              <a:effectLst/>
              <a:latin typeface="+mn-lt"/>
              <a:ea typeface="+mn-ea"/>
              <a:cs typeface="+mn-cs"/>
            </a:rPr>
            <a:t>の増加に伴い</a:t>
          </a:r>
          <a:r>
            <a:rPr kumimoji="1" lang="ja-JP" altLang="ja-JP" sz="1100">
              <a:solidFill>
                <a:schemeClr val="dk1"/>
              </a:solidFill>
              <a:effectLst/>
              <a:latin typeface="+mn-lt"/>
              <a:ea typeface="+mn-ea"/>
              <a:cs typeface="+mn-cs"/>
            </a:rPr>
            <a:t>、商工関係制度融資預託金が増加したことにより類似団体平均を上回っている。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繰出金：病院事業会計への繰出金の増加等により類似団体平均を上回っている。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122,927
122,438
243.83
58,910,972
56,913,539
1,922,483
32,680,390
52,910,141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17971</xdr:rowOff>
    </xdr:from>
    <xdr:to>
      <xdr:col>6</xdr:col>
      <xdr:colOff>511175</xdr:colOff>
      <xdr:row>35</xdr:row>
      <xdr:rowOff>69977</xdr:rowOff>
    </xdr:to>
    <xdr:cxnSp macro="">
      <xdr:nvCxnSpPr>
        <xdr:cNvPr id="57" name="直線コネクタ 56"/>
        <xdr:cNvCxnSpPr/>
      </xdr:nvCxnSpPr>
      <xdr:spPr>
        <a:xfrm flipV="1">
          <a:off x="3797300" y="6018721"/>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69977</xdr:rowOff>
    </xdr:from>
    <xdr:to>
      <xdr:col>5</xdr:col>
      <xdr:colOff>358775</xdr:colOff>
      <xdr:row>35</xdr:row>
      <xdr:rowOff>99123</xdr:rowOff>
    </xdr:to>
    <xdr:cxnSp macro="">
      <xdr:nvCxnSpPr>
        <xdr:cNvPr id="60" name="直線コネクタ 59"/>
        <xdr:cNvCxnSpPr/>
      </xdr:nvCxnSpPr>
      <xdr:spPr>
        <a:xfrm flipV="1">
          <a:off x="2908300" y="607072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1" name="フローチャート : 判断 60"/>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146766</xdr:rowOff>
    </xdr:from>
    <xdr:ext cx="469744" cy="259045"/>
    <xdr:sp macro="" textlink="">
      <xdr:nvSpPr>
        <xdr:cNvPr id="62" name="テキスト ボックス 61"/>
        <xdr:cNvSpPr txBox="1"/>
      </xdr:nvSpPr>
      <xdr:spPr>
        <a:xfrm>
          <a:off x="3562427" y="61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99123</xdr:rowOff>
    </xdr:from>
    <xdr:to>
      <xdr:col>4</xdr:col>
      <xdr:colOff>155575</xdr:colOff>
      <xdr:row>35</xdr:row>
      <xdr:rowOff>104267</xdr:rowOff>
    </xdr:to>
    <xdr:cxnSp macro="">
      <xdr:nvCxnSpPr>
        <xdr:cNvPr id="63" name="直線コネクタ 62"/>
        <xdr:cNvCxnSpPr/>
      </xdr:nvCxnSpPr>
      <xdr:spPr>
        <a:xfrm flipV="1">
          <a:off x="2019300" y="609987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67183</xdr:rowOff>
    </xdr:from>
    <xdr:to>
      <xdr:col>4</xdr:col>
      <xdr:colOff>206375</xdr:colOff>
      <xdr:row>35</xdr:row>
      <xdr:rowOff>168783</xdr:rowOff>
    </xdr:to>
    <xdr:sp macro="" textlink="">
      <xdr:nvSpPr>
        <xdr:cNvPr id="64" name="フローチャート : 判断 63"/>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159910</xdr:rowOff>
    </xdr:from>
    <xdr:ext cx="469744" cy="259045"/>
    <xdr:sp macro="" textlink="">
      <xdr:nvSpPr>
        <xdr:cNvPr id="65" name="テキスト ボックス 64"/>
        <xdr:cNvSpPr txBox="1"/>
      </xdr:nvSpPr>
      <xdr:spPr>
        <a:xfrm>
          <a:off x="2673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110553</xdr:rowOff>
    </xdr:from>
    <xdr:to>
      <xdr:col>2</xdr:col>
      <xdr:colOff>638175</xdr:colOff>
      <xdr:row>35</xdr:row>
      <xdr:rowOff>104267</xdr:rowOff>
    </xdr:to>
    <xdr:cxnSp macro="">
      <xdr:nvCxnSpPr>
        <xdr:cNvPr id="66" name="直線コネクタ 65"/>
        <xdr:cNvCxnSpPr/>
      </xdr:nvCxnSpPr>
      <xdr:spPr>
        <a:xfrm>
          <a:off x="1130300" y="5939853"/>
          <a:ext cx="8890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34608</xdr:rowOff>
    </xdr:from>
    <xdr:to>
      <xdr:col>3</xdr:col>
      <xdr:colOff>3175</xdr:colOff>
      <xdr:row>35</xdr:row>
      <xdr:rowOff>136208</xdr:rowOff>
    </xdr:to>
    <xdr:sp macro="" textlink="">
      <xdr:nvSpPr>
        <xdr:cNvPr id="67" name="フローチャート : 判断 66"/>
        <xdr:cNvSpPr/>
      </xdr:nvSpPr>
      <xdr:spPr>
        <a:xfrm>
          <a:off x="1968500" y="603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152735</xdr:rowOff>
    </xdr:from>
    <xdr:ext cx="469744" cy="259045"/>
    <xdr:sp macro="" textlink="">
      <xdr:nvSpPr>
        <xdr:cNvPr id="68" name="テキスト ボックス 67"/>
        <xdr:cNvSpPr txBox="1"/>
      </xdr:nvSpPr>
      <xdr:spPr>
        <a:xfrm>
          <a:off x="1784427" y="58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1460</xdr:rowOff>
    </xdr:from>
    <xdr:to>
      <xdr:col>1</xdr:col>
      <xdr:colOff>485775</xdr:colOff>
      <xdr:row>34</xdr:row>
      <xdr:rowOff>103060</xdr:rowOff>
    </xdr:to>
    <xdr:sp macro="" textlink="">
      <xdr:nvSpPr>
        <xdr:cNvPr id="69" name="フローチャート : 判断 68"/>
        <xdr:cNvSpPr/>
      </xdr:nvSpPr>
      <xdr:spPr>
        <a:xfrm>
          <a:off x="1079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119587</xdr:rowOff>
    </xdr:from>
    <xdr:ext cx="469744" cy="259045"/>
    <xdr:sp macro="" textlink="">
      <xdr:nvSpPr>
        <xdr:cNvPr id="70" name="テキスト ボックス 69"/>
        <xdr:cNvSpPr txBox="1"/>
      </xdr:nvSpPr>
      <xdr:spPr>
        <a:xfrm>
          <a:off x="895427" y="560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138621</xdr:rowOff>
    </xdr:from>
    <xdr:to>
      <xdr:col>6</xdr:col>
      <xdr:colOff>561975</xdr:colOff>
      <xdr:row>35</xdr:row>
      <xdr:rowOff>68771</xdr:rowOff>
    </xdr:to>
    <xdr:sp macro="" textlink="">
      <xdr:nvSpPr>
        <xdr:cNvPr id="76" name="円/楕円 75"/>
        <xdr:cNvSpPr/>
      </xdr:nvSpPr>
      <xdr:spPr>
        <a:xfrm>
          <a:off x="4584700" y="59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161498</xdr:rowOff>
    </xdr:from>
    <xdr:ext cx="469744" cy="259045"/>
    <xdr:sp macro="" textlink="">
      <xdr:nvSpPr>
        <xdr:cNvPr id="77" name="議会費該当値テキスト"/>
        <xdr:cNvSpPr txBox="1"/>
      </xdr:nvSpPr>
      <xdr:spPr>
        <a:xfrm>
          <a:off x="4686300" y="58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19177</xdr:rowOff>
    </xdr:from>
    <xdr:to>
      <xdr:col>5</xdr:col>
      <xdr:colOff>409575</xdr:colOff>
      <xdr:row>35</xdr:row>
      <xdr:rowOff>120777</xdr:rowOff>
    </xdr:to>
    <xdr:sp macro="" textlink="">
      <xdr:nvSpPr>
        <xdr:cNvPr id="78" name="円/楕円 77"/>
        <xdr:cNvSpPr/>
      </xdr:nvSpPr>
      <xdr:spPr>
        <a:xfrm>
          <a:off x="3746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137304</xdr:rowOff>
    </xdr:from>
    <xdr:ext cx="469744" cy="259045"/>
    <xdr:sp macro="" textlink="">
      <xdr:nvSpPr>
        <xdr:cNvPr id="79" name="テキスト ボックス 78"/>
        <xdr:cNvSpPr txBox="1"/>
      </xdr:nvSpPr>
      <xdr:spPr>
        <a:xfrm>
          <a:off x="3562427"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48323</xdr:rowOff>
    </xdr:from>
    <xdr:to>
      <xdr:col>4</xdr:col>
      <xdr:colOff>206375</xdr:colOff>
      <xdr:row>35</xdr:row>
      <xdr:rowOff>149923</xdr:rowOff>
    </xdr:to>
    <xdr:sp macro="" textlink="">
      <xdr:nvSpPr>
        <xdr:cNvPr id="80" name="円/楕円 79"/>
        <xdr:cNvSpPr/>
      </xdr:nvSpPr>
      <xdr:spPr>
        <a:xfrm>
          <a:off x="2857500" y="6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166450</xdr:rowOff>
    </xdr:from>
    <xdr:ext cx="469744" cy="259045"/>
    <xdr:sp macro="" textlink="">
      <xdr:nvSpPr>
        <xdr:cNvPr id="81" name="テキスト ボックス 80"/>
        <xdr:cNvSpPr txBox="1"/>
      </xdr:nvSpPr>
      <xdr:spPr>
        <a:xfrm>
          <a:off x="2673427" y="582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53467</xdr:rowOff>
    </xdr:from>
    <xdr:to>
      <xdr:col>3</xdr:col>
      <xdr:colOff>3175</xdr:colOff>
      <xdr:row>35</xdr:row>
      <xdr:rowOff>155067</xdr:rowOff>
    </xdr:to>
    <xdr:sp macro="" textlink="">
      <xdr:nvSpPr>
        <xdr:cNvPr id="82" name="円/楕円 81"/>
        <xdr:cNvSpPr/>
      </xdr:nvSpPr>
      <xdr:spPr>
        <a:xfrm>
          <a:off x="1968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146194</xdr:rowOff>
    </xdr:from>
    <xdr:ext cx="469744" cy="259045"/>
    <xdr:sp macro="" textlink="">
      <xdr:nvSpPr>
        <xdr:cNvPr id="83" name="テキスト ボックス 82"/>
        <xdr:cNvSpPr txBox="1"/>
      </xdr:nvSpPr>
      <xdr:spPr>
        <a:xfrm>
          <a:off x="1784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59753</xdr:rowOff>
    </xdr:from>
    <xdr:to>
      <xdr:col>1</xdr:col>
      <xdr:colOff>485775</xdr:colOff>
      <xdr:row>34</xdr:row>
      <xdr:rowOff>161353</xdr:rowOff>
    </xdr:to>
    <xdr:sp macro="" textlink="">
      <xdr:nvSpPr>
        <xdr:cNvPr id="84" name="円/楕円 83"/>
        <xdr:cNvSpPr/>
      </xdr:nvSpPr>
      <xdr:spPr>
        <a:xfrm>
          <a:off x="1079500" y="58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152480</xdr:rowOff>
    </xdr:from>
    <xdr:ext cx="469744" cy="259045"/>
    <xdr:sp macro="" textlink="">
      <xdr:nvSpPr>
        <xdr:cNvPr id="85" name="テキスト ボックス 84"/>
        <xdr:cNvSpPr txBox="1"/>
      </xdr:nvSpPr>
      <xdr:spPr>
        <a:xfrm>
          <a:off x="895427" y="598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9973</xdr:rowOff>
    </xdr:from>
    <xdr:to>
      <xdr:col>6</xdr:col>
      <xdr:colOff>511175</xdr:colOff>
      <xdr:row>58</xdr:row>
      <xdr:rowOff>38221</xdr:rowOff>
    </xdr:to>
    <xdr:cxnSp macro="">
      <xdr:nvCxnSpPr>
        <xdr:cNvPr id="116" name="直線コネクタ 115"/>
        <xdr:cNvCxnSpPr/>
      </xdr:nvCxnSpPr>
      <xdr:spPr>
        <a:xfrm flipV="1">
          <a:off x="3797300" y="9954073"/>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17020</xdr:rowOff>
    </xdr:from>
    <xdr:to>
      <xdr:col>5</xdr:col>
      <xdr:colOff>358775</xdr:colOff>
      <xdr:row>58</xdr:row>
      <xdr:rowOff>38221</xdr:rowOff>
    </xdr:to>
    <xdr:cxnSp macro="">
      <xdr:nvCxnSpPr>
        <xdr:cNvPr id="119" name="直線コネクタ 118"/>
        <xdr:cNvCxnSpPr/>
      </xdr:nvCxnSpPr>
      <xdr:spPr>
        <a:xfrm>
          <a:off x="2908300" y="9961120"/>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121459</xdr:rowOff>
    </xdr:from>
    <xdr:to>
      <xdr:col>5</xdr:col>
      <xdr:colOff>409575</xdr:colOff>
      <xdr:row>58</xdr:row>
      <xdr:rowOff>51609</xdr:rowOff>
    </xdr:to>
    <xdr:sp macro="" textlink="">
      <xdr:nvSpPr>
        <xdr:cNvPr id="120" name="フローチャート : 判断 119"/>
        <xdr:cNvSpPr/>
      </xdr:nvSpPr>
      <xdr:spPr>
        <a:xfrm>
          <a:off x="3746500" y="989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68136</xdr:rowOff>
    </xdr:from>
    <xdr:ext cx="534377" cy="259045"/>
    <xdr:sp macro="" textlink="">
      <xdr:nvSpPr>
        <xdr:cNvPr id="121" name="テキスト ボックス 120"/>
        <xdr:cNvSpPr txBox="1"/>
      </xdr:nvSpPr>
      <xdr:spPr>
        <a:xfrm>
          <a:off x="3530111" y="96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136820</xdr:rowOff>
    </xdr:from>
    <xdr:to>
      <xdr:col>4</xdr:col>
      <xdr:colOff>155575</xdr:colOff>
      <xdr:row>58</xdr:row>
      <xdr:rowOff>17020</xdr:rowOff>
    </xdr:to>
    <xdr:cxnSp macro="">
      <xdr:nvCxnSpPr>
        <xdr:cNvPr id="122" name="直線コネクタ 121"/>
        <xdr:cNvCxnSpPr/>
      </xdr:nvCxnSpPr>
      <xdr:spPr>
        <a:xfrm>
          <a:off x="2019300" y="9909470"/>
          <a:ext cx="889000" cy="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129506</xdr:rowOff>
    </xdr:from>
    <xdr:to>
      <xdr:col>4</xdr:col>
      <xdr:colOff>206375</xdr:colOff>
      <xdr:row>58</xdr:row>
      <xdr:rowOff>59656</xdr:rowOff>
    </xdr:to>
    <xdr:sp macro="" textlink="">
      <xdr:nvSpPr>
        <xdr:cNvPr id="123" name="フローチャート : 判断 122"/>
        <xdr:cNvSpPr/>
      </xdr:nvSpPr>
      <xdr:spPr>
        <a:xfrm>
          <a:off x="2857500" y="99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76183</xdr:rowOff>
    </xdr:from>
    <xdr:ext cx="534377" cy="259045"/>
    <xdr:sp macro="" textlink="">
      <xdr:nvSpPr>
        <xdr:cNvPr id="124" name="テキスト ボックス 123"/>
        <xdr:cNvSpPr txBox="1"/>
      </xdr:nvSpPr>
      <xdr:spPr>
        <a:xfrm>
          <a:off x="2641111" y="96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136820</xdr:rowOff>
    </xdr:from>
    <xdr:to>
      <xdr:col>2</xdr:col>
      <xdr:colOff>638175</xdr:colOff>
      <xdr:row>58</xdr:row>
      <xdr:rowOff>23316</xdr:rowOff>
    </xdr:to>
    <xdr:cxnSp macro="">
      <xdr:nvCxnSpPr>
        <xdr:cNvPr id="125" name="直線コネクタ 124"/>
        <xdr:cNvCxnSpPr/>
      </xdr:nvCxnSpPr>
      <xdr:spPr>
        <a:xfrm flipV="1">
          <a:off x="1130300" y="9909470"/>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159204</xdr:rowOff>
    </xdr:from>
    <xdr:to>
      <xdr:col>3</xdr:col>
      <xdr:colOff>3175</xdr:colOff>
      <xdr:row>58</xdr:row>
      <xdr:rowOff>89354</xdr:rowOff>
    </xdr:to>
    <xdr:sp macro="" textlink="">
      <xdr:nvSpPr>
        <xdr:cNvPr id="126" name="フローチャート : 判断 125"/>
        <xdr:cNvSpPr/>
      </xdr:nvSpPr>
      <xdr:spPr>
        <a:xfrm>
          <a:off x="1968500" y="993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80481</xdr:rowOff>
    </xdr:from>
    <xdr:ext cx="534377" cy="259045"/>
    <xdr:sp macro="" textlink="">
      <xdr:nvSpPr>
        <xdr:cNvPr id="127" name="テキスト ボックス 126"/>
        <xdr:cNvSpPr txBox="1"/>
      </xdr:nvSpPr>
      <xdr:spPr>
        <a:xfrm>
          <a:off x="1752111" y="100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135737</xdr:rowOff>
    </xdr:from>
    <xdr:to>
      <xdr:col>1</xdr:col>
      <xdr:colOff>485775</xdr:colOff>
      <xdr:row>58</xdr:row>
      <xdr:rowOff>65887</xdr:rowOff>
    </xdr:to>
    <xdr:sp macro="" textlink="">
      <xdr:nvSpPr>
        <xdr:cNvPr id="128" name="フローチャート : 判断 127"/>
        <xdr:cNvSpPr/>
      </xdr:nvSpPr>
      <xdr:spPr>
        <a:xfrm>
          <a:off x="1079500" y="990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82414</xdr:rowOff>
    </xdr:from>
    <xdr:ext cx="534377" cy="259045"/>
    <xdr:sp macro="" textlink="">
      <xdr:nvSpPr>
        <xdr:cNvPr id="129" name="テキスト ボックス 128"/>
        <xdr:cNvSpPr txBox="1"/>
      </xdr:nvSpPr>
      <xdr:spPr>
        <a:xfrm>
          <a:off x="863111"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130623</xdr:rowOff>
    </xdr:from>
    <xdr:to>
      <xdr:col>6</xdr:col>
      <xdr:colOff>561975</xdr:colOff>
      <xdr:row>58</xdr:row>
      <xdr:rowOff>60773</xdr:rowOff>
    </xdr:to>
    <xdr:sp macro="" textlink="">
      <xdr:nvSpPr>
        <xdr:cNvPr id="135" name="円/楕円 134"/>
        <xdr:cNvSpPr/>
      </xdr:nvSpPr>
      <xdr:spPr>
        <a:xfrm>
          <a:off x="4584700" y="99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158871</xdr:rowOff>
    </xdr:from>
    <xdr:to>
      <xdr:col>5</xdr:col>
      <xdr:colOff>409575</xdr:colOff>
      <xdr:row>58</xdr:row>
      <xdr:rowOff>89021</xdr:rowOff>
    </xdr:to>
    <xdr:sp macro="" textlink="">
      <xdr:nvSpPr>
        <xdr:cNvPr id="137" name="円/楕円 136"/>
        <xdr:cNvSpPr/>
      </xdr:nvSpPr>
      <xdr:spPr>
        <a:xfrm>
          <a:off x="3746500" y="99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80148</xdr:rowOff>
    </xdr:from>
    <xdr:ext cx="534377" cy="259045"/>
    <xdr:sp macro="" textlink="">
      <xdr:nvSpPr>
        <xdr:cNvPr id="138" name="テキスト ボックス 137"/>
        <xdr:cNvSpPr txBox="1"/>
      </xdr:nvSpPr>
      <xdr:spPr>
        <a:xfrm>
          <a:off x="3530111" y="100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137670</xdr:rowOff>
    </xdr:from>
    <xdr:to>
      <xdr:col>4</xdr:col>
      <xdr:colOff>206375</xdr:colOff>
      <xdr:row>58</xdr:row>
      <xdr:rowOff>67820</xdr:rowOff>
    </xdr:to>
    <xdr:sp macro="" textlink="">
      <xdr:nvSpPr>
        <xdr:cNvPr id="139" name="円/楕円 138"/>
        <xdr:cNvSpPr/>
      </xdr:nvSpPr>
      <xdr:spPr>
        <a:xfrm>
          <a:off x="2857500" y="99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58947</xdr:rowOff>
    </xdr:from>
    <xdr:ext cx="534377" cy="259045"/>
    <xdr:sp macro="" textlink="">
      <xdr:nvSpPr>
        <xdr:cNvPr id="140" name="テキスト ボックス 139"/>
        <xdr:cNvSpPr txBox="1"/>
      </xdr:nvSpPr>
      <xdr:spPr>
        <a:xfrm>
          <a:off x="2641111" y="100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86020</xdr:rowOff>
    </xdr:from>
    <xdr:to>
      <xdr:col>3</xdr:col>
      <xdr:colOff>3175</xdr:colOff>
      <xdr:row>58</xdr:row>
      <xdr:rowOff>16170</xdr:rowOff>
    </xdr:to>
    <xdr:sp macro="" textlink="">
      <xdr:nvSpPr>
        <xdr:cNvPr id="141" name="円/楕円 140"/>
        <xdr:cNvSpPr/>
      </xdr:nvSpPr>
      <xdr:spPr>
        <a:xfrm>
          <a:off x="1968500" y="98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32697</xdr:rowOff>
    </xdr:from>
    <xdr:ext cx="534377" cy="259045"/>
    <xdr:sp macro="" textlink="">
      <xdr:nvSpPr>
        <xdr:cNvPr id="142" name="テキスト ボックス 141"/>
        <xdr:cNvSpPr txBox="1"/>
      </xdr:nvSpPr>
      <xdr:spPr>
        <a:xfrm>
          <a:off x="1752111" y="96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143966</xdr:rowOff>
    </xdr:from>
    <xdr:to>
      <xdr:col>1</xdr:col>
      <xdr:colOff>485775</xdr:colOff>
      <xdr:row>58</xdr:row>
      <xdr:rowOff>74116</xdr:rowOff>
    </xdr:to>
    <xdr:sp macro="" textlink="">
      <xdr:nvSpPr>
        <xdr:cNvPr id="143" name="円/楕円 142"/>
        <xdr:cNvSpPr/>
      </xdr:nvSpPr>
      <xdr:spPr>
        <a:xfrm>
          <a:off x="1079500" y="9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65243</xdr:rowOff>
    </xdr:from>
    <xdr:ext cx="534377" cy="259045"/>
    <xdr:sp macro="" textlink="">
      <xdr:nvSpPr>
        <xdr:cNvPr id="144" name="テキスト ボックス 143"/>
        <xdr:cNvSpPr txBox="1"/>
      </xdr:nvSpPr>
      <xdr:spPr>
        <a:xfrm>
          <a:off x="863111" y="1000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74680</xdr:rowOff>
    </xdr:from>
    <xdr:to>
      <xdr:col>6</xdr:col>
      <xdr:colOff>511175</xdr:colOff>
      <xdr:row>72</xdr:row>
      <xdr:rowOff>82408</xdr:rowOff>
    </xdr:to>
    <xdr:cxnSp macro="">
      <xdr:nvCxnSpPr>
        <xdr:cNvPr id="176" name="直線コネクタ 175"/>
        <xdr:cNvCxnSpPr/>
      </xdr:nvCxnSpPr>
      <xdr:spPr>
        <a:xfrm>
          <a:off x="3797300" y="12419080"/>
          <a:ext cx="8382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74680</xdr:rowOff>
    </xdr:from>
    <xdr:to>
      <xdr:col>5</xdr:col>
      <xdr:colOff>358775</xdr:colOff>
      <xdr:row>73</xdr:row>
      <xdr:rowOff>21895</xdr:rowOff>
    </xdr:to>
    <xdr:cxnSp macro="">
      <xdr:nvCxnSpPr>
        <xdr:cNvPr id="179" name="直線コネクタ 178"/>
        <xdr:cNvCxnSpPr/>
      </xdr:nvCxnSpPr>
      <xdr:spPr>
        <a:xfrm flipV="1">
          <a:off x="2908300" y="12419080"/>
          <a:ext cx="889000" cy="1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122450</xdr:rowOff>
    </xdr:from>
    <xdr:to>
      <xdr:col>5</xdr:col>
      <xdr:colOff>409575</xdr:colOff>
      <xdr:row>76</xdr:row>
      <xdr:rowOff>52600</xdr:rowOff>
    </xdr:to>
    <xdr:sp macro="" textlink="">
      <xdr:nvSpPr>
        <xdr:cNvPr id="180" name="フローチャート : 判断 179"/>
        <xdr:cNvSpPr/>
      </xdr:nvSpPr>
      <xdr:spPr>
        <a:xfrm>
          <a:off x="3746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43727</xdr:rowOff>
    </xdr:from>
    <xdr:ext cx="599010" cy="259045"/>
    <xdr:sp macro="" textlink="">
      <xdr:nvSpPr>
        <xdr:cNvPr id="181" name="テキスト ボックス 180"/>
        <xdr:cNvSpPr txBox="1"/>
      </xdr:nvSpPr>
      <xdr:spPr>
        <a:xfrm>
          <a:off x="3497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21895</xdr:rowOff>
    </xdr:from>
    <xdr:to>
      <xdr:col>4</xdr:col>
      <xdr:colOff>155575</xdr:colOff>
      <xdr:row>73</xdr:row>
      <xdr:rowOff>53866</xdr:rowOff>
    </xdr:to>
    <xdr:cxnSp macro="">
      <xdr:nvCxnSpPr>
        <xdr:cNvPr id="182" name="直線コネクタ 181"/>
        <xdr:cNvCxnSpPr/>
      </xdr:nvCxnSpPr>
      <xdr:spPr>
        <a:xfrm flipV="1">
          <a:off x="2019300" y="12537745"/>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44149</xdr:rowOff>
    </xdr:from>
    <xdr:to>
      <xdr:col>4</xdr:col>
      <xdr:colOff>206375</xdr:colOff>
      <xdr:row>76</xdr:row>
      <xdr:rowOff>145749</xdr:rowOff>
    </xdr:to>
    <xdr:sp macro="" textlink="">
      <xdr:nvSpPr>
        <xdr:cNvPr id="183" name="フローチャート : 判断 182"/>
        <xdr:cNvSpPr/>
      </xdr:nvSpPr>
      <xdr:spPr>
        <a:xfrm>
          <a:off x="2857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136876</xdr:rowOff>
    </xdr:from>
    <xdr:ext cx="599010" cy="259045"/>
    <xdr:sp macro="" textlink="">
      <xdr:nvSpPr>
        <xdr:cNvPr id="184" name="テキスト ボックス 183"/>
        <xdr:cNvSpPr txBox="1"/>
      </xdr:nvSpPr>
      <xdr:spPr>
        <a:xfrm>
          <a:off x="2608794" y="1316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53866</xdr:rowOff>
    </xdr:from>
    <xdr:to>
      <xdr:col>2</xdr:col>
      <xdr:colOff>638175</xdr:colOff>
      <xdr:row>73</xdr:row>
      <xdr:rowOff>101578</xdr:rowOff>
    </xdr:to>
    <xdr:cxnSp macro="">
      <xdr:nvCxnSpPr>
        <xdr:cNvPr id="185" name="直線コネクタ 184"/>
        <xdr:cNvCxnSpPr/>
      </xdr:nvCxnSpPr>
      <xdr:spPr>
        <a:xfrm flipV="1">
          <a:off x="1130300" y="12569716"/>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77970</xdr:rowOff>
    </xdr:from>
    <xdr:to>
      <xdr:col>3</xdr:col>
      <xdr:colOff>3175</xdr:colOff>
      <xdr:row>77</xdr:row>
      <xdr:rowOff>8120</xdr:rowOff>
    </xdr:to>
    <xdr:sp macro="" textlink="">
      <xdr:nvSpPr>
        <xdr:cNvPr id="186" name="フローチャート : 判断 185"/>
        <xdr:cNvSpPr/>
      </xdr:nvSpPr>
      <xdr:spPr>
        <a:xfrm>
          <a:off x="1968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170697</xdr:rowOff>
    </xdr:from>
    <xdr:ext cx="599010" cy="259045"/>
    <xdr:sp macro="" textlink="">
      <xdr:nvSpPr>
        <xdr:cNvPr id="187" name="テキスト ボックス 186"/>
        <xdr:cNvSpPr txBox="1"/>
      </xdr:nvSpPr>
      <xdr:spPr>
        <a:xfrm>
          <a:off x="1719794" y="1320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81116</xdr:rowOff>
    </xdr:from>
    <xdr:to>
      <xdr:col>1</xdr:col>
      <xdr:colOff>485775</xdr:colOff>
      <xdr:row>77</xdr:row>
      <xdr:rowOff>11266</xdr:rowOff>
    </xdr:to>
    <xdr:sp macro="" textlink="">
      <xdr:nvSpPr>
        <xdr:cNvPr id="188" name="フローチャート : 判断 187"/>
        <xdr:cNvSpPr/>
      </xdr:nvSpPr>
      <xdr:spPr>
        <a:xfrm>
          <a:off x="1079500" y="131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2393</xdr:rowOff>
    </xdr:from>
    <xdr:ext cx="599010" cy="259045"/>
    <xdr:sp macro="" textlink="">
      <xdr:nvSpPr>
        <xdr:cNvPr id="189" name="テキスト ボックス 188"/>
        <xdr:cNvSpPr txBox="1"/>
      </xdr:nvSpPr>
      <xdr:spPr>
        <a:xfrm>
          <a:off x="830794" y="1320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31608</xdr:rowOff>
    </xdr:from>
    <xdr:to>
      <xdr:col>6</xdr:col>
      <xdr:colOff>561975</xdr:colOff>
      <xdr:row>72</xdr:row>
      <xdr:rowOff>133208</xdr:rowOff>
    </xdr:to>
    <xdr:sp macro="" textlink="">
      <xdr:nvSpPr>
        <xdr:cNvPr id="195" name="円/楕円 194"/>
        <xdr:cNvSpPr/>
      </xdr:nvSpPr>
      <xdr:spPr>
        <a:xfrm>
          <a:off x="4584700" y="12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54485</xdr:rowOff>
    </xdr:from>
    <xdr:ext cx="599010" cy="259045"/>
    <xdr:sp macro="" textlink="">
      <xdr:nvSpPr>
        <xdr:cNvPr id="196" name="民生費該当値テキスト"/>
        <xdr:cNvSpPr txBox="1"/>
      </xdr:nvSpPr>
      <xdr:spPr>
        <a:xfrm>
          <a:off x="4686300" y="1222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201,763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23880</xdr:rowOff>
    </xdr:from>
    <xdr:to>
      <xdr:col>5</xdr:col>
      <xdr:colOff>409575</xdr:colOff>
      <xdr:row>72</xdr:row>
      <xdr:rowOff>125480</xdr:rowOff>
    </xdr:to>
    <xdr:sp macro="" textlink="">
      <xdr:nvSpPr>
        <xdr:cNvPr id="197" name="円/楕円 196"/>
        <xdr:cNvSpPr/>
      </xdr:nvSpPr>
      <xdr:spPr>
        <a:xfrm>
          <a:off x="3746500" y="12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142007</xdr:rowOff>
    </xdr:from>
    <xdr:ext cx="599010" cy="259045"/>
    <xdr:sp macro="" textlink="">
      <xdr:nvSpPr>
        <xdr:cNvPr id="198" name="テキスト ボックス 197"/>
        <xdr:cNvSpPr txBox="1"/>
      </xdr:nvSpPr>
      <xdr:spPr>
        <a:xfrm>
          <a:off x="3497794" y="121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142545</xdr:rowOff>
    </xdr:from>
    <xdr:to>
      <xdr:col>4</xdr:col>
      <xdr:colOff>206375</xdr:colOff>
      <xdr:row>73</xdr:row>
      <xdr:rowOff>72695</xdr:rowOff>
    </xdr:to>
    <xdr:sp macro="" textlink="">
      <xdr:nvSpPr>
        <xdr:cNvPr id="199" name="円/楕円 198"/>
        <xdr:cNvSpPr/>
      </xdr:nvSpPr>
      <xdr:spPr>
        <a:xfrm>
          <a:off x="2857500" y="124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89222</xdr:rowOff>
    </xdr:from>
    <xdr:ext cx="599010" cy="259045"/>
    <xdr:sp macro="" textlink="">
      <xdr:nvSpPr>
        <xdr:cNvPr id="200" name="テキスト ボックス 199"/>
        <xdr:cNvSpPr txBox="1"/>
      </xdr:nvSpPr>
      <xdr:spPr>
        <a:xfrm>
          <a:off x="2608794" y="122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191,572</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3066</xdr:rowOff>
    </xdr:from>
    <xdr:to>
      <xdr:col>3</xdr:col>
      <xdr:colOff>3175</xdr:colOff>
      <xdr:row>73</xdr:row>
      <xdr:rowOff>104666</xdr:rowOff>
    </xdr:to>
    <xdr:sp macro="" textlink="">
      <xdr:nvSpPr>
        <xdr:cNvPr id="201" name="円/楕円 200"/>
        <xdr:cNvSpPr/>
      </xdr:nvSpPr>
      <xdr:spPr>
        <a:xfrm>
          <a:off x="1968500" y="12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121193</xdr:rowOff>
    </xdr:from>
    <xdr:ext cx="599010" cy="259045"/>
    <xdr:sp macro="" textlink="">
      <xdr:nvSpPr>
        <xdr:cNvPr id="202" name="テキスト ボックス 201"/>
        <xdr:cNvSpPr txBox="1"/>
      </xdr:nvSpPr>
      <xdr:spPr>
        <a:xfrm>
          <a:off x="1719794" y="122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188,635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50778</xdr:rowOff>
    </xdr:from>
    <xdr:to>
      <xdr:col>1</xdr:col>
      <xdr:colOff>485775</xdr:colOff>
      <xdr:row>73</xdr:row>
      <xdr:rowOff>152378</xdr:rowOff>
    </xdr:to>
    <xdr:sp macro="" textlink="">
      <xdr:nvSpPr>
        <xdr:cNvPr id="203" name="円/楕円 202"/>
        <xdr:cNvSpPr/>
      </xdr:nvSpPr>
      <xdr:spPr>
        <a:xfrm>
          <a:off x="1079500" y="125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168905</xdr:rowOff>
    </xdr:from>
    <xdr:ext cx="599010" cy="259045"/>
    <xdr:sp macro="" textlink="">
      <xdr:nvSpPr>
        <xdr:cNvPr id="204" name="テキスト ボックス 203"/>
        <xdr:cNvSpPr txBox="1"/>
      </xdr:nvSpPr>
      <xdr:spPr>
        <a:xfrm>
          <a:off x="830794" y="1234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123447</xdr:rowOff>
    </xdr:from>
    <xdr:to>
      <xdr:col>6</xdr:col>
      <xdr:colOff>511175</xdr:colOff>
      <xdr:row>96</xdr:row>
      <xdr:rowOff>50614</xdr:rowOff>
    </xdr:to>
    <xdr:cxnSp macro="">
      <xdr:nvCxnSpPr>
        <xdr:cNvPr id="232" name="直線コネクタ 231"/>
        <xdr:cNvCxnSpPr/>
      </xdr:nvCxnSpPr>
      <xdr:spPr>
        <a:xfrm flipV="1">
          <a:off x="3797300" y="16411197"/>
          <a:ext cx="838200" cy="9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126510</xdr:rowOff>
    </xdr:from>
    <xdr:to>
      <xdr:col>5</xdr:col>
      <xdr:colOff>358775</xdr:colOff>
      <xdr:row>96</xdr:row>
      <xdr:rowOff>50614</xdr:rowOff>
    </xdr:to>
    <xdr:cxnSp macro="">
      <xdr:nvCxnSpPr>
        <xdr:cNvPr id="235" name="直線コネクタ 234"/>
        <xdr:cNvCxnSpPr/>
      </xdr:nvCxnSpPr>
      <xdr:spPr>
        <a:xfrm>
          <a:off x="2908300" y="16242810"/>
          <a:ext cx="889000" cy="26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105885</xdr:rowOff>
    </xdr:from>
    <xdr:to>
      <xdr:col>5</xdr:col>
      <xdr:colOff>409575</xdr:colOff>
      <xdr:row>97</xdr:row>
      <xdr:rowOff>36035</xdr:rowOff>
    </xdr:to>
    <xdr:sp macro="" textlink="">
      <xdr:nvSpPr>
        <xdr:cNvPr id="236" name="フローチャート : 判断 235"/>
        <xdr:cNvSpPr/>
      </xdr:nvSpPr>
      <xdr:spPr>
        <a:xfrm>
          <a:off x="3746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27162</xdr:rowOff>
    </xdr:from>
    <xdr:ext cx="534377" cy="259045"/>
    <xdr:sp macro="" textlink="">
      <xdr:nvSpPr>
        <xdr:cNvPr id="237" name="テキスト ボックス 236"/>
        <xdr:cNvSpPr txBox="1"/>
      </xdr:nvSpPr>
      <xdr:spPr>
        <a:xfrm>
          <a:off x="3530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126510</xdr:rowOff>
    </xdr:from>
    <xdr:to>
      <xdr:col>4</xdr:col>
      <xdr:colOff>155575</xdr:colOff>
      <xdr:row>95</xdr:row>
      <xdr:rowOff>113731</xdr:rowOff>
    </xdr:to>
    <xdr:cxnSp macro="">
      <xdr:nvCxnSpPr>
        <xdr:cNvPr id="238" name="直線コネクタ 237"/>
        <xdr:cNvCxnSpPr/>
      </xdr:nvCxnSpPr>
      <xdr:spPr>
        <a:xfrm flipV="1">
          <a:off x="2019300" y="16242810"/>
          <a:ext cx="889000" cy="15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136060</xdr:rowOff>
    </xdr:from>
    <xdr:to>
      <xdr:col>4</xdr:col>
      <xdr:colOff>206375</xdr:colOff>
      <xdr:row>97</xdr:row>
      <xdr:rowOff>66210</xdr:rowOff>
    </xdr:to>
    <xdr:sp macro="" textlink="">
      <xdr:nvSpPr>
        <xdr:cNvPr id="239" name="フローチャート : 判断 238"/>
        <xdr:cNvSpPr/>
      </xdr:nvSpPr>
      <xdr:spPr>
        <a:xfrm>
          <a:off x="2857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57337</xdr:rowOff>
    </xdr:from>
    <xdr:ext cx="534377" cy="259045"/>
    <xdr:sp macro="" textlink="">
      <xdr:nvSpPr>
        <xdr:cNvPr id="240" name="テキスト ボックス 239"/>
        <xdr:cNvSpPr txBox="1"/>
      </xdr:nvSpPr>
      <xdr:spPr>
        <a:xfrm>
          <a:off x="2641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113731</xdr:rowOff>
    </xdr:from>
    <xdr:to>
      <xdr:col>2</xdr:col>
      <xdr:colOff>638175</xdr:colOff>
      <xdr:row>95</xdr:row>
      <xdr:rowOff>134420</xdr:rowOff>
    </xdr:to>
    <xdr:cxnSp macro="">
      <xdr:nvCxnSpPr>
        <xdr:cNvPr id="241" name="直線コネクタ 240"/>
        <xdr:cNvCxnSpPr/>
      </xdr:nvCxnSpPr>
      <xdr:spPr>
        <a:xfrm flipV="1">
          <a:off x="1130300" y="16401481"/>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112035</xdr:rowOff>
    </xdr:from>
    <xdr:to>
      <xdr:col>3</xdr:col>
      <xdr:colOff>3175</xdr:colOff>
      <xdr:row>97</xdr:row>
      <xdr:rowOff>42185</xdr:rowOff>
    </xdr:to>
    <xdr:sp macro="" textlink="">
      <xdr:nvSpPr>
        <xdr:cNvPr id="242" name="フローチャート : 判断 241"/>
        <xdr:cNvSpPr/>
      </xdr:nvSpPr>
      <xdr:spPr>
        <a:xfrm>
          <a:off x="1968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33312</xdr:rowOff>
    </xdr:from>
    <xdr:ext cx="534377" cy="259045"/>
    <xdr:sp macro="" textlink="">
      <xdr:nvSpPr>
        <xdr:cNvPr id="243" name="テキスト ボックス 242"/>
        <xdr:cNvSpPr txBox="1"/>
      </xdr:nvSpPr>
      <xdr:spPr>
        <a:xfrm>
          <a:off x="1752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168224</xdr:rowOff>
    </xdr:from>
    <xdr:to>
      <xdr:col>1</xdr:col>
      <xdr:colOff>485775</xdr:colOff>
      <xdr:row>97</xdr:row>
      <xdr:rowOff>98374</xdr:rowOff>
    </xdr:to>
    <xdr:sp macro="" textlink="">
      <xdr:nvSpPr>
        <xdr:cNvPr id="244" name="フローチャート : 判断 243"/>
        <xdr:cNvSpPr/>
      </xdr:nvSpPr>
      <xdr:spPr>
        <a:xfrm>
          <a:off x="1079500" y="166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89501</xdr:rowOff>
    </xdr:from>
    <xdr:ext cx="534377" cy="259045"/>
    <xdr:sp macro="" textlink="">
      <xdr:nvSpPr>
        <xdr:cNvPr id="245" name="テキスト ボックス 244"/>
        <xdr:cNvSpPr txBox="1"/>
      </xdr:nvSpPr>
      <xdr:spPr>
        <a:xfrm>
          <a:off x="863111" y="167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72647</xdr:rowOff>
    </xdr:from>
    <xdr:to>
      <xdr:col>6</xdr:col>
      <xdr:colOff>561975</xdr:colOff>
      <xdr:row>96</xdr:row>
      <xdr:rowOff>2797</xdr:rowOff>
    </xdr:to>
    <xdr:sp macro="" textlink="">
      <xdr:nvSpPr>
        <xdr:cNvPr id="251" name="円/楕円 250"/>
        <xdr:cNvSpPr/>
      </xdr:nvSpPr>
      <xdr:spPr>
        <a:xfrm>
          <a:off x="4584700" y="163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95524</xdr:rowOff>
    </xdr:from>
    <xdr:ext cx="534377" cy="259045"/>
    <xdr:sp macro="" textlink="">
      <xdr:nvSpPr>
        <xdr:cNvPr id="252" name="衛生費該当値テキスト"/>
        <xdr:cNvSpPr txBox="1"/>
      </xdr:nvSpPr>
      <xdr:spPr>
        <a:xfrm>
          <a:off x="4686300" y="16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171264</xdr:rowOff>
    </xdr:from>
    <xdr:to>
      <xdr:col>5</xdr:col>
      <xdr:colOff>409575</xdr:colOff>
      <xdr:row>96</xdr:row>
      <xdr:rowOff>101414</xdr:rowOff>
    </xdr:to>
    <xdr:sp macro="" textlink="">
      <xdr:nvSpPr>
        <xdr:cNvPr id="253" name="円/楕円 252"/>
        <xdr:cNvSpPr/>
      </xdr:nvSpPr>
      <xdr:spPr>
        <a:xfrm>
          <a:off x="3746500" y="164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117941</xdr:rowOff>
    </xdr:from>
    <xdr:ext cx="534377" cy="259045"/>
    <xdr:sp macro="" textlink="">
      <xdr:nvSpPr>
        <xdr:cNvPr id="254" name="テキスト ボックス 253"/>
        <xdr:cNvSpPr txBox="1"/>
      </xdr:nvSpPr>
      <xdr:spPr>
        <a:xfrm>
          <a:off x="3530111" y="162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75710</xdr:rowOff>
    </xdr:from>
    <xdr:to>
      <xdr:col>4</xdr:col>
      <xdr:colOff>206375</xdr:colOff>
      <xdr:row>95</xdr:row>
      <xdr:rowOff>5860</xdr:rowOff>
    </xdr:to>
    <xdr:sp macro="" textlink="">
      <xdr:nvSpPr>
        <xdr:cNvPr id="255" name="円/楕円 254"/>
        <xdr:cNvSpPr/>
      </xdr:nvSpPr>
      <xdr:spPr>
        <a:xfrm>
          <a:off x="2857500" y="16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22387</xdr:rowOff>
    </xdr:from>
    <xdr:ext cx="534377" cy="259045"/>
    <xdr:sp macro="" textlink="">
      <xdr:nvSpPr>
        <xdr:cNvPr id="256" name="テキスト ボックス 255"/>
        <xdr:cNvSpPr txBox="1"/>
      </xdr:nvSpPr>
      <xdr:spPr>
        <a:xfrm>
          <a:off x="2641111" y="159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62931</xdr:rowOff>
    </xdr:from>
    <xdr:to>
      <xdr:col>3</xdr:col>
      <xdr:colOff>3175</xdr:colOff>
      <xdr:row>95</xdr:row>
      <xdr:rowOff>164531</xdr:rowOff>
    </xdr:to>
    <xdr:sp macro="" textlink="">
      <xdr:nvSpPr>
        <xdr:cNvPr id="257" name="円/楕円 256"/>
        <xdr:cNvSpPr/>
      </xdr:nvSpPr>
      <xdr:spPr>
        <a:xfrm>
          <a:off x="1968500" y="163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9608</xdr:rowOff>
    </xdr:from>
    <xdr:ext cx="534377" cy="259045"/>
    <xdr:sp macro="" textlink="">
      <xdr:nvSpPr>
        <xdr:cNvPr id="258" name="テキスト ボックス 257"/>
        <xdr:cNvSpPr txBox="1"/>
      </xdr:nvSpPr>
      <xdr:spPr>
        <a:xfrm>
          <a:off x="1752111" y="161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83620</xdr:rowOff>
    </xdr:from>
    <xdr:to>
      <xdr:col>1</xdr:col>
      <xdr:colOff>485775</xdr:colOff>
      <xdr:row>96</xdr:row>
      <xdr:rowOff>13770</xdr:rowOff>
    </xdr:to>
    <xdr:sp macro="" textlink="">
      <xdr:nvSpPr>
        <xdr:cNvPr id="259" name="円/楕円 258"/>
        <xdr:cNvSpPr/>
      </xdr:nvSpPr>
      <xdr:spPr>
        <a:xfrm>
          <a:off x="1079500" y="163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30297</xdr:rowOff>
    </xdr:from>
    <xdr:ext cx="534377" cy="259045"/>
    <xdr:sp macro="" textlink="">
      <xdr:nvSpPr>
        <xdr:cNvPr id="260" name="テキスト ボックス 259"/>
        <xdr:cNvSpPr txBox="1"/>
      </xdr:nvSpPr>
      <xdr:spPr>
        <a:xfrm>
          <a:off x="863111" y="161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86436</xdr:rowOff>
    </xdr:from>
    <xdr:to>
      <xdr:col>15</xdr:col>
      <xdr:colOff>180975</xdr:colOff>
      <xdr:row>37</xdr:row>
      <xdr:rowOff>168275</xdr:rowOff>
    </xdr:to>
    <xdr:cxnSp macro="">
      <xdr:nvCxnSpPr>
        <xdr:cNvPr id="287" name="直線コネクタ 286"/>
        <xdr:cNvCxnSpPr/>
      </xdr:nvCxnSpPr>
      <xdr:spPr>
        <a:xfrm>
          <a:off x="9639300" y="6430086"/>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66319</xdr:rowOff>
    </xdr:from>
    <xdr:to>
      <xdr:col>14</xdr:col>
      <xdr:colOff>28575</xdr:colOff>
      <xdr:row>37</xdr:row>
      <xdr:rowOff>86436</xdr:rowOff>
    </xdr:to>
    <xdr:cxnSp macro="">
      <xdr:nvCxnSpPr>
        <xdr:cNvPr id="290" name="直線コネクタ 289"/>
        <xdr:cNvCxnSpPr/>
      </xdr:nvCxnSpPr>
      <xdr:spPr>
        <a:xfrm>
          <a:off x="8750300" y="640996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1" name="フローチャート : 判断 29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2" name="テキスト ボックス 291"/>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65176</xdr:rowOff>
    </xdr:from>
    <xdr:to>
      <xdr:col>12</xdr:col>
      <xdr:colOff>511175</xdr:colOff>
      <xdr:row>37</xdr:row>
      <xdr:rowOff>66319</xdr:rowOff>
    </xdr:to>
    <xdr:cxnSp macro="">
      <xdr:nvCxnSpPr>
        <xdr:cNvPr id="293" name="直線コネクタ 292"/>
        <xdr:cNvCxnSpPr/>
      </xdr:nvCxnSpPr>
      <xdr:spPr>
        <a:xfrm>
          <a:off x="7861300" y="6408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34722</xdr:rowOff>
    </xdr:from>
    <xdr:to>
      <xdr:col>12</xdr:col>
      <xdr:colOff>561975</xdr:colOff>
      <xdr:row>36</xdr:row>
      <xdr:rowOff>136322</xdr:rowOff>
    </xdr:to>
    <xdr:sp macro="" textlink="">
      <xdr:nvSpPr>
        <xdr:cNvPr id="294" name="フローチャート : 判断 293"/>
        <xdr:cNvSpPr/>
      </xdr:nvSpPr>
      <xdr:spPr>
        <a:xfrm>
          <a:off x="8699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152849</xdr:rowOff>
    </xdr:from>
    <xdr:ext cx="469744" cy="259045"/>
    <xdr:sp macro="" textlink="">
      <xdr:nvSpPr>
        <xdr:cNvPr id="295" name="テキスト ボックス 294"/>
        <xdr:cNvSpPr txBox="1"/>
      </xdr:nvSpPr>
      <xdr:spPr>
        <a:xfrm>
          <a:off x="8515427"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17170</xdr:rowOff>
    </xdr:from>
    <xdr:to>
      <xdr:col>11</xdr:col>
      <xdr:colOff>307975</xdr:colOff>
      <xdr:row>37</xdr:row>
      <xdr:rowOff>65176</xdr:rowOff>
    </xdr:to>
    <xdr:cxnSp macro="">
      <xdr:nvCxnSpPr>
        <xdr:cNvPr id="296" name="直線コネクタ 295"/>
        <xdr:cNvCxnSpPr/>
      </xdr:nvCxnSpPr>
      <xdr:spPr>
        <a:xfrm>
          <a:off x="6972300" y="601792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75641</xdr:rowOff>
    </xdr:from>
    <xdr:to>
      <xdr:col>11</xdr:col>
      <xdr:colOff>358775</xdr:colOff>
      <xdr:row>36</xdr:row>
      <xdr:rowOff>5791</xdr:rowOff>
    </xdr:to>
    <xdr:sp macro="" textlink="">
      <xdr:nvSpPr>
        <xdr:cNvPr id="297" name="フローチャート : 判断 296"/>
        <xdr:cNvSpPr/>
      </xdr:nvSpPr>
      <xdr:spPr>
        <a:xfrm>
          <a:off x="7810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22318</xdr:rowOff>
    </xdr:from>
    <xdr:ext cx="469744" cy="259045"/>
    <xdr:sp macro="" textlink="">
      <xdr:nvSpPr>
        <xdr:cNvPr id="298" name="テキスト ボックス 297"/>
        <xdr:cNvSpPr txBox="1"/>
      </xdr:nvSpPr>
      <xdr:spPr>
        <a:xfrm>
          <a:off x="7626427"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59639</xdr:rowOff>
    </xdr:from>
    <xdr:to>
      <xdr:col>10</xdr:col>
      <xdr:colOff>155575</xdr:colOff>
      <xdr:row>34</xdr:row>
      <xdr:rowOff>161239</xdr:rowOff>
    </xdr:to>
    <xdr:sp macro="" textlink="">
      <xdr:nvSpPr>
        <xdr:cNvPr id="299" name="フローチャート : 判断 298"/>
        <xdr:cNvSpPr/>
      </xdr:nvSpPr>
      <xdr:spPr>
        <a:xfrm>
          <a:off x="6921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6316</xdr:rowOff>
    </xdr:from>
    <xdr:ext cx="469744" cy="259045"/>
    <xdr:sp macro="" textlink="">
      <xdr:nvSpPr>
        <xdr:cNvPr id="300" name="テキスト ボックス 299"/>
        <xdr:cNvSpPr txBox="1"/>
      </xdr:nvSpPr>
      <xdr:spPr>
        <a:xfrm>
          <a:off x="6737427"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117475</xdr:rowOff>
    </xdr:from>
    <xdr:to>
      <xdr:col>15</xdr:col>
      <xdr:colOff>231775</xdr:colOff>
      <xdr:row>38</xdr:row>
      <xdr:rowOff>47625</xdr:rowOff>
    </xdr:to>
    <xdr:sp macro="" textlink="">
      <xdr:nvSpPr>
        <xdr:cNvPr id="306" name="円/楕円 305"/>
        <xdr:cNvSpPr/>
      </xdr:nvSpPr>
      <xdr:spPr>
        <a:xfrm>
          <a:off x="10426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95902</xdr:rowOff>
    </xdr:from>
    <xdr:ext cx="378565" cy="259045"/>
    <xdr:sp macro="" textlink="">
      <xdr:nvSpPr>
        <xdr:cNvPr id="307" name="労働費該当値テキスト"/>
        <xdr:cNvSpPr txBox="1"/>
      </xdr:nvSpPr>
      <xdr:spPr>
        <a:xfrm>
          <a:off x="10528300" y="64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35636</xdr:rowOff>
    </xdr:from>
    <xdr:to>
      <xdr:col>14</xdr:col>
      <xdr:colOff>79375</xdr:colOff>
      <xdr:row>37</xdr:row>
      <xdr:rowOff>137236</xdr:rowOff>
    </xdr:to>
    <xdr:sp macro="" textlink="">
      <xdr:nvSpPr>
        <xdr:cNvPr id="308" name="円/楕円 307"/>
        <xdr:cNvSpPr/>
      </xdr:nvSpPr>
      <xdr:spPr>
        <a:xfrm>
          <a:off x="9588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128364</xdr:rowOff>
    </xdr:from>
    <xdr:ext cx="378565" cy="259045"/>
    <xdr:sp macro="" textlink="">
      <xdr:nvSpPr>
        <xdr:cNvPr id="309" name="テキスト ボックス 308"/>
        <xdr:cNvSpPr txBox="1"/>
      </xdr:nvSpPr>
      <xdr:spPr>
        <a:xfrm>
          <a:off x="9450017" y="6472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15519</xdr:rowOff>
    </xdr:from>
    <xdr:to>
      <xdr:col>12</xdr:col>
      <xdr:colOff>561975</xdr:colOff>
      <xdr:row>37</xdr:row>
      <xdr:rowOff>117119</xdr:rowOff>
    </xdr:to>
    <xdr:sp macro="" textlink="">
      <xdr:nvSpPr>
        <xdr:cNvPr id="310" name="円/楕円 309"/>
        <xdr:cNvSpPr/>
      </xdr:nvSpPr>
      <xdr:spPr>
        <a:xfrm>
          <a:off x="8699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108246</xdr:rowOff>
    </xdr:from>
    <xdr:ext cx="469744" cy="259045"/>
    <xdr:sp macro="" textlink="">
      <xdr:nvSpPr>
        <xdr:cNvPr id="311" name="テキスト ボックス 310"/>
        <xdr:cNvSpPr txBox="1"/>
      </xdr:nvSpPr>
      <xdr:spPr>
        <a:xfrm>
          <a:off x="8515427" y="64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14376</xdr:rowOff>
    </xdr:from>
    <xdr:to>
      <xdr:col>11</xdr:col>
      <xdr:colOff>358775</xdr:colOff>
      <xdr:row>37</xdr:row>
      <xdr:rowOff>115976</xdr:rowOff>
    </xdr:to>
    <xdr:sp macro="" textlink="">
      <xdr:nvSpPr>
        <xdr:cNvPr id="312" name="円/楕円 311"/>
        <xdr:cNvSpPr/>
      </xdr:nvSpPr>
      <xdr:spPr>
        <a:xfrm>
          <a:off x="7810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107103</xdr:rowOff>
    </xdr:from>
    <xdr:ext cx="469744" cy="259045"/>
    <xdr:sp macro="" textlink="">
      <xdr:nvSpPr>
        <xdr:cNvPr id="313" name="テキスト ボックス 312"/>
        <xdr:cNvSpPr txBox="1"/>
      </xdr:nvSpPr>
      <xdr:spPr>
        <a:xfrm>
          <a:off x="7626427"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137820</xdr:rowOff>
    </xdr:from>
    <xdr:to>
      <xdr:col>10</xdr:col>
      <xdr:colOff>155575</xdr:colOff>
      <xdr:row>35</xdr:row>
      <xdr:rowOff>67970</xdr:rowOff>
    </xdr:to>
    <xdr:sp macro="" textlink="">
      <xdr:nvSpPr>
        <xdr:cNvPr id="314" name="円/楕円 313"/>
        <xdr:cNvSpPr/>
      </xdr:nvSpPr>
      <xdr:spPr>
        <a:xfrm>
          <a:off x="6921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59097</xdr:rowOff>
    </xdr:from>
    <xdr:ext cx="469744" cy="259045"/>
    <xdr:sp macro="" textlink="">
      <xdr:nvSpPr>
        <xdr:cNvPr id="315" name="テキスト ボックス 314"/>
        <xdr:cNvSpPr txBox="1"/>
      </xdr:nvSpPr>
      <xdr:spPr>
        <a:xfrm>
          <a:off x="6737427" y="60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107805</xdr:rowOff>
    </xdr:from>
    <xdr:to>
      <xdr:col>15</xdr:col>
      <xdr:colOff>180975</xdr:colOff>
      <xdr:row>58</xdr:row>
      <xdr:rowOff>112051</xdr:rowOff>
    </xdr:to>
    <xdr:cxnSp macro="">
      <xdr:nvCxnSpPr>
        <xdr:cNvPr id="346" name="直線コネクタ 345"/>
        <xdr:cNvCxnSpPr/>
      </xdr:nvCxnSpPr>
      <xdr:spPr>
        <a:xfrm>
          <a:off x="9639300" y="10051905"/>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102036</xdr:rowOff>
    </xdr:from>
    <xdr:to>
      <xdr:col>14</xdr:col>
      <xdr:colOff>28575</xdr:colOff>
      <xdr:row>58</xdr:row>
      <xdr:rowOff>107805</xdr:rowOff>
    </xdr:to>
    <xdr:cxnSp macro="">
      <xdr:nvCxnSpPr>
        <xdr:cNvPr id="349" name="直線コネクタ 348"/>
        <xdr:cNvCxnSpPr/>
      </xdr:nvCxnSpPr>
      <xdr:spPr>
        <a:xfrm>
          <a:off x="8750300" y="10046136"/>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82042</xdr:rowOff>
    </xdr:from>
    <xdr:to>
      <xdr:col>14</xdr:col>
      <xdr:colOff>79375</xdr:colOff>
      <xdr:row>58</xdr:row>
      <xdr:rowOff>12192</xdr:rowOff>
    </xdr:to>
    <xdr:sp macro="" textlink="">
      <xdr:nvSpPr>
        <xdr:cNvPr id="350" name="フローチャート : 判断 349"/>
        <xdr:cNvSpPr/>
      </xdr:nvSpPr>
      <xdr:spPr>
        <a:xfrm>
          <a:off x="9588500" y="98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28719</xdr:rowOff>
    </xdr:from>
    <xdr:ext cx="469744" cy="259045"/>
    <xdr:sp macro="" textlink="">
      <xdr:nvSpPr>
        <xdr:cNvPr id="351" name="テキスト ボックス 350"/>
        <xdr:cNvSpPr txBox="1"/>
      </xdr:nvSpPr>
      <xdr:spPr>
        <a:xfrm>
          <a:off x="9404427" y="96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102036</xdr:rowOff>
    </xdr:from>
    <xdr:to>
      <xdr:col>12</xdr:col>
      <xdr:colOff>511175</xdr:colOff>
      <xdr:row>58</xdr:row>
      <xdr:rowOff>113574</xdr:rowOff>
    </xdr:to>
    <xdr:cxnSp macro="">
      <xdr:nvCxnSpPr>
        <xdr:cNvPr id="352" name="直線コネクタ 351"/>
        <xdr:cNvCxnSpPr/>
      </xdr:nvCxnSpPr>
      <xdr:spPr>
        <a:xfrm flipV="1">
          <a:off x="7861300" y="10046136"/>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102616</xdr:rowOff>
    </xdr:from>
    <xdr:to>
      <xdr:col>12</xdr:col>
      <xdr:colOff>561975</xdr:colOff>
      <xdr:row>58</xdr:row>
      <xdr:rowOff>32766</xdr:rowOff>
    </xdr:to>
    <xdr:sp macro="" textlink="">
      <xdr:nvSpPr>
        <xdr:cNvPr id="353" name="フローチャート : 判断 352"/>
        <xdr:cNvSpPr/>
      </xdr:nvSpPr>
      <xdr:spPr>
        <a:xfrm>
          <a:off x="8699500" y="98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49293</xdr:rowOff>
    </xdr:from>
    <xdr:ext cx="469744" cy="259045"/>
    <xdr:sp macro="" textlink="">
      <xdr:nvSpPr>
        <xdr:cNvPr id="354" name="テキスト ボックス 353"/>
        <xdr:cNvSpPr txBox="1"/>
      </xdr:nvSpPr>
      <xdr:spPr>
        <a:xfrm>
          <a:off x="8515427" y="96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108567</xdr:rowOff>
    </xdr:from>
    <xdr:to>
      <xdr:col>11</xdr:col>
      <xdr:colOff>307975</xdr:colOff>
      <xdr:row>58</xdr:row>
      <xdr:rowOff>113574</xdr:rowOff>
    </xdr:to>
    <xdr:cxnSp macro="">
      <xdr:nvCxnSpPr>
        <xdr:cNvPr id="355" name="直線コネクタ 354"/>
        <xdr:cNvCxnSpPr/>
      </xdr:nvCxnSpPr>
      <xdr:spPr>
        <a:xfrm>
          <a:off x="6972300" y="1005266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83239</xdr:rowOff>
    </xdr:from>
    <xdr:to>
      <xdr:col>11</xdr:col>
      <xdr:colOff>358775</xdr:colOff>
      <xdr:row>58</xdr:row>
      <xdr:rowOff>13389</xdr:rowOff>
    </xdr:to>
    <xdr:sp macro="" textlink="">
      <xdr:nvSpPr>
        <xdr:cNvPr id="356" name="フローチャート : 判断 355"/>
        <xdr:cNvSpPr/>
      </xdr:nvSpPr>
      <xdr:spPr>
        <a:xfrm>
          <a:off x="7810500" y="985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29916</xdr:rowOff>
    </xdr:from>
    <xdr:ext cx="469744" cy="259045"/>
    <xdr:sp macro="" textlink="">
      <xdr:nvSpPr>
        <xdr:cNvPr id="357" name="テキスト ボックス 356"/>
        <xdr:cNvSpPr txBox="1"/>
      </xdr:nvSpPr>
      <xdr:spPr>
        <a:xfrm>
          <a:off x="7626427" y="96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127653</xdr:rowOff>
    </xdr:from>
    <xdr:to>
      <xdr:col>10</xdr:col>
      <xdr:colOff>155575</xdr:colOff>
      <xdr:row>58</xdr:row>
      <xdr:rowOff>57803</xdr:rowOff>
    </xdr:to>
    <xdr:sp macro="" textlink="">
      <xdr:nvSpPr>
        <xdr:cNvPr id="358" name="フローチャート : 判断 357"/>
        <xdr:cNvSpPr/>
      </xdr:nvSpPr>
      <xdr:spPr>
        <a:xfrm>
          <a:off x="6921500" y="99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74330</xdr:rowOff>
    </xdr:from>
    <xdr:ext cx="469744" cy="259045"/>
    <xdr:sp macro="" textlink="">
      <xdr:nvSpPr>
        <xdr:cNvPr id="359" name="テキスト ボックス 358"/>
        <xdr:cNvSpPr txBox="1"/>
      </xdr:nvSpPr>
      <xdr:spPr>
        <a:xfrm>
          <a:off x="6737427" y="96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61251</xdr:rowOff>
    </xdr:from>
    <xdr:to>
      <xdr:col>15</xdr:col>
      <xdr:colOff>231775</xdr:colOff>
      <xdr:row>58</xdr:row>
      <xdr:rowOff>162851</xdr:rowOff>
    </xdr:to>
    <xdr:sp macro="" textlink="">
      <xdr:nvSpPr>
        <xdr:cNvPr id="365" name="円/楕円 364"/>
        <xdr:cNvSpPr/>
      </xdr:nvSpPr>
      <xdr:spPr>
        <a:xfrm>
          <a:off x="10426700" y="100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39678</xdr:rowOff>
    </xdr:from>
    <xdr:ext cx="469744" cy="259045"/>
    <xdr:sp macro="" textlink="">
      <xdr:nvSpPr>
        <xdr:cNvPr id="366" name="農林水産業費該当値テキスト"/>
        <xdr:cNvSpPr txBox="1"/>
      </xdr:nvSpPr>
      <xdr:spPr>
        <a:xfrm>
          <a:off x="10528300" y="99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57005</xdr:rowOff>
    </xdr:from>
    <xdr:to>
      <xdr:col>14</xdr:col>
      <xdr:colOff>79375</xdr:colOff>
      <xdr:row>58</xdr:row>
      <xdr:rowOff>158605</xdr:rowOff>
    </xdr:to>
    <xdr:sp macro="" textlink="">
      <xdr:nvSpPr>
        <xdr:cNvPr id="367" name="円/楕円 366"/>
        <xdr:cNvSpPr/>
      </xdr:nvSpPr>
      <xdr:spPr>
        <a:xfrm>
          <a:off x="9588500" y="100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149732</xdr:rowOff>
    </xdr:from>
    <xdr:ext cx="469744" cy="259045"/>
    <xdr:sp macro="" textlink="">
      <xdr:nvSpPr>
        <xdr:cNvPr id="368" name="テキスト ボックス 367"/>
        <xdr:cNvSpPr txBox="1"/>
      </xdr:nvSpPr>
      <xdr:spPr>
        <a:xfrm>
          <a:off x="9404427" y="100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51236</xdr:rowOff>
    </xdr:from>
    <xdr:to>
      <xdr:col>12</xdr:col>
      <xdr:colOff>561975</xdr:colOff>
      <xdr:row>58</xdr:row>
      <xdr:rowOff>152836</xdr:rowOff>
    </xdr:to>
    <xdr:sp macro="" textlink="">
      <xdr:nvSpPr>
        <xdr:cNvPr id="369" name="円/楕円 368"/>
        <xdr:cNvSpPr/>
      </xdr:nvSpPr>
      <xdr:spPr>
        <a:xfrm>
          <a:off x="8699500" y="99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143963</xdr:rowOff>
    </xdr:from>
    <xdr:ext cx="469744" cy="259045"/>
    <xdr:sp macro="" textlink="">
      <xdr:nvSpPr>
        <xdr:cNvPr id="370" name="テキスト ボックス 369"/>
        <xdr:cNvSpPr txBox="1"/>
      </xdr:nvSpPr>
      <xdr:spPr>
        <a:xfrm>
          <a:off x="8515427" y="1008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62774</xdr:rowOff>
    </xdr:from>
    <xdr:to>
      <xdr:col>11</xdr:col>
      <xdr:colOff>358775</xdr:colOff>
      <xdr:row>58</xdr:row>
      <xdr:rowOff>164374</xdr:rowOff>
    </xdr:to>
    <xdr:sp macro="" textlink="">
      <xdr:nvSpPr>
        <xdr:cNvPr id="371" name="円/楕円 370"/>
        <xdr:cNvSpPr/>
      </xdr:nvSpPr>
      <xdr:spPr>
        <a:xfrm>
          <a:off x="7810500" y="100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155501</xdr:rowOff>
    </xdr:from>
    <xdr:ext cx="469744" cy="259045"/>
    <xdr:sp macro="" textlink="">
      <xdr:nvSpPr>
        <xdr:cNvPr id="372" name="テキスト ボックス 371"/>
        <xdr:cNvSpPr txBox="1"/>
      </xdr:nvSpPr>
      <xdr:spPr>
        <a:xfrm>
          <a:off x="76264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57767</xdr:rowOff>
    </xdr:from>
    <xdr:to>
      <xdr:col>10</xdr:col>
      <xdr:colOff>155575</xdr:colOff>
      <xdr:row>58</xdr:row>
      <xdr:rowOff>159367</xdr:rowOff>
    </xdr:to>
    <xdr:sp macro="" textlink="">
      <xdr:nvSpPr>
        <xdr:cNvPr id="373" name="円/楕円 372"/>
        <xdr:cNvSpPr/>
      </xdr:nvSpPr>
      <xdr:spPr>
        <a:xfrm>
          <a:off x="6921500" y="100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150494</xdr:rowOff>
    </xdr:from>
    <xdr:ext cx="469744" cy="259045"/>
    <xdr:sp macro="" textlink="">
      <xdr:nvSpPr>
        <xdr:cNvPr id="374" name="テキスト ボックス 373"/>
        <xdr:cNvSpPr txBox="1"/>
      </xdr:nvSpPr>
      <xdr:spPr>
        <a:xfrm>
          <a:off x="6737427" y="100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137014</xdr:rowOff>
    </xdr:from>
    <xdr:to>
      <xdr:col>15</xdr:col>
      <xdr:colOff>180975</xdr:colOff>
      <xdr:row>71</xdr:row>
      <xdr:rowOff>163703</xdr:rowOff>
    </xdr:to>
    <xdr:cxnSp macro="">
      <xdr:nvCxnSpPr>
        <xdr:cNvPr id="399" name="直線コネクタ 398"/>
        <xdr:cNvCxnSpPr/>
      </xdr:nvCxnSpPr>
      <xdr:spPr>
        <a:xfrm flipV="1">
          <a:off x="9639300" y="12138514"/>
          <a:ext cx="838200" cy="19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2083</xdr:rowOff>
    </xdr:from>
    <xdr:to>
      <xdr:col>14</xdr:col>
      <xdr:colOff>28575</xdr:colOff>
      <xdr:row>71</xdr:row>
      <xdr:rowOff>163703</xdr:rowOff>
    </xdr:to>
    <xdr:cxnSp macro="">
      <xdr:nvCxnSpPr>
        <xdr:cNvPr id="402" name="直線コネクタ 401"/>
        <xdr:cNvCxnSpPr/>
      </xdr:nvCxnSpPr>
      <xdr:spPr>
        <a:xfrm>
          <a:off x="8750300" y="12175033"/>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156338</xdr:rowOff>
    </xdr:from>
    <xdr:to>
      <xdr:col>14</xdr:col>
      <xdr:colOff>79375</xdr:colOff>
      <xdr:row>76</xdr:row>
      <xdr:rowOff>86488</xdr:rowOff>
    </xdr:to>
    <xdr:sp macro="" textlink="">
      <xdr:nvSpPr>
        <xdr:cNvPr id="403" name="フローチャート : 判断 402"/>
        <xdr:cNvSpPr/>
      </xdr:nvSpPr>
      <xdr:spPr>
        <a:xfrm>
          <a:off x="9588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77615</xdr:rowOff>
    </xdr:from>
    <xdr:ext cx="469744" cy="259045"/>
    <xdr:sp macro="" textlink="">
      <xdr:nvSpPr>
        <xdr:cNvPr id="404" name="テキスト ボックス 403"/>
        <xdr:cNvSpPr txBox="1"/>
      </xdr:nvSpPr>
      <xdr:spPr>
        <a:xfrm>
          <a:off x="9404427"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2083</xdr:rowOff>
    </xdr:from>
    <xdr:to>
      <xdr:col>12</xdr:col>
      <xdr:colOff>511175</xdr:colOff>
      <xdr:row>72</xdr:row>
      <xdr:rowOff>31058</xdr:rowOff>
    </xdr:to>
    <xdr:cxnSp macro="">
      <xdr:nvCxnSpPr>
        <xdr:cNvPr id="405" name="直線コネクタ 404"/>
        <xdr:cNvCxnSpPr/>
      </xdr:nvCxnSpPr>
      <xdr:spPr>
        <a:xfrm flipV="1">
          <a:off x="7861300" y="12175033"/>
          <a:ext cx="889000" cy="20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150507</xdr:rowOff>
    </xdr:from>
    <xdr:to>
      <xdr:col>12</xdr:col>
      <xdr:colOff>561975</xdr:colOff>
      <xdr:row>76</xdr:row>
      <xdr:rowOff>80657</xdr:rowOff>
    </xdr:to>
    <xdr:sp macro="" textlink="">
      <xdr:nvSpPr>
        <xdr:cNvPr id="406" name="フローチャート : 判断 405"/>
        <xdr:cNvSpPr/>
      </xdr:nvSpPr>
      <xdr:spPr>
        <a:xfrm>
          <a:off x="8699500" y="130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71784</xdr:rowOff>
    </xdr:from>
    <xdr:ext cx="469744" cy="259045"/>
    <xdr:sp macro="" textlink="">
      <xdr:nvSpPr>
        <xdr:cNvPr id="407" name="テキスト ボックス 406"/>
        <xdr:cNvSpPr txBox="1"/>
      </xdr:nvSpPr>
      <xdr:spPr>
        <a:xfrm>
          <a:off x="8515427" y="1310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31058</xdr:rowOff>
    </xdr:from>
    <xdr:to>
      <xdr:col>11</xdr:col>
      <xdr:colOff>307975</xdr:colOff>
      <xdr:row>72</xdr:row>
      <xdr:rowOff>68376</xdr:rowOff>
    </xdr:to>
    <xdr:cxnSp macro="">
      <xdr:nvCxnSpPr>
        <xdr:cNvPr id="408" name="直線コネクタ 407"/>
        <xdr:cNvCxnSpPr/>
      </xdr:nvCxnSpPr>
      <xdr:spPr>
        <a:xfrm flipV="1">
          <a:off x="6972300" y="12375458"/>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166052</xdr:rowOff>
    </xdr:from>
    <xdr:to>
      <xdr:col>11</xdr:col>
      <xdr:colOff>358775</xdr:colOff>
      <xdr:row>76</xdr:row>
      <xdr:rowOff>96202</xdr:rowOff>
    </xdr:to>
    <xdr:sp macro="" textlink="">
      <xdr:nvSpPr>
        <xdr:cNvPr id="409" name="フローチャート : 判断 408"/>
        <xdr:cNvSpPr/>
      </xdr:nvSpPr>
      <xdr:spPr>
        <a:xfrm>
          <a:off x="7810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87329</xdr:rowOff>
    </xdr:from>
    <xdr:ext cx="469744" cy="259045"/>
    <xdr:sp macro="" textlink="">
      <xdr:nvSpPr>
        <xdr:cNvPr id="410" name="テキスト ボックス 409"/>
        <xdr:cNvSpPr txBox="1"/>
      </xdr:nvSpPr>
      <xdr:spPr>
        <a:xfrm>
          <a:off x="7626427" y="1311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150451</xdr:rowOff>
    </xdr:from>
    <xdr:to>
      <xdr:col>10</xdr:col>
      <xdr:colOff>155575</xdr:colOff>
      <xdr:row>76</xdr:row>
      <xdr:rowOff>80601</xdr:rowOff>
    </xdr:to>
    <xdr:sp macro="" textlink="">
      <xdr:nvSpPr>
        <xdr:cNvPr id="411" name="フローチャート : 判断 410"/>
        <xdr:cNvSpPr/>
      </xdr:nvSpPr>
      <xdr:spPr>
        <a:xfrm>
          <a:off x="6921500" y="1300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71728</xdr:rowOff>
    </xdr:from>
    <xdr:ext cx="469744" cy="259045"/>
    <xdr:sp macro="" textlink="">
      <xdr:nvSpPr>
        <xdr:cNvPr id="412" name="テキスト ボックス 411"/>
        <xdr:cNvSpPr txBox="1"/>
      </xdr:nvSpPr>
      <xdr:spPr>
        <a:xfrm>
          <a:off x="6737427" y="131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86214</xdr:rowOff>
    </xdr:from>
    <xdr:to>
      <xdr:col>15</xdr:col>
      <xdr:colOff>231775</xdr:colOff>
      <xdr:row>71</xdr:row>
      <xdr:rowOff>16364</xdr:rowOff>
    </xdr:to>
    <xdr:sp macro="" textlink="">
      <xdr:nvSpPr>
        <xdr:cNvPr id="418" name="円/楕円 417"/>
        <xdr:cNvSpPr/>
      </xdr:nvSpPr>
      <xdr:spPr>
        <a:xfrm>
          <a:off x="10426700" y="120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39241</xdr:rowOff>
    </xdr:from>
    <xdr:ext cx="534377" cy="259045"/>
    <xdr:sp macro="" textlink="">
      <xdr:nvSpPr>
        <xdr:cNvPr id="419" name="商工費該当値テキスト"/>
        <xdr:cNvSpPr txBox="1"/>
      </xdr:nvSpPr>
      <xdr:spPr>
        <a:xfrm>
          <a:off x="10528300" y="120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112903</xdr:rowOff>
    </xdr:from>
    <xdr:to>
      <xdr:col>14</xdr:col>
      <xdr:colOff>79375</xdr:colOff>
      <xdr:row>72</xdr:row>
      <xdr:rowOff>43053</xdr:rowOff>
    </xdr:to>
    <xdr:sp macro="" textlink="">
      <xdr:nvSpPr>
        <xdr:cNvPr id="420" name="円/楕円 419"/>
        <xdr:cNvSpPr/>
      </xdr:nvSpPr>
      <xdr:spPr>
        <a:xfrm>
          <a:off x="9588500" y="122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59580</xdr:rowOff>
    </xdr:from>
    <xdr:ext cx="534377" cy="259045"/>
    <xdr:sp macro="" textlink="">
      <xdr:nvSpPr>
        <xdr:cNvPr id="421" name="テキスト ボックス 420"/>
        <xdr:cNvSpPr txBox="1"/>
      </xdr:nvSpPr>
      <xdr:spPr>
        <a:xfrm>
          <a:off x="9372111" y="1206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122733</xdr:rowOff>
    </xdr:from>
    <xdr:to>
      <xdr:col>12</xdr:col>
      <xdr:colOff>561975</xdr:colOff>
      <xdr:row>71</xdr:row>
      <xdr:rowOff>52883</xdr:rowOff>
    </xdr:to>
    <xdr:sp macro="" textlink="">
      <xdr:nvSpPr>
        <xdr:cNvPr id="422" name="円/楕円 421"/>
        <xdr:cNvSpPr/>
      </xdr:nvSpPr>
      <xdr:spPr>
        <a:xfrm>
          <a:off x="8699500" y="121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69410</xdr:rowOff>
    </xdr:from>
    <xdr:ext cx="534377" cy="259045"/>
    <xdr:sp macro="" textlink="">
      <xdr:nvSpPr>
        <xdr:cNvPr id="423" name="テキスト ボックス 422"/>
        <xdr:cNvSpPr txBox="1"/>
      </xdr:nvSpPr>
      <xdr:spPr>
        <a:xfrm>
          <a:off x="8483111" y="1189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151708</xdr:rowOff>
    </xdr:from>
    <xdr:to>
      <xdr:col>11</xdr:col>
      <xdr:colOff>358775</xdr:colOff>
      <xdr:row>72</xdr:row>
      <xdr:rowOff>81858</xdr:rowOff>
    </xdr:to>
    <xdr:sp macro="" textlink="">
      <xdr:nvSpPr>
        <xdr:cNvPr id="424" name="円/楕円 423"/>
        <xdr:cNvSpPr/>
      </xdr:nvSpPr>
      <xdr:spPr>
        <a:xfrm>
          <a:off x="7810500" y="123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98385</xdr:rowOff>
    </xdr:from>
    <xdr:ext cx="534377" cy="259045"/>
    <xdr:sp macro="" textlink="">
      <xdr:nvSpPr>
        <xdr:cNvPr id="425" name="テキスト ボックス 424"/>
        <xdr:cNvSpPr txBox="1"/>
      </xdr:nvSpPr>
      <xdr:spPr>
        <a:xfrm>
          <a:off x="7594111" y="120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17,901</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17576</xdr:rowOff>
    </xdr:from>
    <xdr:to>
      <xdr:col>10</xdr:col>
      <xdr:colOff>155575</xdr:colOff>
      <xdr:row>72</xdr:row>
      <xdr:rowOff>119176</xdr:rowOff>
    </xdr:to>
    <xdr:sp macro="" textlink="">
      <xdr:nvSpPr>
        <xdr:cNvPr id="426" name="円/楕円 425"/>
        <xdr:cNvSpPr/>
      </xdr:nvSpPr>
      <xdr:spPr>
        <a:xfrm>
          <a:off x="6921500" y="1236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135703</xdr:rowOff>
    </xdr:from>
    <xdr:ext cx="534377" cy="259045"/>
    <xdr:sp macro="" textlink="">
      <xdr:nvSpPr>
        <xdr:cNvPr id="427" name="テキスト ボックス 426"/>
        <xdr:cNvSpPr txBox="1"/>
      </xdr:nvSpPr>
      <xdr:spPr>
        <a:xfrm>
          <a:off x="6705111" y="12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92739</xdr:rowOff>
    </xdr:from>
    <xdr:to>
      <xdr:col>15</xdr:col>
      <xdr:colOff>180975</xdr:colOff>
      <xdr:row>93</xdr:row>
      <xdr:rowOff>139405</xdr:rowOff>
    </xdr:to>
    <xdr:cxnSp macro="">
      <xdr:nvCxnSpPr>
        <xdr:cNvPr id="459" name="直線コネクタ 458"/>
        <xdr:cNvCxnSpPr/>
      </xdr:nvCxnSpPr>
      <xdr:spPr>
        <a:xfrm flipV="1">
          <a:off x="9639300" y="16037589"/>
          <a:ext cx="8382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84182</xdr:rowOff>
    </xdr:from>
    <xdr:to>
      <xdr:col>14</xdr:col>
      <xdr:colOff>28575</xdr:colOff>
      <xdr:row>93</xdr:row>
      <xdr:rowOff>139405</xdr:rowOff>
    </xdr:to>
    <xdr:cxnSp macro="">
      <xdr:nvCxnSpPr>
        <xdr:cNvPr id="462" name="直線コネクタ 461"/>
        <xdr:cNvCxnSpPr/>
      </xdr:nvCxnSpPr>
      <xdr:spPr>
        <a:xfrm>
          <a:off x="8750300" y="15686132"/>
          <a:ext cx="889000" cy="39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29758</xdr:rowOff>
    </xdr:from>
    <xdr:to>
      <xdr:col>14</xdr:col>
      <xdr:colOff>79375</xdr:colOff>
      <xdr:row>96</xdr:row>
      <xdr:rowOff>131358</xdr:rowOff>
    </xdr:to>
    <xdr:sp macro="" textlink="">
      <xdr:nvSpPr>
        <xdr:cNvPr id="463" name="フローチャート : 判断 462"/>
        <xdr:cNvSpPr/>
      </xdr:nvSpPr>
      <xdr:spPr>
        <a:xfrm>
          <a:off x="9588500" y="1648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122485</xdr:rowOff>
    </xdr:from>
    <xdr:ext cx="534377" cy="259045"/>
    <xdr:sp macro="" textlink="">
      <xdr:nvSpPr>
        <xdr:cNvPr id="464" name="テキスト ボックス 463"/>
        <xdr:cNvSpPr txBox="1"/>
      </xdr:nvSpPr>
      <xdr:spPr>
        <a:xfrm>
          <a:off x="9372111"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84182</xdr:rowOff>
    </xdr:from>
    <xdr:to>
      <xdr:col>12</xdr:col>
      <xdr:colOff>511175</xdr:colOff>
      <xdr:row>92</xdr:row>
      <xdr:rowOff>14852</xdr:rowOff>
    </xdr:to>
    <xdr:cxnSp macro="">
      <xdr:nvCxnSpPr>
        <xdr:cNvPr id="465" name="直線コネクタ 464"/>
        <xdr:cNvCxnSpPr/>
      </xdr:nvCxnSpPr>
      <xdr:spPr>
        <a:xfrm flipV="1">
          <a:off x="7861300" y="15686132"/>
          <a:ext cx="889000" cy="1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21659</xdr:rowOff>
    </xdr:from>
    <xdr:to>
      <xdr:col>12</xdr:col>
      <xdr:colOff>561975</xdr:colOff>
      <xdr:row>96</xdr:row>
      <xdr:rowOff>123259</xdr:rowOff>
    </xdr:to>
    <xdr:sp macro="" textlink="">
      <xdr:nvSpPr>
        <xdr:cNvPr id="466" name="フローチャート : 判断 465"/>
        <xdr:cNvSpPr/>
      </xdr:nvSpPr>
      <xdr:spPr>
        <a:xfrm>
          <a:off x="8699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114386</xdr:rowOff>
    </xdr:from>
    <xdr:ext cx="534377" cy="259045"/>
    <xdr:sp macro="" textlink="">
      <xdr:nvSpPr>
        <xdr:cNvPr id="467" name="テキスト ボックス 466"/>
        <xdr:cNvSpPr txBox="1"/>
      </xdr:nvSpPr>
      <xdr:spPr>
        <a:xfrm>
          <a:off x="8483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14852</xdr:rowOff>
    </xdr:from>
    <xdr:to>
      <xdr:col>11</xdr:col>
      <xdr:colOff>307975</xdr:colOff>
      <xdr:row>93</xdr:row>
      <xdr:rowOff>49631</xdr:rowOff>
    </xdr:to>
    <xdr:cxnSp macro="">
      <xdr:nvCxnSpPr>
        <xdr:cNvPr id="468" name="直線コネクタ 467"/>
        <xdr:cNvCxnSpPr/>
      </xdr:nvCxnSpPr>
      <xdr:spPr>
        <a:xfrm flipV="1">
          <a:off x="6972300" y="15788252"/>
          <a:ext cx="889000" cy="2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104315</xdr:rowOff>
    </xdr:from>
    <xdr:to>
      <xdr:col>11</xdr:col>
      <xdr:colOff>358775</xdr:colOff>
      <xdr:row>97</xdr:row>
      <xdr:rowOff>34465</xdr:rowOff>
    </xdr:to>
    <xdr:sp macro="" textlink="">
      <xdr:nvSpPr>
        <xdr:cNvPr id="469" name="フローチャート : 判断 468"/>
        <xdr:cNvSpPr/>
      </xdr:nvSpPr>
      <xdr:spPr>
        <a:xfrm>
          <a:off x="7810500" y="165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25592</xdr:rowOff>
    </xdr:from>
    <xdr:ext cx="534377" cy="259045"/>
    <xdr:sp macro="" textlink="">
      <xdr:nvSpPr>
        <xdr:cNvPr id="470" name="テキスト ボックス 469"/>
        <xdr:cNvSpPr txBox="1"/>
      </xdr:nvSpPr>
      <xdr:spPr>
        <a:xfrm>
          <a:off x="7594111" y="166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139356</xdr:rowOff>
    </xdr:from>
    <xdr:to>
      <xdr:col>10</xdr:col>
      <xdr:colOff>155575</xdr:colOff>
      <xdr:row>97</xdr:row>
      <xdr:rowOff>69506</xdr:rowOff>
    </xdr:to>
    <xdr:sp macro="" textlink="">
      <xdr:nvSpPr>
        <xdr:cNvPr id="471" name="フローチャート : 判断 470"/>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60633</xdr:rowOff>
    </xdr:from>
    <xdr:ext cx="534377" cy="259045"/>
    <xdr:sp macro="" textlink="">
      <xdr:nvSpPr>
        <xdr:cNvPr id="472" name="テキスト ボックス 471"/>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32,955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41939</xdr:rowOff>
    </xdr:from>
    <xdr:to>
      <xdr:col>15</xdr:col>
      <xdr:colOff>231775</xdr:colOff>
      <xdr:row>93</xdr:row>
      <xdr:rowOff>143539</xdr:rowOff>
    </xdr:to>
    <xdr:sp macro="" textlink="">
      <xdr:nvSpPr>
        <xdr:cNvPr id="478" name="円/楕円 477"/>
        <xdr:cNvSpPr/>
      </xdr:nvSpPr>
      <xdr:spPr>
        <a:xfrm>
          <a:off x="10426700" y="159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64816</xdr:rowOff>
    </xdr:from>
    <xdr:ext cx="534377" cy="259045"/>
    <xdr:sp macro="" textlink="">
      <xdr:nvSpPr>
        <xdr:cNvPr id="479" name="土木費該当値テキスト"/>
        <xdr:cNvSpPr txBox="1"/>
      </xdr:nvSpPr>
      <xdr:spPr>
        <a:xfrm>
          <a:off x="10528300" y="1583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88605</xdr:rowOff>
    </xdr:from>
    <xdr:to>
      <xdr:col>14</xdr:col>
      <xdr:colOff>79375</xdr:colOff>
      <xdr:row>94</xdr:row>
      <xdr:rowOff>18755</xdr:rowOff>
    </xdr:to>
    <xdr:sp macro="" textlink="">
      <xdr:nvSpPr>
        <xdr:cNvPr id="480" name="円/楕円 479"/>
        <xdr:cNvSpPr/>
      </xdr:nvSpPr>
      <xdr:spPr>
        <a:xfrm>
          <a:off x="9588500" y="160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35282</xdr:rowOff>
    </xdr:from>
    <xdr:ext cx="534377" cy="259045"/>
    <xdr:sp macro="" textlink="">
      <xdr:nvSpPr>
        <xdr:cNvPr id="481" name="テキスト ボックス 480"/>
        <xdr:cNvSpPr txBox="1"/>
      </xdr:nvSpPr>
      <xdr:spPr>
        <a:xfrm>
          <a:off x="9372111" y="158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33382</xdr:rowOff>
    </xdr:from>
    <xdr:to>
      <xdr:col>12</xdr:col>
      <xdr:colOff>561975</xdr:colOff>
      <xdr:row>91</xdr:row>
      <xdr:rowOff>134982</xdr:rowOff>
    </xdr:to>
    <xdr:sp macro="" textlink="">
      <xdr:nvSpPr>
        <xdr:cNvPr id="482" name="円/楕円 481"/>
        <xdr:cNvSpPr/>
      </xdr:nvSpPr>
      <xdr:spPr>
        <a:xfrm>
          <a:off x="8699500" y="156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151509</xdr:rowOff>
    </xdr:from>
    <xdr:ext cx="534377" cy="259045"/>
    <xdr:sp macro="" textlink="">
      <xdr:nvSpPr>
        <xdr:cNvPr id="483" name="テキスト ボックス 482"/>
        <xdr:cNvSpPr txBox="1"/>
      </xdr:nvSpPr>
      <xdr:spPr>
        <a:xfrm>
          <a:off x="8483111" y="154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135502</xdr:rowOff>
    </xdr:from>
    <xdr:to>
      <xdr:col>11</xdr:col>
      <xdr:colOff>358775</xdr:colOff>
      <xdr:row>92</xdr:row>
      <xdr:rowOff>65652</xdr:rowOff>
    </xdr:to>
    <xdr:sp macro="" textlink="">
      <xdr:nvSpPr>
        <xdr:cNvPr id="484" name="円/楕円 483"/>
        <xdr:cNvSpPr/>
      </xdr:nvSpPr>
      <xdr:spPr>
        <a:xfrm>
          <a:off x="7810500" y="157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82179</xdr:rowOff>
    </xdr:from>
    <xdr:ext cx="534377" cy="259045"/>
    <xdr:sp macro="" textlink="">
      <xdr:nvSpPr>
        <xdr:cNvPr id="485" name="テキスト ボックス 484"/>
        <xdr:cNvSpPr txBox="1"/>
      </xdr:nvSpPr>
      <xdr:spPr>
        <a:xfrm>
          <a:off x="7594111" y="155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170281</xdr:rowOff>
    </xdr:from>
    <xdr:to>
      <xdr:col>10</xdr:col>
      <xdr:colOff>155575</xdr:colOff>
      <xdr:row>93</xdr:row>
      <xdr:rowOff>100431</xdr:rowOff>
    </xdr:to>
    <xdr:sp macro="" textlink="">
      <xdr:nvSpPr>
        <xdr:cNvPr id="486" name="円/楕円 485"/>
        <xdr:cNvSpPr/>
      </xdr:nvSpPr>
      <xdr:spPr>
        <a:xfrm>
          <a:off x="69215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116958</xdr:rowOff>
    </xdr:from>
    <xdr:ext cx="534377" cy="259045"/>
    <xdr:sp macro="" textlink="">
      <xdr:nvSpPr>
        <xdr:cNvPr id="487" name="テキスト ボックス 486"/>
        <xdr:cNvSpPr txBox="1"/>
      </xdr:nvSpPr>
      <xdr:spPr>
        <a:xfrm>
          <a:off x="6705111" y="157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100243</xdr:rowOff>
    </xdr:from>
    <xdr:to>
      <xdr:col>23</xdr:col>
      <xdr:colOff>517525</xdr:colOff>
      <xdr:row>36</xdr:row>
      <xdr:rowOff>112862</xdr:rowOff>
    </xdr:to>
    <xdr:cxnSp macro="">
      <xdr:nvCxnSpPr>
        <xdr:cNvPr id="515" name="直線コネクタ 514"/>
        <xdr:cNvCxnSpPr/>
      </xdr:nvCxnSpPr>
      <xdr:spPr>
        <a:xfrm>
          <a:off x="15481300" y="6272443"/>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164894</xdr:rowOff>
    </xdr:from>
    <xdr:ext cx="534377" cy="259045"/>
    <xdr:sp macro="" textlink="">
      <xdr:nvSpPr>
        <xdr:cNvPr id="516" name="消防費平均値テキスト"/>
        <xdr:cNvSpPr txBox="1"/>
      </xdr:nvSpPr>
      <xdr:spPr>
        <a:xfrm>
          <a:off x="16370300" y="6337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100243</xdr:rowOff>
    </xdr:from>
    <xdr:to>
      <xdr:col>22</xdr:col>
      <xdr:colOff>365125</xdr:colOff>
      <xdr:row>37</xdr:row>
      <xdr:rowOff>56581</xdr:rowOff>
    </xdr:to>
    <xdr:cxnSp macro="">
      <xdr:nvCxnSpPr>
        <xdr:cNvPr id="518" name="直線コネクタ 517"/>
        <xdr:cNvCxnSpPr/>
      </xdr:nvCxnSpPr>
      <xdr:spPr>
        <a:xfrm flipV="1">
          <a:off x="14592300" y="6272443"/>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54610</xdr:rowOff>
    </xdr:from>
    <xdr:to>
      <xdr:col>22</xdr:col>
      <xdr:colOff>415925</xdr:colOff>
      <xdr:row>37</xdr:row>
      <xdr:rowOff>156210</xdr:rowOff>
    </xdr:to>
    <xdr:sp macro="" textlink="">
      <xdr:nvSpPr>
        <xdr:cNvPr id="519" name="フローチャート : 判断 518"/>
        <xdr:cNvSpPr/>
      </xdr:nvSpPr>
      <xdr:spPr>
        <a:xfrm>
          <a:off x="1543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147337</xdr:rowOff>
    </xdr:from>
    <xdr:ext cx="534377" cy="259045"/>
    <xdr:sp macro="" textlink="">
      <xdr:nvSpPr>
        <xdr:cNvPr id="520" name="テキスト ボックス 519"/>
        <xdr:cNvSpPr txBox="1"/>
      </xdr:nvSpPr>
      <xdr:spPr>
        <a:xfrm>
          <a:off x="15214111" y="6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111537</xdr:rowOff>
    </xdr:from>
    <xdr:to>
      <xdr:col>21</xdr:col>
      <xdr:colOff>161925</xdr:colOff>
      <xdr:row>37</xdr:row>
      <xdr:rowOff>56581</xdr:rowOff>
    </xdr:to>
    <xdr:cxnSp macro="">
      <xdr:nvCxnSpPr>
        <xdr:cNvPr id="521" name="直線コネクタ 520"/>
        <xdr:cNvCxnSpPr/>
      </xdr:nvCxnSpPr>
      <xdr:spPr>
        <a:xfrm>
          <a:off x="13703300" y="6283737"/>
          <a:ext cx="889000" cy="1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103759</xdr:rowOff>
    </xdr:from>
    <xdr:to>
      <xdr:col>21</xdr:col>
      <xdr:colOff>212725</xdr:colOff>
      <xdr:row>38</xdr:row>
      <xdr:rowOff>33910</xdr:rowOff>
    </xdr:to>
    <xdr:sp macro="" textlink="">
      <xdr:nvSpPr>
        <xdr:cNvPr id="522" name="フローチャート : 判断 521"/>
        <xdr:cNvSpPr/>
      </xdr:nvSpPr>
      <xdr:spPr>
        <a:xfrm>
          <a:off x="1454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25036</xdr:rowOff>
    </xdr:from>
    <xdr:ext cx="534377" cy="259045"/>
    <xdr:sp macro="" textlink="">
      <xdr:nvSpPr>
        <xdr:cNvPr id="523" name="テキスト ボックス 522"/>
        <xdr:cNvSpPr txBox="1"/>
      </xdr:nvSpPr>
      <xdr:spPr>
        <a:xfrm>
          <a:off x="14325111" y="6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111537</xdr:rowOff>
    </xdr:from>
    <xdr:to>
      <xdr:col>19</xdr:col>
      <xdr:colOff>644525</xdr:colOff>
      <xdr:row>36</xdr:row>
      <xdr:rowOff>169555</xdr:rowOff>
    </xdr:to>
    <xdr:cxnSp macro="">
      <xdr:nvCxnSpPr>
        <xdr:cNvPr id="524" name="直線コネクタ 523"/>
        <xdr:cNvCxnSpPr/>
      </xdr:nvCxnSpPr>
      <xdr:spPr>
        <a:xfrm flipV="1">
          <a:off x="12814300" y="6283737"/>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105633</xdr:rowOff>
    </xdr:from>
    <xdr:to>
      <xdr:col>20</xdr:col>
      <xdr:colOff>9525</xdr:colOff>
      <xdr:row>38</xdr:row>
      <xdr:rowOff>35784</xdr:rowOff>
    </xdr:to>
    <xdr:sp macro="" textlink="">
      <xdr:nvSpPr>
        <xdr:cNvPr id="525" name="フローチャート : 判断 524"/>
        <xdr:cNvSpPr/>
      </xdr:nvSpPr>
      <xdr:spPr>
        <a:xfrm>
          <a:off x="13652500" y="64492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26911</xdr:rowOff>
    </xdr:from>
    <xdr:ext cx="534377" cy="259045"/>
    <xdr:sp macro="" textlink="">
      <xdr:nvSpPr>
        <xdr:cNvPr id="526" name="テキスト ボックス 525"/>
        <xdr:cNvSpPr txBox="1"/>
      </xdr:nvSpPr>
      <xdr:spPr>
        <a:xfrm>
          <a:off x="13436111" y="654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133980</xdr:rowOff>
    </xdr:from>
    <xdr:to>
      <xdr:col>18</xdr:col>
      <xdr:colOff>492125</xdr:colOff>
      <xdr:row>38</xdr:row>
      <xdr:rowOff>64129</xdr:rowOff>
    </xdr:to>
    <xdr:sp macro="" textlink="">
      <xdr:nvSpPr>
        <xdr:cNvPr id="527" name="フローチャート : 判断 526"/>
        <xdr:cNvSpPr/>
      </xdr:nvSpPr>
      <xdr:spPr>
        <a:xfrm>
          <a:off x="12763500" y="64776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55257</xdr:rowOff>
    </xdr:from>
    <xdr:ext cx="534377" cy="259045"/>
    <xdr:sp macro="" textlink="">
      <xdr:nvSpPr>
        <xdr:cNvPr id="528" name="テキスト ボックス 527"/>
        <xdr:cNvSpPr txBox="1"/>
      </xdr:nvSpPr>
      <xdr:spPr>
        <a:xfrm>
          <a:off x="12547111" y="65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62062</xdr:rowOff>
    </xdr:from>
    <xdr:to>
      <xdr:col>23</xdr:col>
      <xdr:colOff>568325</xdr:colOff>
      <xdr:row>36</xdr:row>
      <xdr:rowOff>163662</xdr:rowOff>
    </xdr:to>
    <xdr:sp macro="" textlink="">
      <xdr:nvSpPr>
        <xdr:cNvPr id="534" name="円/楕円 533"/>
        <xdr:cNvSpPr/>
      </xdr:nvSpPr>
      <xdr:spPr>
        <a:xfrm>
          <a:off x="16268700" y="62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84939</xdr:rowOff>
    </xdr:from>
    <xdr:ext cx="534377" cy="259045"/>
    <xdr:sp macro="" textlink="">
      <xdr:nvSpPr>
        <xdr:cNvPr id="535" name="消防費該当値テキスト"/>
        <xdr:cNvSpPr txBox="1"/>
      </xdr:nvSpPr>
      <xdr:spPr>
        <a:xfrm>
          <a:off x="16370300" y="60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49443</xdr:rowOff>
    </xdr:from>
    <xdr:to>
      <xdr:col>22</xdr:col>
      <xdr:colOff>415925</xdr:colOff>
      <xdr:row>36</xdr:row>
      <xdr:rowOff>151043</xdr:rowOff>
    </xdr:to>
    <xdr:sp macro="" textlink="">
      <xdr:nvSpPr>
        <xdr:cNvPr id="536" name="円/楕円 535"/>
        <xdr:cNvSpPr/>
      </xdr:nvSpPr>
      <xdr:spPr>
        <a:xfrm>
          <a:off x="15430500" y="62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167570</xdr:rowOff>
    </xdr:from>
    <xdr:ext cx="534377" cy="259045"/>
    <xdr:sp macro="" textlink="">
      <xdr:nvSpPr>
        <xdr:cNvPr id="537" name="テキスト ボックス 536"/>
        <xdr:cNvSpPr txBox="1"/>
      </xdr:nvSpPr>
      <xdr:spPr>
        <a:xfrm>
          <a:off x="15214111" y="59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5781</xdr:rowOff>
    </xdr:from>
    <xdr:to>
      <xdr:col>21</xdr:col>
      <xdr:colOff>212725</xdr:colOff>
      <xdr:row>37</xdr:row>
      <xdr:rowOff>107381</xdr:rowOff>
    </xdr:to>
    <xdr:sp macro="" textlink="">
      <xdr:nvSpPr>
        <xdr:cNvPr id="538" name="円/楕円 537"/>
        <xdr:cNvSpPr/>
      </xdr:nvSpPr>
      <xdr:spPr>
        <a:xfrm>
          <a:off x="14541500" y="63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123908</xdr:rowOff>
    </xdr:from>
    <xdr:ext cx="534377" cy="259045"/>
    <xdr:sp macro="" textlink="">
      <xdr:nvSpPr>
        <xdr:cNvPr id="539" name="テキスト ボックス 538"/>
        <xdr:cNvSpPr txBox="1"/>
      </xdr:nvSpPr>
      <xdr:spPr>
        <a:xfrm>
          <a:off x="14325111" y="6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60737</xdr:rowOff>
    </xdr:from>
    <xdr:to>
      <xdr:col>20</xdr:col>
      <xdr:colOff>9525</xdr:colOff>
      <xdr:row>36</xdr:row>
      <xdr:rowOff>162337</xdr:rowOff>
    </xdr:to>
    <xdr:sp macro="" textlink="">
      <xdr:nvSpPr>
        <xdr:cNvPr id="540" name="円/楕円 539"/>
        <xdr:cNvSpPr/>
      </xdr:nvSpPr>
      <xdr:spPr>
        <a:xfrm>
          <a:off x="13652500" y="62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7414</xdr:rowOff>
    </xdr:from>
    <xdr:ext cx="534377" cy="259045"/>
    <xdr:sp macro="" textlink="">
      <xdr:nvSpPr>
        <xdr:cNvPr id="541" name="テキスト ボックス 540"/>
        <xdr:cNvSpPr txBox="1"/>
      </xdr:nvSpPr>
      <xdr:spPr>
        <a:xfrm>
          <a:off x="13436111" y="60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118755</xdr:rowOff>
    </xdr:from>
    <xdr:to>
      <xdr:col>18</xdr:col>
      <xdr:colOff>492125</xdr:colOff>
      <xdr:row>37</xdr:row>
      <xdr:rowOff>48905</xdr:rowOff>
    </xdr:to>
    <xdr:sp macro="" textlink="">
      <xdr:nvSpPr>
        <xdr:cNvPr id="542" name="円/楕円 541"/>
        <xdr:cNvSpPr/>
      </xdr:nvSpPr>
      <xdr:spPr>
        <a:xfrm>
          <a:off x="12763500" y="62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65432</xdr:rowOff>
    </xdr:from>
    <xdr:ext cx="534377" cy="259045"/>
    <xdr:sp macro="" textlink="">
      <xdr:nvSpPr>
        <xdr:cNvPr id="543" name="テキスト ボックス 542"/>
        <xdr:cNvSpPr txBox="1"/>
      </xdr:nvSpPr>
      <xdr:spPr>
        <a:xfrm>
          <a:off x="12547111" y="60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145552</xdr:rowOff>
    </xdr:from>
    <xdr:to>
      <xdr:col>23</xdr:col>
      <xdr:colOff>517525</xdr:colOff>
      <xdr:row>57</xdr:row>
      <xdr:rowOff>107399</xdr:rowOff>
    </xdr:to>
    <xdr:cxnSp macro="">
      <xdr:nvCxnSpPr>
        <xdr:cNvPr id="571" name="直線コネクタ 570"/>
        <xdr:cNvCxnSpPr/>
      </xdr:nvCxnSpPr>
      <xdr:spPr>
        <a:xfrm flipV="1">
          <a:off x="15481300" y="9746752"/>
          <a:ext cx="838200" cy="1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90117</xdr:rowOff>
    </xdr:from>
    <xdr:to>
      <xdr:col>22</xdr:col>
      <xdr:colOff>365125</xdr:colOff>
      <xdr:row>57</xdr:row>
      <xdr:rowOff>107399</xdr:rowOff>
    </xdr:to>
    <xdr:cxnSp macro="">
      <xdr:nvCxnSpPr>
        <xdr:cNvPr id="574" name="直線コネクタ 573"/>
        <xdr:cNvCxnSpPr/>
      </xdr:nvCxnSpPr>
      <xdr:spPr>
        <a:xfrm>
          <a:off x="14592300" y="9691317"/>
          <a:ext cx="889000" cy="18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3770</xdr:rowOff>
    </xdr:from>
    <xdr:to>
      <xdr:col>22</xdr:col>
      <xdr:colOff>415925</xdr:colOff>
      <xdr:row>56</xdr:row>
      <xdr:rowOff>105370</xdr:rowOff>
    </xdr:to>
    <xdr:sp macro="" textlink="">
      <xdr:nvSpPr>
        <xdr:cNvPr id="575" name="フローチャート : 判断 574"/>
        <xdr:cNvSpPr/>
      </xdr:nvSpPr>
      <xdr:spPr>
        <a:xfrm>
          <a:off x="15430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121897</xdr:rowOff>
    </xdr:from>
    <xdr:ext cx="534377" cy="259045"/>
    <xdr:sp macro="" textlink="">
      <xdr:nvSpPr>
        <xdr:cNvPr id="576" name="テキスト ボックス 575"/>
        <xdr:cNvSpPr txBox="1"/>
      </xdr:nvSpPr>
      <xdr:spPr>
        <a:xfrm>
          <a:off x="15214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90117</xdr:rowOff>
    </xdr:from>
    <xdr:to>
      <xdr:col>21</xdr:col>
      <xdr:colOff>161925</xdr:colOff>
      <xdr:row>57</xdr:row>
      <xdr:rowOff>36739</xdr:rowOff>
    </xdr:to>
    <xdr:cxnSp macro="">
      <xdr:nvCxnSpPr>
        <xdr:cNvPr id="577" name="直線コネクタ 576"/>
        <xdr:cNvCxnSpPr/>
      </xdr:nvCxnSpPr>
      <xdr:spPr>
        <a:xfrm flipV="1">
          <a:off x="13703300" y="9691317"/>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6376</xdr:rowOff>
    </xdr:from>
    <xdr:to>
      <xdr:col>21</xdr:col>
      <xdr:colOff>212725</xdr:colOff>
      <xdr:row>56</xdr:row>
      <xdr:rowOff>107976</xdr:rowOff>
    </xdr:to>
    <xdr:sp macro="" textlink="">
      <xdr:nvSpPr>
        <xdr:cNvPr id="578" name="フローチャート : 判断 577"/>
        <xdr:cNvSpPr/>
      </xdr:nvSpPr>
      <xdr:spPr>
        <a:xfrm>
          <a:off x="14541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124503</xdr:rowOff>
    </xdr:from>
    <xdr:ext cx="534377" cy="259045"/>
    <xdr:sp macro="" textlink="">
      <xdr:nvSpPr>
        <xdr:cNvPr id="579" name="テキスト ボックス 578"/>
        <xdr:cNvSpPr txBox="1"/>
      </xdr:nvSpPr>
      <xdr:spPr>
        <a:xfrm>
          <a:off x="14325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36739</xdr:rowOff>
    </xdr:from>
    <xdr:to>
      <xdr:col>19</xdr:col>
      <xdr:colOff>644525</xdr:colOff>
      <xdr:row>57</xdr:row>
      <xdr:rowOff>83921</xdr:rowOff>
    </xdr:to>
    <xdr:cxnSp macro="">
      <xdr:nvCxnSpPr>
        <xdr:cNvPr id="580" name="直線コネクタ 579"/>
        <xdr:cNvCxnSpPr/>
      </xdr:nvCxnSpPr>
      <xdr:spPr>
        <a:xfrm flipV="1">
          <a:off x="12814300" y="9809389"/>
          <a:ext cx="8890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114457</xdr:rowOff>
    </xdr:from>
    <xdr:to>
      <xdr:col>20</xdr:col>
      <xdr:colOff>9525</xdr:colOff>
      <xdr:row>56</xdr:row>
      <xdr:rowOff>44607</xdr:rowOff>
    </xdr:to>
    <xdr:sp macro="" textlink="">
      <xdr:nvSpPr>
        <xdr:cNvPr id="581" name="フローチャート : 判断 580"/>
        <xdr:cNvSpPr/>
      </xdr:nvSpPr>
      <xdr:spPr>
        <a:xfrm>
          <a:off x="13652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61134</xdr:rowOff>
    </xdr:from>
    <xdr:ext cx="534377" cy="259045"/>
    <xdr:sp macro="" textlink="">
      <xdr:nvSpPr>
        <xdr:cNvPr id="582" name="テキスト ボックス 581"/>
        <xdr:cNvSpPr txBox="1"/>
      </xdr:nvSpPr>
      <xdr:spPr>
        <a:xfrm>
          <a:off x="13436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170396</xdr:rowOff>
    </xdr:from>
    <xdr:to>
      <xdr:col>18</xdr:col>
      <xdr:colOff>492125</xdr:colOff>
      <xdr:row>56</xdr:row>
      <xdr:rowOff>100546</xdr:rowOff>
    </xdr:to>
    <xdr:sp macro="" textlink="">
      <xdr:nvSpPr>
        <xdr:cNvPr id="583" name="フローチャート : 判断 582"/>
        <xdr:cNvSpPr/>
      </xdr:nvSpPr>
      <xdr:spPr>
        <a:xfrm>
          <a:off x="12763500" y="96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117073</xdr:rowOff>
    </xdr:from>
    <xdr:ext cx="534377" cy="259045"/>
    <xdr:sp macro="" textlink="">
      <xdr:nvSpPr>
        <xdr:cNvPr id="584" name="テキスト ボックス 583"/>
        <xdr:cNvSpPr txBox="1"/>
      </xdr:nvSpPr>
      <xdr:spPr>
        <a:xfrm>
          <a:off x="12547111" y="9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94752</xdr:rowOff>
    </xdr:from>
    <xdr:to>
      <xdr:col>23</xdr:col>
      <xdr:colOff>568325</xdr:colOff>
      <xdr:row>57</xdr:row>
      <xdr:rowOff>24902</xdr:rowOff>
    </xdr:to>
    <xdr:sp macro="" textlink="">
      <xdr:nvSpPr>
        <xdr:cNvPr id="590" name="円/楕円 589"/>
        <xdr:cNvSpPr/>
      </xdr:nvSpPr>
      <xdr:spPr>
        <a:xfrm>
          <a:off x="162687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73179</xdr:rowOff>
    </xdr:from>
    <xdr:ext cx="534377" cy="259045"/>
    <xdr:sp macro="" textlink="">
      <xdr:nvSpPr>
        <xdr:cNvPr id="591" name="教育費該当値テキスト"/>
        <xdr:cNvSpPr txBox="1"/>
      </xdr:nvSpPr>
      <xdr:spPr>
        <a:xfrm>
          <a:off x="16370300" y="96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56599</xdr:rowOff>
    </xdr:from>
    <xdr:to>
      <xdr:col>22</xdr:col>
      <xdr:colOff>415925</xdr:colOff>
      <xdr:row>57</xdr:row>
      <xdr:rowOff>158199</xdr:rowOff>
    </xdr:to>
    <xdr:sp macro="" textlink="">
      <xdr:nvSpPr>
        <xdr:cNvPr id="592" name="円/楕円 591"/>
        <xdr:cNvSpPr/>
      </xdr:nvSpPr>
      <xdr:spPr>
        <a:xfrm>
          <a:off x="15430500" y="98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149326</xdr:rowOff>
    </xdr:from>
    <xdr:ext cx="534377" cy="259045"/>
    <xdr:sp macro="" textlink="">
      <xdr:nvSpPr>
        <xdr:cNvPr id="593" name="テキスト ボックス 592"/>
        <xdr:cNvSpPr txBox="1"/>
      </xdr:nvSpPr>
      <xdr:spPr>
        <a:xfrm>
          <a:off x="15214111" y="99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39317</xdr:rowOff>
    </xdr:from>
    <xdr:to>
      <xdr:col>21</xdr:col>
      <xdr:colOff>212725</xdr:colOff>
      <xdr:row>56</xdr:row>
      <xdr:rowOff>140917</xdr:rowOff>
    </xdr:to>
    <xdr:sp macro="" textlink="">
      <xdr:nvSpPr>
        <xdr:cNvPr id="594" name="円/楕円 593"/>
        <xdr:cNvSpPr/>
      </xdr:nvSpPr>
      <xdr:spPr>
        <a:xfrm>
          <a:off x="14541500" y="96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132044</xdr:rowOff>
    </xdr:from>
    <xdr:ext cx="534377" cy="259045"/>
    <xdr:sp macro="" textlink="">
      <xdr:nvSpPr>
        <xdr:cNvPr id="595" name="テキスト ボックス 594"/>
        <xdr:cNvSpPr txBox="1"/>
      </xdr:nvSpPr>
      <xdr:spPr>
        <a:xfrm>
          <a:off x="14325111" y="97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157389</xdr:rowOff>
    </xdr:from>
    <xdr:to>
      <xdr:col>20</xdr:col>
      <xdr:colOff>9525</xdr:colOff>
      <xdr:row>57</xdr:row>
      <xdr:rowOff>87539</xdr:rowOff>
    </xdr:to>
    <xdr:sp macro="" textlink="">
      <xdr:nvSpPr>
        <xdr:cNvPr id="596" name="円/楕円 595"/>
        <xdr:cNvSpPr/>
      </xdr:nvSpPr>
      <xdr:spPr>
        <a:xfrm>
          <a:off x="13652500" y="97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78666</xdr:rowOff>
    </xdr:from>
    <xdr:ext cx="534377" cy="259045"/>
    <xdr:sp macro="" textlink="">
      <xdr:nvSpPr>
        <xdr:cNvPr id="597" name="テキスト ボックス 596"/>
        <xdr:cNvSpPr txBox="1"/>
      </xdr:nvSpPr>
      <xdr:spPr>
        <a:xfrm>
          <a:off x="13436111" y="98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33121</xdr:rowOff>
    </xdr:from>
    <xdr:to>
      <xdr:col>18</xdr:col>
      <xdr:colOff>492125</xdr:colOff>
      <xdr:row>57</xdr:row>
      <xdr:rowOff>134721</xdr:rowOff>
    </xdr:to>
    <xdr:sp macro="" textlink="">
      <xdr:nvSpPr>
        <xdr:cNvPr id="598" name="円/楕円 597"/>
        <xdr:cNvSpPr/>
      </xdr:nvSpPr>
      <xdr:spPr>
        <a:xfrm>
          <a:off x="12763500" y="9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125848</xdr:rowOff>
    </xdr:from>
    <xdr:ext cx="534377" cy="259045"/>
    <xdr:sp macro="" textlink="">
      <xdr:nvSpPr>
        <xdr:cNvPr id="599" name="テキスト ボックス 598"/>
        <xdr:cNvSpPr txBox="1"/>
      </xdr:nvSpPr>
      <xdr:spPr>
        <a:xfrm>
          <a:off x="12547111" y="98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94044</xdr:rowOff>
    </xdr:from>
    <xdr:to>
      <xdr:col>22</xdr:col>
      <xdr:colOff>415925</xdr:colOff>
      <xdr:row>79</xdr:row>
      <xdr:rowOff>24194</xdr:rowOff>
    </xdr:to>
    <xdr:sp macro="" textlink="">
      <xdr:nvSpPr>
        <xdr:cNvPr id="632" name="フローチャート : 判断 631"/>
        <xdr:cNvSpPr/>
      </xdr:nvSpPr>
      <xdr:spPr>
        <a:xfrm>
          <a:off x="15430500" y="1346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40721</xdr:rowOff>
    </xdr:from>
    <xdr:ext cx="378565" cy="259045"/>
    <xdr:sp macro="" textlink="">
      <xdr:nvSpPr>
        <xdr:cNvPr id="633" name="テキスト ボックス 632"/>
        <xdr:cNvSpPr txBox="1"/>
      </xdr:nvSpPr>
      <xdr:spPr>
        <a:xfrm>
          <a:off x="15292017" y="132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25400</xdr:rowOff>
    </xdr:from>
    <xdr:to>
      <xdr:col>21</xdr:col>
      <xdr:colOff>161925</xdr:colOff>
      <xdr:row>79</xdr:row>
      <xdr:rowOff>44450</xdr:rowOff>
    </xdr:to>
    <xdr:cxnSp macro="">
      <xdr:nvCxnSpPr>
        <xdr:cNvPr id="634" name="直線コネクタ 633"/>
        <xdr:cNvCxnSpPr/>
      </xdr:nvCxnSpPr>
      <xdr:spPr>
        <a:xfrm>
          <a:off x="13703300" y="1356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104139</xdr:rowOff>
    </xdr:from>
    <xdr:to>
      <xdr:col>21</xdr:col>
      <xdr:colOff>212725</xdr:colOff>
      <xdr:row>79</xdr:row>
      <xdr:rowOff>34289</xdr:rowOff>
    </xdr:to>
    <xdr:sp macro="" textlink="">
      <xdr:nvSpPr>
        <xdr:cNvPr id="635" name="フローチャート : 判断 634"/>
        <xdr:cNvSpPr/>
      </xdr:nvSpPr>
      <xdr:spPr>
        <a:xfrm>
          <a:off x="14541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50816</xdr:rowOff>
    </xdr:from>
    <xdr:ext cx="378565" cy="259045"/>
    <xdr:sp macro="" textlink="">
      <xdr:nvSpPr>
        <xdr:cNvPr id="636" name="テキスト ボックス 635"/>
        <xdr:cNvSpPr txBox="1"/>
      </xdr:nvSpPr>
      <xdr:spPr>
        <a:xfrm>
          <a:off x="14403017" y="1325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170180</xdr:rowOff>
    </xdr:from>
    <xdr:to>
      <xdr:col>19</xdr:col>
      <xdr:colOff>644525</xdr:colOff>
      <xdr:row>79</xdr:row>
      <xdr:rowOff>25400</xdr:rowOff>
    </xdr:to>
    <xdr:cxnSp macro="">
      <xdr:nvCxnSpPr>
        <xdr:cNvPr id="637" name="直線コネクタ 636"/>
        <xdr:cNvCxnSpPr/>
      </xdr:nvCxnSpPr>
      <xdr:spPr>
        <a:xfrm>
          <a:off x="12814300" y="13543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42227</xdr:rowOff>
    </xdr:from>
    <xdr:to>
      <xdr:col>20</xdr:col>
      <xdr:colOff>9525</xdr:colOff>
      <xdr:row>78</xdr:row>
      <xdr:rowOff>143827</xdr:rowOff>
    </xdr:to>
    <xdr:sp macro="" textlink="">
      <xdr:nvSpPr>
        <xdr:cNvPr id="638" name="フローチャート : 判断 637"/>
        <xdr:cNvSpPr/>
      </xdr:nvSpPr>
      <xdr:spPr>
        <a:xfrm>
          <a:off x="13652500" y="134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160354</xdr:rowOff>
    </xdr:from>
    <xdr:ext cx="378565" cy="259045"/>
    <xdr:sp macro="" textlink="">
      <xdr:nvSpPr>
        <xdr:cNvPr id="639" name="テキスト ボックス 638"/>
        <xdr:cNvSpPr txBox="1"/>
      </xdr:nvSpPr>
      <xdr:spPr>
        <a:xfrm>
          <a:off x="13514017" y="131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0" name="フローチャート : 判断 639"/>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140733</xdr:rowOff>
    </xdr:from>
    <xdr:ext cx="378565" cy="259045"/>
    <xdr:sp macro="" textlink="">
      <xdr:nvSpPr>
        <xdr:cNvPr id="641" name="テキスト ボックス 640"/>
        <xdr:cNvSpPr txBox="1"/>
      </xdr:nvSpPr>
      <xdr:spPr>
        <a:xfrm>
          <a:off x="12625017" y="1317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146050</xdr:rowOff>
    </xdr:from>
    <xdr:to>
      <xdr:col>20</xdr:col>
      <xdr:colOff>9525</xdr:colOff>
      <xdr:row>79</xdr:row>
      <xdr:rowOff>76200</xdr:rowOff>
    </xdr:to>
    <xdr:sp macro="" textlink="">
      <xdr:nvSpPr>
        <xdr:cNvPr id="653" name="円/楕円 652"/>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67327</xdr:rowOff>
    </xdr:from>
    <xdr:ext cx="378565" cy="259045"/>
    <xdr:sp macro="" textlink="">
      <xdr:nvSpPr>
        <xdr:cNvPr id="654" name="テキスト ボックス 653"/>
        <xdr:cNvSpPr txBox="1"/>
      </xdr:nvSpPr>
      <xdr:spPr>
        <a:xfrm>
          <a:off x="13514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119380</xdr:rowOff>
    </xdr:from>
    <xdr:to>
      <xdr:col>18</xdr:col>
      <xdr:colOff>492125</xdr:colOff>
      <xdr:row>79</xdr:row>
      <xdr:rowOff>49530</xdr:rowOff>
    </xdr:to>
    <xdr:sp macro="" textlink="">
      <xdr:nvSpPr>
        <xdr:cNvPr id="655" name="円/楕円 654"/>
        <xdr:cNvSpPr/>
      </xdr:nvSpPr>
      <xdr:spPr>
        <a:xfrm>
          <a:off x="12763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40657</xdr:rowOff>
    </xdr:from>
    <xdr:ext cx="378565" cy="259045"/>
    <xdr:sp macro="" textlink="">
      <xdr:nvSpPr>
        <xdr:cNvPr id="656" name="テキスト ボックス 655"/>
        <xdr:cNvSpPr txBox="1"/>
      </xdr:nvSpPr>
      <xdr:spPr>
        <a:xfrm>
          <a:off x="12625017" y="1358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100070</xdr:rowOff>
    </xdr:from>
    <xdr:to>
      <xdr:col>23</xdr:col>
      <xdr:colOff>517525</xdr:colOff>
      <xdr:row>95</xdr:row>
      <xdr:rowOff>23881</xdr:rowOff>
    </xdr:to>
    <xdr:cxnSp macro="">
      <xdr:nvCxnSpPr>
        <xdr:cNvPr id="687" name="直線コネクタ 686"/>
        <xdr:cNvCxnSpPr/>
      </xdr:nvCxnSpPr>
      <xdr:spPr>
        <a:xfrm>
          <a:off x="15481300" y="16216370"/>
          <a:ext cx="8382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56082</xdr:rowOff>
    </xdr:from>
    <xdr:to>
      <xdr:col>22</xdr:col>
      <xdr:colOff>365125</xdr:colOff>
      <xdr:row>94</xdr:row>
      <xdr:rowOff>100070</xdr:rowOff>
    </xdr:to>
    <xdr:cxnSp macro="">
      <xdr:nvCxnSpPr>
        <xdr:cNvPr id="690" name="直線コネクタ 689"/>
        <xdr:cNvCxnSpPr/>
      </xdr:nvCxnSpPr>
      <xdr:spPr>
        <a:xfrm>
          <a:off x="14592300" y="16172382"/>
          <a:ext cx="889000" cy="4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32272</xdr:rowOff>
    </xdr:from>
    <xdr:to>
      <xdr:col>22</xdr:col>
      <xdr:colOff>415925</xdr:colOff>
      <xdr:row>96</xdr:row>
      <xdr:rowOff>133872</xdr:rowOff>
    </xdr:to>
    <xdr:sp macro="" textlink="">
      <xdr:nvSpPr>
        <xdr:cNvPr id="691" name="フローチャート : 判断 690"/>
        <xdr:cNvSpPr/>
      </xdr:nvSpPr>
      <xdr:spPr>
        <a:xfrm>
          <a:off x="15430500" y="1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124999</xdr:rowOff>
    </xdr:from>
    <xdr:ext cx="534377" cy="259045"/>
    <xdr:sp macro="" textlink="">
      <xdr:nvSpPr>
        <xdr:cNvPr id="692" name="テキスト ボックス 691"/>
        <xdr:cNvSpPr txBox="1"/>
      </xdr:nvSpPr>
      <xdr:spPr>
        <a:xfrm>
          <a:off x="15214111" y="16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27277</xdr:rowOff>
    </xdr:from>
    <xdr:to>
      <xdr:col>21</xdr:col>
      <xdr:colOff>161925</xdr:colOff>
      <xdr:row>94</xdr:row>
      <xdr:rowOff>56082</xdr:rowOff>
    </xdr:to>
    <xdr:cxnSp macro="">
      <xdr:nvCxnSpPr>
        <xdr:cNvPr id="693" name="直線コネクタ 692"/>
        <xdr:cNvCxnSpPr/>
      </xdr:nvCxnSpPr>
      <xdr:spPr>
        <a:xfrm>
          <a:off x="13703300" y="16143577"/>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21104</xdr:rowOff>
    </xdr:from>
    <xdr:to>
      <xdr:col>21</xdr:col>
      <xdr:colOff>212725</xdr:colOff>
      <xdr:row>96</xdr:row>
      <xdr:rowOff>122704</xdr:rowOff>
    </xdr:to>
    <xdr:sp macro="" textlink="">
      <xdr:nvSpPr>
        <xdr:cNvPr id="694" name="フローチャート : 判断 693"/>
        <xdr:cNvSpPr/>
      </xdr:nvSpPr>
      <xdr:spPr>
        <a:xfrm>
          <a:off x="14541500" y="1648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113831</xdr:rowOff>
    </xdr:from>
    <xdr:ext cx="534377" cy="259045"/>
    <xdr:sp macro="" textlink="">
      <xdr:nvSpPr>
        <xdr:cNvPr id="695" name="テキスト ボックス 694"/>
        <xdr:cNvSpPr txBox="1"/>
      </xdr:nvSpPr>
      <xdr:spPr>
        <a:xfrm>
          <a:off x="14325111" y="16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27277</xdr:rowOff>
    </xdr:from>
    <xdr:to>
      <xdr:col>19</xdr:col>
      <xdr:colOff>644525</xdr:colOff>
      <xdr:row>94</xdr:row>
      <xdr:rowOff>36618</xdr:rowOff>
    </xdr:to>
    <xdr:cxnSp macro="">
      <xdr:nvCxnSpPr>
        <xdr:cNvPr id="696" name="直線コネクタ 695"/>
        <xdr:cNvCxnSpPr/>
      </xdr:nvCxnSpPr>
      <xdr:spPr>
        <a:xfrm flipV="1">
          <a:off x="12814300" y="16143577"/>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3828</xdr:rowOff>
    </xdr:from>
    <xdr:to>
      <xdr:col>20</xdr:col>
      <xdr:colOff>9525</xdr:colOff>
      <xdr:row>96</xdr:row>
      <xdr:rowOff>105428</xdr:rowOff>
    </xdr:to>
    <xdr:sp macro="" textlink="">
      <xdr:nvSpPr>
        <xdr:cNvPr id="697" name="フローチャート : 判断 696"/>
        <xdr:cNvSpPr/>
      </xdr:nvSpPr>
      <xdr:spPr>
        <a:xfrm>
          <a:off x="13652500" y="164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96555</xdr:rowOff>
    </xdr:from>
    <xdr:ext cx="534377" cy="259045"/>
    <xdr:sp macro="" textlink="">
      <xdr:nvSpPr>
        <xdr:cNvPr id="698" name="テキスト ボックス 697"/>
        <xdr:cNvSpPr txBox="1"/>
      </xdr:nvSpPr>
      <xdr:spPr>
        <a:xfrm>
          <a:off x="13436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165954</xdr:rowOff>
    </xdr:from>
    <xdr:to>
      <xdr:col>18</xdr:col>
      <xdr:colOff>492125</xdr:colOff>
      <xdr:row>96</xdr:row>
      <xdr:rowOff>96104</xdr:rowOff>
    </xdr:to>
    <xdr:sp macro="" textlink="">
      <xdr:nvSpPr>
        <xdr:cNvPr id="699" name="フローチャート : 判断 698"/>
        <xdr:cNvSpPr/>
      </xdr:nvSpPr>
      <xdr:spPr>
        <a:xfrm>
          <a:off x="12763500" y="164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87231</xdr:rowOff>
    </xdr:from>
    <xdr:ext cx="534377" cy="259045"/>
    <xdr:sp macro="" textlink="">
      <xdr:nvSpPr>
        <xdr:cNvPr id="700" name="テキスト ボックス 699"/>
        <xdr:cNvSpPr txBox="1"/>
      </xdr:nvSpPr>
      <xdr:spPr>
        <a:xfrm>
          <a:off x="12547111" y="165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34,781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144531</xdr:rowOff>
    </xdr:from>
    <xdr:to>
      <xdr:col>23</xdr:col>
      <xdr:colOff>568325</xdr:colOff>
      <xdr:row>95</xdr:row>
      <xdr:rowOff>74681</xdr:rowOff>
    </xdr:to>
    <xdr:sp macro="" textlink="">
      <xdr:nvSpPr>
        <xdr:cNvPr id="706" name="円/楕円 705"/>
        <xdr:cNvSpPr/>
      </xdr:nvSpPr>
      <xdr:spPr>
        <a:xfrm>
          <a:off x="16268700" y="162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167408</xdr:rowOff>
    </xdr:from>
    <xdr:ext cx="534377" cy="259045"/>
    <xdr:sp macro="" textlink="">
      <xdr:nvSpPr>
        <xdr:cNvPr id="707" name="公債費該当値テキスト"/>
        <xdr:cNvSpPr txBox="1"/>
      </xdr:nvSpPr>
      <xdr:spPr>
        <a:xfrm>
          <a:off x="16370300" y="161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46,593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49270</xdr:rowOff>
    </xdr:from>
    <xdr:to>
      <xdr:col>22</xdr:col>
      <xdr:colOff>415925</xdr:colOff>
      <xdr:row>94</xdr:row>
      <xdr:rowOff>150870</xdr:rowOff>
    </xdr:to>
    <xdr:sp macro="" textlink="">
      <xdr:nvSpPr>
        <xdr:cNvPr id="708" name="円/楕円 707"/>
        <xdr:cNvSpPr/>
      </xdr:nvSpPr>
      <xdr:spPr>
        <a:xfrm>
          <a:off x="15430500" y="16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167397</xdr:rowOff>
    </xdr:from>
    <xdr:ext cx="534377" cy="259045"/>
    <xdr:sp macro="" textlink="">
      <xdr:nvSpPr>
        <xdr:cNvPr id="709" name="テキスト ボックス 708"/>
        <xdr:cNvSpPr txBox="1"/>
      </xdr:nvSpPr>
      <xdr:spPr>
        <a:xfrm>
          <a:off x="15214111" y="159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5282</xdr:rowOff>
    </xdr:from>
    <xdr:to>
      <xdr:col>21</xdr:col>
      <xdr:colOff>212725</xdr:colOff>
      <xdr:row>94</xdr:row>
      <xdr:rowOff>106882</xdr:rowOff>
    </xdr:to>
    <xdr:sp macro="" textlink="">
      <xdr:nvSpPr>
        <xdr:cNvPr id="710" name="円/楕円 709"/>
        <xdr:cNvSpPr/>
      </xdr:nvSpPr>
      <xdr:spPr>
        <a:xfrm>
          <a:off x="14541500" y="16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123409</xdr:rowOff>
    </xdr:from>
    <xdr:ext cx="534377" cy="259045"/>
    <xdr:sp macro="" textlink="">
      <xdr:nvSpPr>
        <xdr:cNvPr id="711" name="テキスト ボックス 710"/>
        <xdr:cNvSpPr txBox="1"/>
      </xdr:nvSpPr>
      <xdr:spPr>
        <a:xfrm>
          <a:off x="14325111" y="158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147927</xdr:rowOff>
    </xdr:from>
    <xdr:to>
      <xdr:col>20</xdr:col>
      <xdr:colOff>9525</xdr:colOff>
      <xdr:row>94</xdr:row>
      <xdr:rowOff>78077</xdr:rowOff>
    </xdr:to>
    <xdr:sp macro="" textlink="">
      <xdr:nvSpPr>
        <xdr:cNvPr id="712" name="円/楕円 711"/>
        <xdr:cNvSpPr/>
      </xdr:nvSpPr>
      <xdr:spPr>
        <a:xfrm>
          <a:off x="13652500" y="160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94604</xdr:rowOff>
    </xdr:from>
    <xdr:ext cx="534377" cy="259045"/>
    <xdr:sp macro="" textlink="">
      <xdr:nvSpPr>
        <xdr:cNvPr id="713" name="テキスト ボックス 712"/>
        <xdr:cNvSpPr txBox="1"/>
      </xdr:nvSpPr>
      <xdr:spPr>
        <a:xfrm>
          <a:off x="13436111" y="158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157268</xdr:rowOff>
    </xdr:from>
    <xdr:to>
      <xdr:col>18</xdr:col>
      <xdr:colOff>492125</xdr:colOff>
      <xdr:row>94</xdr:row>
      <xdr:rowOff>87418</xdr:rowOff>
    </xdr:to>
    <xdr:sp macro="" textlink="">
      <xdr:nvSpPr>
        <xdr:cNvPr id="714" name="円/楕円 713"/>
        <xdr:cNvSpPr/>
      </xdr:nvSpPr>
      <xdr:spPr>
        <a:xfrm>
          <a:off x="12763500" y="161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103945</xdr:rowOff>
    </xdr:from>
    <xdr:ext cx="534377" cy="259045"/>
    <xdr:sp macro="" textlink="">
      <xdr:nvSpPr>
        <xdr:cNvPr id="715" name="テキスト ボックス 714"/>
        <xdr:cNvSpPr txBox="1"/>
      </xdr:nvSpPr>
      <xdr:spPr>
        <a:xfrm>
          <a:off x="12547111" y="1587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143193</xdr:rowOff>
    </xdr:from>
    <xdr:to>
      <xdr:col>31</xdr:col>
      <xdr:colOff>85725</xdr:colOff>
      <xdr:row>39</xdr:row>
      <xdr:rowOff>73343</xdr:rowOff>
    </xdr:to>
    <xdr:sp macro="" textlink="">
      <xdr:nvSpPr>
        <xdr:cNvPr id="748" name="フローチャート : 判断 747"/>
        <xdr:cNvSpPr/>
      </xdr:nvSpPr>
      <xdr:spPr>
        <a:xfrm>
          <a:off x="21272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49" name="テキスト ボックス 748"/>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52895</xdr:rowOff>
    </xdr:from>
    <xdr:to>
      <xdr:col>29</xdr:col>
      <xdr:colOff>568325</xdr:colOff>
      <xdr:row>38</xdr:row>
      <xdr:rowOff>154495</xdr:rowOff>
    </xdr:to>
    <xdr:sp macro="" textlink="">
      <xdr:nvSpPr>
        <xdr:cNvPr id="751" name="フローチャート : 判断 750"/>
        <xdr:cNvSpPr/>
      </xdr:nvSpPr>
      <xdr:spPr>
        <a:xfrm>
          <a:off x="20383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171023</xdr:rowOff>
    </xdr:from>
    <xdr:ext cx="378565" cy="259045"/>
    <xdr:sp macro="" textlink="">
      <xdr:nvSpPr>
        <xdr:cNvPr id="752" name="テキスト ボックス 751"/>
        <xdr:cNvSpPr txBox="1"/>
      </xdr:nvSpPr>
      <xdr:spPr>
        <a:xfrm>
          <a:off x="20245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160528</xdr:rowOff>
    </xdr:from>
    <xdr:to>
      <xdr:col>28</xdr:col>
      <xdr:colOff>365125</xdr:colOff>
      <xdr:row>37</xdr:row>
      <xdr:rowOff>90678</xdr:rowOff>
    </xdr:to>
    <xdr:sp macro="" textlink="">
      <xdr:nvSpPr>
        <xdr:cNvPr id="754" name="フローチャート : 判断 753"/>
        <xdr:cNvSpPr/>
      </xdr:nvSpPr>
      <xdr:spPr>
        <a:xfrm>
          <a:off x="19494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107205</xdr:rowOff>
    </xdr:from>
    <xdr:ext cx="469744" cy="259045"/>
    <xdr:sp macro="" textlink="">
      <xdr:nvSpPr>
        <xdr:cNvPr id="755" name="テキスト ボックス 754"/>
        <xdr:cNvSpPr txBox="1"/>
      </xdr:nvSpPr>
      <xdr:spPr>
        <a:xfrm>
          <a:off x="19310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155004</xdr:rowOff>
    </xdr:from>
    <xdr:to>
      <xdr:col>27</xdr:col>
      <xdr:colOff>161925</xdr:colOff>
      <xdr:row>39</xdr:row>
      <xdr:rowOff>85154</xdr:rowOff>
    </xdr:to>
    <xdr:sp macro="" textlink="">
      <xdr:nvSpPr>
        <xdr:cNvPr id="756" name="フローチャート : 判断 755"/>
        <xdr:cNvSpPr/>
      </xdr:nvSpPr>
      <xdr:spPr>
        <a:xfrm>
          <a:off x="18605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101680</xdr:rowOff>
    </xdr:from>
    <xdr:ext cx="313932" cy="259045"/>
    <xdr:sp macro="" textlink="">
      <xdr:nvSpPr>
        <xdr:cNvPr id="757" name="テキスト ボックス 756"/>
        <xdr:cNvSpPr txBox="1"/>
      </xdr:nvSpPr>
      <xdr:spPr>
        <a:xfrm>
          <a:off x="18499333" y="6445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他自治体と比較して高齢化率が高いことに伴い、歳出における扶助費の割合が高いことから、民生費については類似団体平均を大きく上回っている。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港湾を２つ維持管理していることや、冬期の除排雪に多額の費用がかかることなどから、類似団体の平均を上回る状況にある。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消防費：</a:t>
          </a:r>
          <a:r>
            <a:rPr lang="ja-JP" altLang="en-US" sz="1100">
              <a:solidFill>
                <a:schemeClr val="dk1"/>
              </a:solidFill>
              <a:effectLst/>
              <a:latin typeface="+mn-lt"/>
              <a:ea typeface="+mn-ea"/>
              <a:cs typeface="+mn-cs"/>
            </a:rPr>
            <a:t>東西に長い地勢的要因から、消防力の維持・向上に類似団体と比べ費用増となっている。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公債費：過去に借り入れした市債の元利償還金は平成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年度をピークに減少傾向にある。類似団体と比較しても依然として高い状態だが、建設事業費の厳選や着手時期の再検討などにより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将来的な財政負担を考慮しながら起債発行の抑制に努める。</a:t>
          </a:r>
          <a:endParaRPr lang="ja-JP" altLang="ja-JP" sz="1400">
            <a:effectLst/>
          </a:endParaRPr>
        </a:p>
        <a:p>
          <a:pPr eaLnBrk="1" fontAlgn="auto" latinLnBrk="0" hangingPunct="1"/>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年度決算に引き続き、平成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年度決算においても財政調整基金の取り崩しを行わずに黒字を確保することができた。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その結果、</a:t>
          </a:r>
          <a:r>
            <a:rPr kumimoji="1" lang="ja-JP" altLang="en-US" sz="1100">
              <a:solidFill>
                <a:schemeClr val="dk1"/>
              </a:solidFill>
              <a:effectLst/>
              <a:latin typeface="+mn-lt"/>
              <a:ea typeface="+mn-ea"/>
              <a:cs typeface="+mn-cs"/>
            </a:rPr>
            <a:t>標準財政</a:t>
          </a:r>
          <a:r>
            <a:rPr kumimoji="1" lang="ja-JP" altLang="ja-JP" sz="1100">
              <a:solidFill>
                <a:schemeClr val="dk1"/>
              </a:solidFill>
              <a:effectLst/>
              <a:latin typeface="+mn-lt"/>
              <a:ea typeface="+mn-ea"/>
              <a:cs typeface="+mn-cs"/>
            </a:rPr>
            <a:t>規模における基金残高の割合は平成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ポイント増となり、</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％台となっている。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年度決算においては全ての会計について黒字決算となった。</a:t>
          </a:r>
          <a:r>
            <a:rPr kumimoji="1" lang="ja-JP" altLang="en-US" sz="1100">
              <a:solidFill>
                <a:schemeClr val="dk1"/>
              </a:solidFill>
              <a:effectLst/>
              <a:latin typeface="+mn-lt"/>
              <a:ea typeface="+mn-ea"/>
              <a:cs typeface="+mn-cs"/>
            </a:rPr>
            <a:t>特に一般会計における実質収支の黒字額が前年度と比較し大きく改善した（＋</a:t>
          </a:r>
          <a:r>
            <a:rPr kumimoji="1" lang="en-US" altLang="ja-JP" sz="1100">
              <a:solidFill>
                <a:schemeClr val="dk1"/>
              </a:solidFill>
              <a:effectLst/>
              <a:latin typeface="+mn-lt"/>
              <a:ea typeface="+mn-ea"/>
              <a:cs typeface="+mn-cs"/>
            </a:rPr>
            <a:t>1,421</a:t>
          </a:r>
          <a:r>
            <a:rPr kumimoji="1" lang="ja-JP" altLang="en-US" sz="1100">
              <a:solidFill>
                <a:schemeClr val="dk1"/>
              </a:solidFill>
              <a:effectLst/>
              <a:latin typeface="+mn-lt"/>
              <a:ea typeface="+mn-ea"/>
              <a:cs typeface="+mn-cs"/>
            </a:rPr>
            <a:t>百万円）ことなどにより、</a:t>
          </a:r>
          <a:r>
            <a:rPr kumimoji="1" lang="ja-JP" altLang="ja-JP" sz="1100">
              <a:solidFill>
                <a:schemeClr val="dk1"/>
              </a:solidFill>
              <a:effectLst/>
              <a:latin typeface="+mn-lt"/>
              <a:ea typeface="+mn-ea"/>
              <a:cs typeface="+mn-cs"/>
            </a:rPr>
            <a:t>全ての会計を合算した連結実質黒字は</a:t>
          </a:r>
          <a:r>
            <a:rPr kumimoji="1" lang="en-US" altLang="ja-JP" sz="1100">
              <a:solidFill>
                <a:schemeClr val="dk1"/>
              </a:solidFill>
              <a:effectLst/>
              <a:latin typeface="+mn-lt"/>
              <a:ea typeface="+mn-ea"/>
              <a:cs typeface="+mn-cs"/>
            </a:rPr>
            <a:t>4,648</a:t>
          </a:r>
          <a:r>
            <a:rPr kumimoji="1" lang="ja-JP" altLang="ja-JP" sz="1100">
              <a:solidFill>
                <a:schemeClr val="dk1"/>
              </a:solidFill>
              <a:effectLst/>
              <a:latin typeface="+mn-lt"/>
              <a:ea typeface="+mn-ea"/>
              <a:cs typeface="+mn-cs"/>
            </a:rPr>
            <a:t>百万円（標準財政規模比＋</a:t>
          </a:r>
          <a:r>
            <a:rPr kumimoji="1" lang="en-US" altLang="ja-JP" sz="1100">
              <a:solidFill>
                <a:schemeClr val="dk1"/>
              </a:solidFill>
              <a:effectLst/>
              <a:latin typeface="+mn-lt"/>
              <a:ea typeface="+mn-ea"/>
              <a:cs typeface="+mn-cs"/>
            </a:rPr>
            <a:t>14.19</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建設事業の厳選等に伴う新規起債発行の抑制に努めており、元利償還金は減少している。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年度における退職手当負担見込額が前年比▲</a:t>
          </a:r>
          <a:r>
            <a:rPr kumimoji="1" lang="en-US" altLang="ja-JP" sz="1100">
              <a:solidFill>
                <a:schemeClr val="dk1"/>
              </a:solidFill>
              <a:effectLst/>
              <a:latin typeface="+mn-lt"/>
              <a:ea typeface="+mn-ea"/>
              <a:cs typeface="+mn-cs"/>
            </a:rPr>
            <a:t>504</a:t>
          </a:r>
          <a:r>
            <a:rPr kumimoji="1" lang="ja-JP" altLang="ja-JP" sz="1100">
              <a:solidFill>
                <a:schemeClr val="dk1"/>
              </a:solidFill>
              <a:effectLst/>
              <a:latin typeface="+mn-lt"/>
              <a:ea typeface="+mn-ea"/>
              <a:cs typeface="+mn-cs"/>
            </a:rPr>
            <a:t>百万円となったこと</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将来負担額（Ａ）</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。また、財政調整基金の年度末残高が前年比＋</a:t>
          </a:r>
          <a:r>
            <a:rPr kumimoji="1" lang="en-US" altLang="ja-JP" sz="1100">
              <a:solidFill>
                <a:schemeClr val="dk1"/>
              </a:solidFill>
              <a:effectLst/>
              <a:latin typeface="+mn-lt"/>
              <a:ea typeface="+mn-ea"/>
              <a:cs typeface="+mn-cs"/>
            </a:rPr>
            <a:t>322</a:t>
          </a:r>
          <a:r>
            <a:rPr kumimoji="1" lang="ja-JP" altLang="en-US" sz="1100">
              <a:solidFill>
                <a:schemeClr val="dk1"/>
              </a:solidFill>
              <a:effectLst/>
              <a:latin typeface="+mn-lt"/>
              <a:ea typeface="+mn-ea"/>
              <a:cs typeface="+mn-cs"/>
            </a:rPr>
            <a:t>百万円となったことなどにより充当可能財源等（Ｂ）が増加。結果として</a:t>
          </a:r>
          <a:r>
            <a:rPr kumimoji="1" lang="ja-JP" altLang="ja-JP" sz="1100">
              <a:solidFill>
                <a:schemeClr val="dk1"/>
              </a:solidFill>
              <a:effectLst/>
              <a:latin typeface="+mn-lt"/>
              <a:ea typeface="+mn-ea"/>
              <a:cs typeface="+mn-cs"/>
            </a:rPr>
            <a:t>将来負担比率の分子が前年比▲</a:t>
          </a:r>
          <a:r>
            <a:rPr kumimoji="1" lang="en-US" altLang="ja-JP" sz="1100">
              <a:solidFill>
                <a:schemeClr val="dk1"/>
              </a:solidFill>
              <a:effectLst/>
              <a:latin typeface="+mn-lt"/>
              <a:ea typeface="+mn-ea"/>
              <a:cs typeface="+mn-cs"/>
            </a:rPr>
            <a:t>1,427</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122,927
122,438
243.83
58,910,972
56,913,539
1,922,483
32,680,390
52,910,141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122,927
122,438
243.83
58,910,972
56,913,539
1,922,483
32,680,390
52,910,141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122,927
122,438
243.83
58,910,972
56,913,539
1,922,483
32,680,390
52,910,141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69.4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58910972</v>
      </c>
      <c r="BO4" s="409"/>
      <c r="BP4" s="409"/>
      <c r="BQ4" s="409"/>
      <c r="BR4" s="409"/>
      <c r="BS4" s="409"/>
      <c r="BT4" s="409"/>
      <c r="BU4" s="410"/>
      <c r="BV4" s="408">
        <v>56966689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1.5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56913539</v>
      </c>
      <c r="BO5" s="414"/>
      <c r="BP5" s="414"/>
      <c r="BQ5" s="414"/>
      <c r="BR5" s="414"/>
      <c r="BS5" s="414"/>
      <c r="BT5" s="414"/>
      <c r="BU5" s="415"/>
      <c r="BV5" s="413">
        <v>56356081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93.3</v>
      </c>
      <c r="CU5" s="384"/>
      <c r="CV5" s="384"/>
      <c r="CW5" s="384"/>
      <c r="CX5" s="384"/>
      <c r="CY5" s="384"/>
      <c r="CZ5" s="384"/>
      <c r="DA5" s="385"/>
      <c r="DB5" s="383">
        <v>98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1997433</v>
      </c>
      <c r="BO6" s="414"/>
      <c r="BP6" s="414"/>
      <c r="BQ6" s="414"/>
      <c r="BR6" s="414"/>
      <c r="BS6" s="414"/>
      <c r="BT6" s="414"/>
      <c r="BU6" s="415"/>
      <c r="BV6" s="413">
        <v>610608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99.4</v>
      </c>
      <c r="CU6" s="560"/>
      <c r="CV6" s="560"/>
      <c r="CW6" s="560"/>
      <c r="CX6" s="560"/>
      <c r="CY6" s="560"/>
      <c r="CZ6" s="560"/>
      <c r="DA6" s="561"/>
      <c r="DB6" s="559">
        <v>105.2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74950</v>
      </c>
      <c r="BO7" s="414"/>
      <c r="BP7" s="414"/>
      <c r="BQ7" s="414"/>
      <c r="BR7" s="414"/>
      <c r="BS7" s="414"/>
      <c r="BT7" s="414"/>
      <c r="BU7" s="415"/>
      <c r="BV7" s="413">
        <v>110061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32680390</v>
      </c>
      <c r="CU7" s="414"/>
      <c r="CV7" s="414"/>
      <c r="CW7" s="414"/>
      <c r="CX7" s="414"/>
      <c r="CY7" s="414"/>
      <c r="CZ7" s="414"/>
      <c r="DA7" s="415"/>
      <c r="DB7" s="413">
        <v>32635270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1922483</v>
      </c>
      <c r="BO8" s="414"/>
      <c r="BP8" s="414"/>
      <c r="BQ8" s="414"/>
      <c r="BR8" s="414"/>
      <c r="BS8" s="414"/>
      <c r="BT8" s="414"/>
      <c r="BU8" s="415"/>
      <c r="BV8" s="413">
        <v>500547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0.42</v>
      </c>
      <c r="CU8" s="523"/>
      <c r="CV8" s="523"/>
      <c r="CW8" s="523"/>
      <c r="CX8" s="523"/>
      <c r="CY8" s="523"/>
      <c r="CZ8" s="523"/>
      <c r="DA8" s="524"/>
      <c r="DB8" s="522">
        <v>0.42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121924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1421936</v>
      </c>
      <c r="BO9" s="414"/>
      <c r="BP9" s="414"/>
      <c r="BQ9" s="414"/>
      <c r="BR9" s="414"/>
      <c r="BS9" s="414"/>
      <c r="BT9" s="414"/>
      <c r="BU9" s="415"/>
      <c r="BV9" s="413">
        <v>214155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14.7</v>
      </c>
      <c r="CU9" s="384"/>
      <c r="CV9" s="384"/>
      <c r="CW9" s="384"/>
      <c r="CX9" s="384"/>
      <c r="CY9" s="384"/>
      <c r="CZ9" s="384"/>
      <c r="DA9" s="385"/>
      <c r="DB9" s="383">
        <v>17.2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131928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321919</v>
      </c>
      <c r="BO10" s="414"/>
      <c r="BP10" s="414"/>
      <c r="BQ10" s="414"/>
      <c r="BR10" s="414"/>
      <c r="BS10" s="414"/>
      <c r="BT10" s="414"/>
      <c r="BU10" s="415"/>
      <c r="BV10" s="413">
        <v>143661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122927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122438</v>
      </c>
      <c r="S13" s="515"/>
      <c r="T13" s="515"/>
      <c r="U13" s="515"/>
      <c r="V13" s="516"/>
      <c r="W13" s="502" t="s">
        <v>120</v>
      </c>
      <c r="X13" s="426"/>
      <c r="Y13" s="426"/>
      <c r="Z13" s="426"/>
      <c r="AA13" s="426"/>
      <c r="AB13" s="427"/>
      <c r="AC13" s="389">
        <v>761</v>
      </c>
      <c r="AD13" s="390"/>
      <c r="AE13" s="390"/>
      <c r="AF13" s="390"/>
      <c r="AG13" s="391"/>
      <c r="AH13" s="389">
        <v>871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1743855</v>
      </c>
      <c r="BO13" s="414"/>
      <c r="BP13" s="414"/>
      <c r="BQ13" s="414"/>
      <c r="BR13" s="414"/>
      <c r="BS13" s="414"/>
      <c r="BT13" s="414"/>
      <c r="BU13" s="415"/>
      <c r="BV13" s="413">
        <v>357816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12.2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125028</v>
      </c>
      <c r="S14" s="515"/>
      <c r="T14" s="515"/>
      <c r="U14" s="515"/>
      <c r="V14" s="516"/>
      <c r="W14" s="517"/>
      <c r="X14" s="429"/>
      <c r="Y14" s="429"/>
      <c r="Z14" s="429"/>
      <c r="AA14" s="429"/>
      <c r="AB14" s="430"/>
      <c r="AC14" s="507">
        <v>1.4</v>
      </c>
      <c r="AD14" s="508"/>
      <c r="AE14" s="508"/>
      <c r="AF14" s="508"/>
      <c r="AG14" s="509"/>
      <c r="AH14" s="507">
        <v>1.4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69.400000000000006</v>
      </c>
      <c r="CU14" s="486"/>
      <c r="CV14" s="486"/>
      <c r="CW14" s="486"/>
      <c r="CX14" s="486"/>
      <c r="CY14" s="486"/>
      <c r="CZ14" s="486"/>
      <c r="DA14" s="487"/>
      <c r="DB14" s="518">
        <v>75.7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124553</v>
      </c>
      <c r="S15" s="515"/>
      <c r="T15" s="515"/>
      <c r="U15" s="515"/>
      <c r="V15" s="516"/>
      <c r="W15" s="502" t="s">
        <v>127</v>
      </c>
      <c r="X15" s="426"/>
      <c r="Y15" s="426"/>
      <c r="Z15" s="426"/>
      <c r="AA15" s="426"/>
      <c r="AB15" s="427"/>
      <c r="AC15" s="389">
        <v>9695</v>
      </c>
      <c r="AD15" s="390"/>
      <c r="AE15" s="390"/>
      <c r="AF15" s="390"/>
      <c r="AG15" s="391"/>
      <c r="AH15" s="389">
        <v>11730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11802308</v>
      </c>
      <c r="BO15" s="409"/>
      <c r="BP15" s="409"/>
      <c r="BQ15" s="409"/>
      <c r="BR15" s="409"/>
      <c r="BS15" s="409"/>
      <c r="BT15" s="409"/>
      <c r="BU15" s="410"/>
      <c r="BV15" s="408">
        <v>11387296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18.2</v>
      </c>
      <c r="AD16" s="508"/>
      <c r="AE16" s="508"/>
      <c r="AF16" s="508"/>
      <c r="AG16" s="509"/>
      <c r="AH16" s="507">
        <v>18.8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27497809</v>
      </c>
      <c r="BO16" s="414"/>
      <c r="BP16" s="414"/>
      <c r="BQ16" s="414"/>
      <c r="BR16" s="414"/>
      <c r="BS16" s="414"/>
      <c r="BT16" s="414"/>
      <c r="BU16" s="415"/>
      <c r="BV16" s="413">
        <v>27129388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42909</v>
      </c>
      <c r="AD17" s="390"/>
      <c r="AE17" s="390"/>
      <c r="AF17" s="390"/>
      <c r="AG17" s="391"/>
      <c r="AH17" s="389">
        <v>46949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14931470</v>
      </c>
      <c r="BO17" s="414"/>
      <c r="BP17" s="414"/>
      <c r="BQ17" s="414"/>
      <c r="BR17" s="414"/>
      <c r="BS17" s="414"/>
      <c r="BT17" s="414"/>
      <c r="BU17" s="415"/>
      <c r="BV17" s="413">
        <v>14612968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243.83</v>
      </c>
      <c r="M18" s="478"/>
      <c r="N18" s="478"/>
      <c r="O18" s="478"/>
      <c r="P18" s="478"/>
      <c r="Q18" s="478"/>
      <c r="R18" s="479"/>
      <c r="S18" s="479"/>
      <c r="T18" s="479"/>
      <c r="U18" s="479"/>
      <c r="V18" s="480"/>
      <c r="W18" s="494"/>
      <c r="X18" s="495"/>
      <c r="Y18" s="495"/>
      <c r="Z18" s="495"/>
      <c r="AA18" s="495"/>
      <c r="AB18" s="503"/>
      <c r="AC18" s="377">
        <v>80.400000000000006</v>
      </c>
      <c r="AD18" s="378"/>
      <c r="AE18" s="378"/>
      <c r="AF18" s="378"/>
      <c r="AG18" s="481"/>
      <c r="AH18" s="377">
        <v>75.400000000000006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31200572</v>
      </c>
      <c r="BO18" s="414"/>
      <c r="BP18" s="414"/>
      <c r="BQ18" s="414"/>
      <c r="BR18" s="414"/>
      <c r="BS18" s="414"/>
      <c r="BT18" s="414"/>
      <c r="BU18" s="415"/>
      <c r="BV18" s="413">
        <v>32183883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500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36660438</v>
      </c>
      <c r="BO19" s="414"/>
      <c r="BP19" s="414"/>
      <c r="BQ19" s="414"/>
      <c r="BR19" s="414"/>
      <c r="BS19" s="414"/>
      <c r="BT19" s="414"/>
      <c r="BU19" s="415"/>
      <c r="BV19" s="413">
        <v>35984055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55466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52910141</v>
      </c>
      <c r="BO23" s="414"/>
      <c r="BP23" s="414"/>
      <c r="BQ23" s="414"/>
      <c r="BR23" s="414"/>
      <c r="BS23" s="414"/>
      <c r="BT23" s="414"/>
      <c r="BU23" s="415"/>
      <c r="BV23" s="413">
        <v>52935172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8356</v>
      </c>
      <c r="R24" s="390"/>
      <c r="S24" s="390"/>
      <c r="T24" s="390"/>
      <c r="U24" s="390"/>
      <c r="V24" s="391"/>
      <c r="W24" s="455"/>
      <c r="X24" s="446"/>
      <c r="Y24" s="447"/>
      <c r="Z24" s="386" t="s">
        <v>150</v>
      </c>
      <c r="AA24" s="387"/>
      <c r="AB24" s="387"/>
      <c r="AC24" s="387"/>
      <c r="AD24" s="387"/>
      <c r="AE24" s="387"/>
      <c r="AF24" s="387"/>
      <c r="AG24" s="388"/>
      <c r="AH24" s="389">
        <v>1026</v>
      </c>
      <c r="AI24" s="390"/>
      <c r="AJ24" s="390"/>
      <c r="AK24" s="390"/>
      <c r="AL24" s="391"/>
      <c r="AM24" s="389">
        <v>3209328</v>
      </c>
      <c r="AN24" s="390"/>
      <c r="AO24" s="390"/>
      <c r="AP24" s="390"/>
      <c r="AQ24" s="390"/>
      <c r="AR24" s="391"/>
      <c r="AS24" s="389">
        <v>3128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34505025</v>
      </c>
      <c r="BO24" s="414"/>
      <c r="BP24" s="414"/>
      <c r="BQ24" s="414"/>
      <c r="BR24" s="414"/>
      <c r="BS24" s="414"/>
      <c r="BT24" s="414"/>
      <c r="BU24" s="415"/>
      <c r="BV24" s="413">
        <v>35368904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7207</v>
      </c>
      <c r="R25" s="390"/>
      <c r="S25" s="390"/>
      <c r="T25" s="390"/>
      <c r="U25" s="390"/>
      <c r="V25" s="391"/>
      <c r="W25" s="455"/>
      <c r="X25" s="446"/>
      <c r="Y25" s="447"/>
      <c r="Z25" s="386" t="s">
        <v>153</v>
      </c>
      <c r="AA25" s="387"/>
      <c r="AB25" s="387"/>
      <c r="AC25" s="387"/>
      <c r="AD25" s="387"/>
      <c r="AE25" s="387"/>
      <c r="AF25" s="387"/>
      <c r="AG25" s="388"/>
      <c r="AH25" s="389">
        <v>239</v>
      </c>
      <c r="AI25" s="390"/>
      <c r="AJ25" s="390"/>
      <c r="AK25" s="390"/>
      <c r="AL25" s="391"/>
      <c r="AM25" s="389">
        <v>767668</v>
      </c>
      <c r="AN25" s="390"/>
      <c r="AO25" s="390"/>
      <c r="AP25" s="390"/>
      <c r="AQ25" s="390"/>
      <c r="AR25" s="391"/>
      <c r="AS25" s="389">
        <v>3212</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3467397</v>
      </c>
      <c r="BO25" s="409"/>
      <c r="BP25" s="409"/>
      <c r="BQ25" s="409"/>
      <c r="BR25" s="409"/>
      <c r="BS25" s="409"/>
      <c r="BT25" s="409"/>
      <c r="BU25" s="410"/>
      <c r="BV25" s="408">
        <v>3029427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6246</v>
      </c>
      <c r="R26" s="390"/>
      <c r="S26" s="390"/>
      <c r="T26" s="390"/>
      <c r="U26" s="390"/>
      <c r="V26" s="391"/>
      <c r="W26" s="455"/>
      <c r="X26" s="446"/>
      <c r="Y26" s="447"/>
      <c r="Z26" s="386" t="s">
        <v>156</v>
      </c>
      <c r="AA26" s="468"/>
      <c r="AB26" s="468"/>
      <c r="AC26" s="468"/>
      <c r="AD26" s="468"/>
      <c r="AE26" s="468"/>
      <c r="AF26" s="468"/>
      <c r="AG26" s="469"/>
      <c r="AH26" s="389">
        <v>61</v>
      </c>
      <c r="AI26" s="390"/>
      <c r="AJ26" s="390"/>
      <c r="AK26" s="390"/>
      <c r="AL26" s="391"/>
      <c r="AM26" s="389">
        <v>214049</v>
      </c>
      <c r="AN26" s="390"/>
      <c r="AO26" s="390"/>
      <c r="AP26" s="390"/>
      <c r="AQ26" s="390"/>
      <c r="AR26" s="391"/>
      <c r="AS26" s="389">
        <v>3509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5340</v>
      </c>
      <c r="R27" s="390"/>
      <c r="S27" s="390"/>
      <c r="T27" s="390"/>
      <c r="U27" s="390"/>
      <c r="V27" s="391"/>
      <c r="W27" s="455"/>
      <c r="X27" s="446"/>
      <c r="Y27" s="447"/>
      <c r="Z27" s="386" t="s">
        <v>159</v>
      </c>
      <c r="AA27" s="387"/>
      <c r="AB27" s="387"/>
      <c r="AC27" s="387"/>
      <c r="AD27" s="387"/>
      <c r="AE27" s="387"/>
      <c r="AF27" s="387"/>
      <c r="AG27" s="388"/>
      <c r="AH27" s="389">
        <v>8</v>
      </c>
      <c r="AI27" s="390"/>
      <c r="AJ27" s="390"/>
      <c r="AK27" s="390"/>
      <c r="AL27" s="391"/>
      <c r="AM27" s="389">
        <v>31464</v>
      </c>
      <c r="AN27" s="390"/>
      <c r="AO27" s="390"/>
      <c r="AP27" s="390"/>
      <c r="AQ27" s="390"/>
      <c r="AR27" s="391"/>
      <c r="AS27" s="389">
        <v>3933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4820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2229512</v>
      </c>
      <c r="BO28" s="409"/>
      <c r="BP28" s="409"/>
      <c r="BQ28" s="409"/>
      <c r="BR28" s="409"/>
      <c r="BS28" s="409"/>
      <c r="BT28" s="409"/>
      <c r="BU28" s="410"/>
      <c r="BV28" s="408">
        <v>1907593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23</v>
      </c>
      <c r="M29" s="390"/>
      <c r="N29" s="390"/>
      <c r="O29" s="390"/>
      <c r="P29" s="391"/>
      <c r="Q29" s="389">
        <v>4410</v>
      </c>
      <c r="R29" s="390"/>
      <c r="S29" s="390"/>
      <c r="T29" s="390"/>
      <c r="U29" s="390"/>
      <c r="V29" s="391"/>
      <c r="W29" s="456"/>
      <c r="X29" s="457"/>
      <c r="Y29" s="458"/>
      <c r="Z29" s="386" t="s">
        <v>166</v>
      </c>
      <c r="AA29" s="387"/>
      <c r="AB29" s="387"/>
      <c r="AC29" s="387"/>
      <c r="AD29" s="387"/>
      <c r="AE29" s="387"/>
      <c r="AF29" s="387"/>
      <c r="AG29" s="388"/>
      <c r="AH29" s="389">
        <v>1034</v>
      </c>
      <c r="AI29" s="390"/>
      <c r="AJ29" s="390"/>
      <c r="AK29" s="390"/>
      <c r="AL29" s="391"/>
      <c r="AM29" s="389">
        <v>3240792</v>
      </c>
      <c r="AN29" s="390"/>
      <c r="AO29" s="390"/>
      <c r="AP29" s="390"/>
      <c r="AQ29" s="390"/>
      <c r="AR29" s="391"/>
      <c r="AS29" s="389">
        <v>3134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t="s">
        <v>117</v>
      </c>
      <c r="BO29" s="414"/>
      <c r="BP29" s="414"/>
      <c r="BQ29" s="414"/>
      <c r="BR29" s="414"/>
      <c r="BS29" s="414"/>
      <c r="BT29" s="414"/>
      <c r="BU29" s="415"/>
      <c r="BV29" s="413" t="s">
        <v>117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1892529</v>
      </c>
      <c r="BO30" s="417"/>
      <c r="BP30" s="417"/>
      <c r="BQ30" s="417"/>
      <c r="BR30" s="417"/>
      <c r="BS30" s="417"/>
      <c r="BT30" s="417"/>
      <c r="BU30" s="418"/>
      <c r="BV30" s="416">
        <v>1870309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青果物卸売市場事業特別会計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石狩湾新港管理組合（一般会計）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（一財）おたる自然の村公社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IF('各会計、関係団体の財政状況及び健全化判断比率'!B36="","",'各会計、関係団体の財政状況及び健全化判断比率'!B36)</f>
        <v>水産物卸売市場事業特別会計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石狩湾新港管理組合（港湾整備事業特別会計）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㈱小樽水族館公社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産業廃棄物処分事業特別会計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IF('各会計、関係団体の財政状況及び健全化判断比率'!B37="","",'各会計、関係団体の財政状況及び健全化判断比率'!B37)</f>
        <v>簡易水道事業特別会計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北しりべし廃棄物処理広域連合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㈱マリンウェーブ小樽</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f t="shared" si="0"/>
        <v>10</v>
      </c>
      <c r="AN37" s="373"/>
      <c r="AO37" s="372" t="str">
        <f>IF('各会計、関係団体の財政状況及び健全化判断比率'!B34="","",'各会計、関係団体の財政状況及び健全化判断比率'!B34)</f>
        <v>産業廃棄物等処分事業会計</v>
      </c>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IF('各会計、関係団体の財政状況及び健全化判断比率'!B38="","",'各会計、関係団体の財政状況及び健全化判断比率'!B38)</f>
        <v>港湾整備事業特別会計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後志教育研修センター</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小樽開発埠頭㈱</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石狩西部広域水道企業団</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㈱小樽観光振興公社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13322414</v>
      </c>
      <c r="S5" s="669"/>
      <c r="T5" s="669"/>
      <c r="U5" s="669"/>
      <c r="V5" s="669"/>
      <c r="W5" s="669"/>
      <c r="X5" s="669"/>
      <c r="Y5" s="716"/>
      <c r="Z5" s="729">
        <v>22.6</v>
      </c>
      <c r="AA5" s="729"/>
      <c r="AB5" s="729"/>
      <c r="AC5" s="729"/>
      <c r="AD5" s="730">
        <v>12301151</v>
      </c>
      <c r="AE5" s="730"/>
      <c r="AF5" s="730"/>
      <c r="AG5" s="730"/>
      <c r="AH5" s="730"/>
      <c r="AI5" s="730"/>
      <c r="AJ5" s="730"/>
      <c r="AK5" s="730"/>
      <c r="AL5" s="717">
        <v>39.200000000000003</v>
      </c>
      <c r="AM5" s="686"/>
      <c r="AN5" s="686"/>
      <c r="AO5" s="718"/>
      <c r="AP5" s="705" t="s">
        <v>205</v>
      </c>
      <c r="AQ5" s="706"/>
      <c r="AR5" s="706"/>
      <c r="AS5" s="706"/>
      <c r="AT5" s="706"/>
      <c r="AU5" s="706"/>
      <c r="AV5" s="706"/>
      <c r="AW5" s="706"/>
      <c r="AX5" s="706"/>
      <c r="AY5" s="706"/>
      <c r="AZ5" s="706"/>
      <c r="BA5" s="706"/>
      <c r="BB5" s="706"/>
      <c r="BC5" s="706"/>
      <c r="BD5" s="706"/>
      <c r="BE5" s="706"/>
      <c r="BF5" s="707"/>
      <c r="BG5" s="618">
        <v>12280241</v>
      </c>
      <c r="BH5" s="619"/>
      <c r="BI5" s="619"/>
      <c r="BJ5" s="619"/>
      <c r="BK5" s="619"/>
      <c r="BL5" s="619"/>
      <c r="BM5" s="619"/>
      <c r="BN5" s="620"/>
      <c r="BO5" s="671">
        <v>92.2</v>
      </c>
      <c r="BP5" s="671"/>
      <c r="BQ5" s="671"/>
      <c r="BR5" s="671"/>
      <c r="BS5" s="672">
        <v>232164</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337712</v>
      </c>
      <c r="S6" s="619"/>
      <c r="T6" s="619"/>
      <c r="U6" s="619"/>
      <c r="V6" s="619"/>
      <c r="W6" s="619"/>
      <c r="X6" s="619"/>
      <c r="Y6" s="620"/>
      <c r="Z6" s="671">
        <v>0.6</v>
      </c>
      <c r="AA6" s="671"/>
      <c r="AB6" s="671"/>
      <c r="AC6" s="671"/>
      <c r="AD6" s="672">
        <v>337712</v>
      </c>
      <c r="AE6" s="672"/>
      <c r="AF6" s="672"/>
      <c r="AG6" s="672"/>
      <c r="AH6" s="672"/>
      <c r="AI6" s="672"/>
      <c r="AJ6" s="672"/>
      <c r="AK6" s="672"/>
      <c r="AL6" s="641">
        <v>1.1000000000000001</v>
      </c>
      <c r="AM6" s="673"/>
      <c r="AN6" s="673"/>
      <c r="AO6" s="674"/>
      <c r="AP6" s="615" t="s">
        <v>210</v>
      </c>
      <c r="AQ6" s="616"/>
      <c r="AR6" s="616"/>
      <c r="AS6" s="616"/>
      <c r="AT6" s="616"/>
      <c r="AU6" s="616"/>
      <c r="AV6" s="616"/>
      <c r="AW6" s="616"/>
      <c r="AX6" s="616"/>
      <c r="AY6" s="616"/>
      <c r="AZ6" s="616"/>
      <c r="BA6" s="616"/>
      <c r="BB6" s="616"/>
      <c r="BC6" s="616"/>
      <c r="BD6" s="616"/>
      <c r="BE6" s="616"/>
      <c r="BF6" s="617"/>
      <c r="BG6" s="618">
        <v>12280241</v>
      </c>
      <c r="BH6" s="619"/>
      <c r="BI6" s="619"/>
      <c r="BJ6" s="619"/>
      <c r="BK6" s="619"/>
      <c r="BL6" s="619"/>
      <c r="BM6" s="619"/>
      <c r="BN6" s="620"/>
      <c r="BO6" s="671">
        <v>92.2</v>
      </c>
      <c r="BP6" s="671"/>
      <c r="BQ6" s="671"/>
      <c r="BR6" s="671"/>
      <c r="BS6" s="672">
        <v>232164</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358033</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358024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18797</v>
      </c>
      <c r="S7" s="619"/>
      <c r="T7" s="619"/>
      <c r="U7" s="619"/>
      <c r="V7" s="619"/>
      <c r="W7" s="619"/>
      <c r="X7" s="619"/>
      <c r="Y7" s="620"/>
      <c r="Z7" s="671">
        <v>0</v>
      </c>
      <c r="AA7" s="671"/>
      <c r="AB7" s="671"/>
      <c r="AC7" s="671"/>
      <c r="AD7" s="672">
        <v>18797</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5676623</v>
      </c>
      <c r="BH7" s="619"/>
      <c r="BI7" s="619"/>
      <c r="BJ7" s="619"/>
      <c r="BK7" s="619"/>
      <c r="BL7" s="619"/>
      <c r="BM7" s="619"/>
      <c r="BN7" s="620"/>
      <c r="BO7" s="671">
        <v>42.6</v>
      </c>
      <c r="BP7" s="671"/>
      <c r="BQ7" s="671"/>
      <c r="BR7" s="671"/>
      <c r="BS7" s="672">
        <v>232164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4900152</v>
      </c>
      <c r="CS7" s="619"/>
      <c r="CT7" s="619"/>
      <c r="CU7" s="619"/>
      <c r="CV7" s="619"/>
      <c r="CW7" s="619"/>
      <c r="CX7" s="619"/>
      <c r="CY7" s="620"/>
      <c r="CZ7" s="671">
        <v>8.6</v>
      </c>
      <c r="DA7" s="671"/>
      <c r="DB7" s="671"/>
      <c r="DC7" s="671"/>
      <c r="DD7" s="624">
        <v>58653</v>
      </c>
      <c r="DE7" s="619"/>
      <c r="DF7" s="619"/>
      <c r="DG7" s="619"/>
      <c r="DH7" s="619"/>
      <c r="DI7" s="619"/>
      <c r="DJ7" s="619"/>
      <c r="DK7" s="619"/>
      <c r="DL7" s="619"/>
      <c r="DM7" s="619"/>
      <c r="DN7" s="619"/>
      <c r="DO7" s="619"/>
      <c r="DP7" s="620"/>
      <c r="DQ7" s="624">
        <v>3990784</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37450</v>
      </c>
      <c r="S8" s="619"/>
      <c r="T8" s="619"/>
      <c r="U8" s="619"/>
      <c r="V8" s="619"/>
      <c r="W8" s="619"/>
      <c r="X8" s="619"/>
      <c r="Y8" s="620"/>
      <c r="Z8" s="671">
        <v>0.1</v>
      </c>
      <c r="AA8" s="671"/>
      <c r="AB8" s="671"/>
      <c r="AC8" s="671"/>
      <c r="AD8" s="672">
        <v>37450</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187482</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24802064</v>
      </c>
      <c r="CS8" s="619"/>
      <c r="CT8" s="619"/>
      <c r="CU8" s="619"/>
      <c r="CV8" s="619"/>
      <c r="CW8" s="619"/>
      <c r="CX8" s="619"/>
      <c r="CY8" s="620"/>
      <c r="CZ8" s="671">
        <v>43.6</v>
      </c>
      <c r="DA8" s="671"/>
      <c r="DB8" s="671"/>
      <c r="DC8" s="671"/>
      <c r="DD8" s="624">
        <v>42198</v>
      </c>
      <c r="DE8" s="619"/>
      <c r="DF8" s="619"/>
      <c r="DG8" s="619"/>
      <c r="DH8" s="619"/>
      <c r="DI8" s="619"/>
      <c r="DJ8" s="619"/>
      <c r="DK8" s="619"/>
      <c r="DL8" s="619"/>
      <c r="DM8" s="619"/>
      <c r="DN8" s="619"/>
      <c r="DO8" s="619"/>
      <c r="DP8" s="620"/>
      <c r="DQ8" s="624">
        <v>10725128</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31130</v>
      </c>
      <c r="S9" s="619"/>
      <c r="T9" s="619"/>
      <c r="U9" s="619"/>
      <c r="V9" s="619"/>
      <c r="W9" s="619"/>
      <c r="X9" s="619"/>
      <c r="Y9" s="620"/>
      <c r="Z9" s="671">
        <v>0.1</v>
      </c>
      <c r="AA9" s="671"/>
      <c r="AB9" s="671"/>
      <c r="AC9" s="671"/>
      <c r="AD9" s="672">
        <v>31130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4148254</v>
      </c>
      <c r="BH9" s="619"/>
      <c r="BI9" s="619"/>
      <c r="BJ9" s="619"/>
      <c r="BK9" s="619"/>
      <c r="BL9" s="619"/>
      <c r="BM9" s="619"/>
      <c r="BN9" s="620"/>
      <c r="BO9" s="671">
        <v>31.1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5311847</v>
      </c>
      <c r="CS9" s="619"/>
      <c r="CT9" s="619"/>
      <c r="CU9" s="619"/>
      <c r="CV9" s="619"/>
      <c r="CW9" s="619"/>
      <c r="CX9" s="619"/>
      <c r="CY9" s="620"/>
      <c r="CZ9" s="671">
        <v>9.3000000000000007</v>
      </c>
      <c r="DA9" s="671"/>
      <c r="DB9" s="671"/>
      <c r="DC9" s="671"/>
      <c r="DD9" s="624">
        <v>2516</v>
      </c>
      <c r="DE9" s="619"/>
      <c r="DF9" s="619"/>
      <c r="DG9" s="619"/>
      <c r="DH9" s="619"/>
      <c r="DI9" s="619"/>
      <c r="DJ9" s="619"/>
      <c r="DK9" s="619"/>
      <c r="DL9" s="619"/>
      <c r="DM9" s="619"/>
      <c r="DN9" s="619"/>
      <c r="DO9" s="619"/>
      <c r="DP9" s="620"/>
      <c r="DQ9" s="624">
        <v>4700458</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2646603</v>
      </c>
      <c r="S10" s="619"/>
      <c r="T10" s="619"/>
      <c r="U10" s="619"/>
      <c r="V10" s="619"/>
      <c r="W10" s="619"/>
      <c r="X10" s="619"/>
      <c r="Y10" s="620"/>
      <c r="Z10" s="671">
        <v>4.5</v>
      </c>
      <c r="AA10" s="671"/>
      <c r="AB10" s="671"/>
      <c r="AC10" s="671"/>
      <c r="AD10" s="672">
        <v>2646603</v>
      </c>
      <c r="AE10" s="672"/>
      <c r="AF10" s="672"/>
      <c r="AG10" s="672"/>
      <c r="AH10" s="672"/>
      <c r="AI10" s="672"/>
      <c r="AJ10" s="672"/>
      <c r="AK10" s="672"/>
      <c r="AL10" s="641">
        <v>8.4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424012</v>
      </c>
      <c r="BH10" s="619"/>
      <c r="BI10" s="619"/>
      <c r="BJ10" s="619"/>
      <c r="BK10" s="619"/>
      <c r="BL10" s="619"/>
      <c r="BM10" s="619"/>
      <c r="BN10" s="620"/>
      <c r="BO10" s="671">
        <v>3.2</v>
      </c>
      <c r="BP10" s="671"/>
      <c r="BQ10" s="671"/>
      <c r="BR10" s="671"/>
      <c r="BS10" s="624">
        <v>68619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76834</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73256</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36575</v>
      </c>
      <c r="S11" s="619"/>
      <c r="T11" s="619"/>
      <c r="U11" s="619"/>
      <c r="V11" s="619"/>
      <c r="W11" s="619"/>
      <c r="X11" s="619"/>
      <c r="Y11" s="620"/>
      <c r="Z11" s="671">
        <v>0.1</v>
      </c>
      <c r="AA11" s="671"/>
      <c r="AB11" s="671"/>
      <c r="AC11" s="671"/>
      <c r="AD11" s="672">
        <v>36575</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916875</v>
      </c>
      <c r="BH11" s="619"/>
      <c r="BI11" s="619"/>
      <c r="BJ11" s="619"/>
      <c r="BK11" s="619"/>
      <c r="BL11" s="619"/>
      <c r="BM11" s="619"/>
      <c r="BN11" s="620"/>
      <c r="BO11" s="671">
        <v>6.9</v>
      </c>
      <c r="BP11" s="671"/>
      <c r="BQ11" s="671"/>
      <c r="BR11" s="671"/>
      <c r="BS11" s="624">
        <v>163545</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178732</v>
      </c>
      <c r="CS11" s="619"/>
      <c r="CT11" s="619"/>
      <c r="CU11" s="619"/>
      <c r="CV11" s="619"/>
      <c r="CW11" s="619"/>
      <c r="CX11" s="619"/>
      <c r="CY11" s="620"/>
      <c r="CZ11" s="671">
        <v>0.3</v>
      </c>
      <c r="DA11" s="671"/>
      <c r="DB11" s="671"/>
      <c r="DC11" s="671"/>
      <c r="DD11" s="624">
        <v>7200</v>
      </c>
      <c r="DE11" s="619"/>
      <c r="DF11" s="619"/>
      <c r="DG11" s="619"/>
      <c r="DH11" s="619"/>
      <c r="DI11" s="619"/>
      <c r="DJ11" s="619"/>
      <c r="DK11" s="619"/>
      <c r="DL11" s="619"/>
      <c r="DM11" s="619"/>
      <c r="DN11" s="619"/>
      <c r="DO11" s="619"/>
      <c r="DP11" s="620"/>
      <c r="DQ11" s="624">
        <v>150641</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5358827</v>
      </c>
      <c r="BH12" s="619"/>
      <c r="BI12" s="619"/>
      <c r="BJ12" s="619"/>
      <c r="BK12" s="619"/>
      <c r="BL12" s="619"/>
      <c r="BM12" s="619"/>
      <c r="BN12" s="620"/>
      <c r="BO12" s="671">
        <v>40.200000000000003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2710146</v>
      </c>
      <c r="CS12" s="619"/>
      <c r="CT12" s="619"/>
      <c r="CU12" s="619"/>
      <c r="CV12" s="619"/>
      <c r="CW12" s="619"/>
      <c r="CX12" s="619"/>
      <c r="CY12" s="620"/>
      <c r="CZ12" s="671">
        <v>4.8</v>
      </c>
      <c r="DA12" s="671"/>
      <c r="DB12" s="671"/>
      <c r="DC12" s="671"/>
      <c r="DD12" s="624">
        <v>7406</v>
      </c>
      <c r="DE12" s="619"/>
      <c r="DF12" s="619"/>
      <c r="DG12" s="619"/>
      <c r="DH12" s="619"/>
      <c r="DI12" s="619"/>
      <c r="DJ12" s="619"/>
      <c r="DK12" s="619"/>
      <c r="DL12" s="619"/>
      <c r="DM12" s="619"/>
      <c r="DN12" s="619"/>
      <c r="DO12" s="619"/>
      <c r="DP12" s="620"/>
      <c r="DQ12" s="624">
        <v>648823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48564</v>
      </c>
      <c r="S13" s="619"/>
      <c r="T13" s="619"/>
      <c r="U13" s="619"/>
      <c r="V13" s="619"/>
      <c r="W13" s="619"/>
      <c r="X13" s="619"/>
      <c r="Y13" s="620"/>
      <c r="Z13" s="671">
        <v>0.1</v>
      </c>
      <c r="AA13" s="671"/>
      <c r="AB13" s="671"/>
      <c r="AC13" s="671"/>
      <c r="AD13" s="672">
        <v>48564</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5301054</v>
      </c>
      <c r="BH13" s="619"/>
      <c r="BI13" s="619"/>
      <c r="BJ13" s="619"/>
      <c r="BK13" s="619"/>
      <c r="BL13" s="619"/>
      <c r="BM13" s="619"/>
      <c r="BN13" s="620"/>
      <c r="BO13" s="671">
        <v>39.799999999999997</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6353807</v>
      </c>
      <c r="CS13" s="619"/>
      <c r="CT13" s="619"/>
      <c r="CU13" s="619"/>
      <c r="CV13" s="619"/>
      <c r="CW13" s="619"/>
      <c r="CX13" s="619"/>
      <c r="CY13" s="620"/>
      <c r="CZ13" s="671">
        <v>11.2</v>
      </c>
      <c r="DA13" s="671"/>
      <c r="DB13" s="671"/>
      <c r="DC13" s="671"/>
      <c r="DD13" s="624">
        <v>1211986</v>
      </c>
      <c r="DE13" s="619"/>
      <c r="DF13" s="619"/>
      <c r="DG13" s="619"/>
      <c r="DH13" s="619"/>
      <c r="DI13" s="619"/>
      <c r="DJ13" s="619"/>
      <c r="DK13" s="619"/>
      <c r="DL13" s="619"/>
      <c r="DM13" s="619"/>
      <c r="DN13" s="619"/>
      <c r="DO13" s="619"/>
      <c r="DP13" s="620"/>
      <c r="DQ13" s="624">
        <v>4242205</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140258</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2223379</v>
      </c>
      <c r="CS14" s="619"/>
      <c r="CT14" s="619"/>
      <c r="CU14" s="619"/>
      <c r="CV14" s="619"/>
      <c r="CW14" s="619"/>
      <c r="CX14" s="619"/>
      <c r="CY14" s="620"/>
      <c r="CZ14" s="671">
        <v>3.9</v>
      </c>
      <c r="DA14" s="671"/>
      <c r="DB14" s="671"/>
      <c r="DC14" s="671"/>
      <c r="DD14" s="624">
        <v>283352</v>
      </c>
      <c r="DE14" s="619"/>
      <c r="DF14" s="619"/>
      <c r="DG14" s="619"/>
      <c r="DH14" s="619"/>
      <c r="DI14" s="619"/>
      <c r="DJ14" s="619"/>
      <c r="DK14" s="619"/>
      <c r="DL14" s="619"/>
      <c r="DM14" s="619"/>
      <c r="DN14" s="619"/>
      <c r="DO14" s="619"/>
      <c r="DP14" s="620"/>
      <c r="DQ14" s="624">
        <v>1913084</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33751</v>
      </c>
      <c r="S15" s="619"/>
      <c r="T15" s="619"/>
      <c r="U15" s="619"/>
      <c r="V15" s="619"/>
      <c r="W15" s="619"/>
      <c r="X15" s="619"/>
      <c r="Y15" s="620"/>
      <c r="Z15" s="671">
        <v>0.1</v>
      </c>
      <c r="AA15" s="671"/>
      <c r="AB15" s="671"/>
      <c r="AC15" s="671"/>
      <c r="AD15" s="672">
        <v>33751</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1045317</v>
      </c>
      <c r="BH15" s="619"/>
      <c r="BI15" s="619"/>
      <c r="BJ15" s="619"/>
      <c r="BK15" s="619"/>
      <c r="BL15" s="619"/>
      <c r="BM15" s="619"/>
      <c r="BN15" s="620"/>
      <c r="BO15" s="671">
        <v>7.8</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4270950</v>
      </c>
      <c r="CS15" s="619"/>
      <c r="CT15" s="619"/>
      <c r="CU15" s="619"/>
      <c r="CV15" s="619"/>
      <c r="CW15" s="619"/>
      <c r="CX15" s="619"/>
      <c r="CY15" s="620"/>
      <c r="CZ15" s="671">
        <v>7.5</v>
      </c>
      <c r="DA15" s="671"/>
      <c r="DB15" s="671"/>
      <c r="DC15" s="671"/>
      <c r="DD15" s="624">
        <v>1656056</v>
      </c>
      <c r="DE15" s="619"/>
      <c r="DF15" s="619"/>
      <c r="DG15" s="619"/>
      <c r="DH15" s="619"/>
      <c r="DI15" s="619"/>
      <c r="DJ15" s="619"/>
      <c r="DK15" s="619"/>
      <c r="DL15" s="619"/>
      <c r="DM15" s="619"/>
      <c r="DN15" s="619"/>
      <c r="DO15" s="619"/>
      <c r="DP15" s="620"/>
      <c r="DQ15" s="624">
        <v>2471780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16556886</v>
      </c>
      <c r="S16" s="619"/>
      <c r="T16" s="619"/>
      <c r="U16" s="619"/>
      <c r="V16" s="619"/>
      <c r="W16" s="619"/>
      <c r="X16" s="619"/>
      <c r="Y16" s="620"/>
      <c r="Z16" s="671">
        <v>28.1</v>
      </c>
      <c r="AA16" s="671"/>
      <c r="AB16" s="671"/>
      <c r="AC16" s="671"/>
      <c r="AD16" s="672">
        <v>15695501</v>
      </c>
      <c r="AE16" s="672"/>
      <c r="AF16" s="672"/>
      <c r="AG16" s="672"/>
      <c r="AH16" s="672"/>
      <c r="AI16" s="672"/>
      <c r="AJ16" s="672"/>
      <c r="AK16" s="672"/>
      <c r="AL16" s="641">
        <v>50</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15695501</v>
      </c>
      <c r="S17" s="619"/>
      <c r="T17" s="619"/>
      <c r="U17" s="619"/>
      <c r="V17" s="619"/>
      <c r="W17" s="619"/>
      <c r="X17" s="619"/>
      <c r="Y17" s="620"/>
      <c r="Z17" s="671">
        <v>26.6</v>
      </c>
      <c r="AA17" s="671"/>
      <c r="AB17" s="671"/>
      <c r="AC17" s="671"/>
      <c r="AD17" s="672">
        <v>15695501</v>
      </c>
      <c r="AE17" s="672"/>
      <c r="AF17" s="672"/>
      <c r="AG17" s="672"/>
      <c r="AH17" s="672"/>
      <c r="AI17" s="672"/>
      <c r="AJ17" s="672"/>
      <c r="AK17" s="672"/>
      <c r="AL17" s="641">
        <v>50</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v>59216</v>
      </c>
      <c r="BH17" s="619"/>
      <c r="BI17" s="619"/>
      <c r="BJ17" s="619"/>
      <c r="BK17" s="619"/>
      <c r="BL17" s="619"/>
      <c r="BM17" s="619"/>
      <c r="BN17" s="620"/>
      <c r="BO17" s="671">
        <v>0.4</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5727595</v>
      </c>
      <c r="CS17" s="619"/>
      <c r="CT17" s="619"/>
      <c r="CU17" s="619"/>
      <c r="CV17" s="619"/>
      <c r="CW17" s="619"/>
      <c r="CX17" s="619"/>
      <c r="CY17" s="620"/>
      <c r="CZ17" s="671">
        <v>10.1</v>
      </c>
      <c r="DA17" s="671"/>
      <c r="DB17" s="671"/>
      <c r="DC17" s="671"/>
      <c r="DD17" s="624" t="s">
        <v>108</v>
      </c>
      <c r="DE17" s="619"/>
      <c r="DF17" s="619"/>
      <c r="DG17" s="619"/>
      <c r="DH17" s="619"/>
      <c r="DI17" s="619"/>
      <c r="DJ17" s="619"/>
      <c r="DK17" s="619"/>
      <c r="DL17" s="619"/>
      <c r="DM17" s="619"/>
      <c r="DN17" s="619"/>
      <c r="DO17" s="619"/>
      <c r="DP17" s="620"/>
      <c r="DQ17" s="624">
        <v>5388822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861366</v>
      </c>
      <c r="S18" s="619"/>
      <c r="T18" s="619"/>
      <c r="U18" s="619"/>
      <c r="V18" s="619"/>
      <c r="W18" s="619"/>
      <c r="X18" s="619"/>
      <c r="Y18" s="620"/>
      <c r="Z18" s="671">
        <v>1.5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19</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1042173</v>
      </c>
      <c r="BH19" s="619"/>
      <c r="BI19" s="619"/>
      <c r="BJ19" s="619"/>
      <c r="BK19" s="619"/>
      <c r="BL19" s="619"/>
      <c r="BM19" s="619"/>
      <c r="BN19" s="620"/>
      <c r="BO19" s="671">
        <v>7.8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33069882</v>
      </c>
      <c r="S20" s="619"/>
      <c r="T20" s="619"/>
      <c r="U20" s="619"/>
      <c r="V20" s="619"/>
      <c r="W20" s="619"/>
      <c r="X20" s="619"/>
      <c r="Y20" s="620"/>
      <c r="Z20" s="671">
        <v>56.1</v>
      </c>
      <c r="AA20" s="671"/>
      <c r="AB20" s="671"/>
      <c r="AC20" s="671"/>
      <c r="AD20" s="672">
        <v>31187234</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1042173</v>
      </c>
      <c r="BH20" s="619"/>
      <c r="BI20" s="619"/>
      <c r="BJ20" s="619"/>
      <c r="BK20" s="619"/>
      <c r="BL20" s="619"/>
      <c r="BM20" s="619"/>
      <c r="BN20" s="620"/>
      <c r="BO20" s="671">
        <v>7.8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56913539</v>
      </c>
      <c r="CS20" s="619"/>
      <c r="CT20" s="619"/>
      <c r="CU20" s="619"/>
      <c r="CV20" s="619"/>
      <c r="CW20" s="619"/>
      <c r="CX20" s="619"/>
      <c r="CY20" s="620"/>
      <c r="CZ20" s="671">
        <v>100</v>
      </c>
      <c r="DA20" s="671"/>
      <c r="DB20" s="671"/>
      <c r="DC20" s="671"/>
      <c r="DD20" s="624">
        <v>3269367</v>
      </c>
      <c r="DE20" s="619"/>
      <c r="DF20" s="619"/>
      <c r="DG20" s="619"/>
      <c r="DH20" s="619"/>
      <c r="DI20" s="619"/>
      <c r="DJ20" s="619"/>
      <c r="DK20" s="619"/>
      <c r="DL20" s="619"/>
      <c r="DM20" s="619"/>
      <c r="DN20" s="619"/>
      <c r="DO20" s="619"/>
      <c r="DP20" s="620"/>
      <c r="DQ20" s="624">
        <v>34663005</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19946</v>
      </c>
      <c r="S21" s="619"/>
      <c r="T21" s="619"/>
      <c r="U21" s="619"/>
      <c r="V21" s="619"/>
      <c r="W21" s="619"/>
      <c r="X21" s="619"/>
      <c r="Y21" s="620"/>
      <c r="Z21" s="671">
        <v>0</v>
      </c>
      <c r="AA21" s="671"/>
      <c r="AB21" s="671"/>
      <c r="AC21" s="671"/>
      <c r="AD21" s="672">
        <v>19946</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20910</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305385</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1170262</v>
      </c>
      <c r="S23" s="619"/>
      <c r="T23" s="619"/>
      <c r="U23" s="619"/>
      <c r="V23" s="619"/>
      <c r="W23" s="619"/>
      <c r="X23" s="619"/>
      <c r="Y23" s="620"/>
      <c r="Z23" s="671">
        <v>2</v>
      </c>
      <c r="AA23" s="671"/>
      <c r="AB23" s="671"/>
      <c r="AC23" s="671"/>
      <c r="AD23" s="672">
        <v>122596</v>
      </c>
      <c r="AE23" s="672"/>
      <c r="AF23" s="672"/>
      <c r="AG23" s="672"/>
      <c r="AH23" s="672"/>
      <c r="AI23" s="672"/>
      <c r="AJ23" s="672"/>
      <c r="AK23" s="672"/>
      <c r="AL23" s="641">
        <v>0.4</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1021263</v>
      </c>
      <c r="BH23" s="619"/>
      <c r="BI23" s="619"/>
      <c r="BJ23" s="619"/>
      <c r="BK23" s="619"/>
      <c r="BL23" s="619"/>
      <c r="BM23" s="619"/>
      <c r="BN23" s="620"/>
      <c r="BO23" s="671">
        <v>7.7</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394176</v>
      </c>
      <c r="S24" s="619"/>
      <c r="T24" s="619"/>
      <c r="U24" s="619"/>
      <c r="V24" s="619"/>
      <c r="W24" s="619"/>
      <c r="X24" s="619"/>
      <c r="Y24" s="620"/>
      <c r="Z24" s="671">
        <v>0.7</v>
      </c>
      <c r="AA24" s="671"/>
      <c r="AB24" s="671"/>
      <c r="AC24" s="671"/>
      <c r="AD24" s="672">
        <v>26599</v>
      </c>
      <c r="AE24" s="672"/>
      <c r="AF24" s="672"/>
      <c r="AG24" s="672"/>
      <c r="AH24" s="672"/>
      <c r="AI24" s="672"/>
      <c r="AJ24" s="672"/>
      <c r="AK24" s="672"/>
      <c r="AL24" s="641">
        <v>0.1</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32156355</v>
      </c>
      <c r="CS24" s="669"/>
      <c r="CT24" s="669"/>
      <c r="CU24" s="669"/>
      <c r="CV24" s="669"/>
      <c r="CW24" s="669"/>
      <c r="CX24" s="669"/>
      <c r="CY24" s="716"/>
      <c r="CZ24" s="720">
        <v>56.5</v>
      </c>
      <c r="DA24" s="721"/>
      <c r="DB24" s="721"/>
      <c r="DC24" s="722"/>
      <c r="DD24" s="715">
        <v>18131828</v>
      </c>
      <c r="DE24" s="669"/>
      <c r="DF24" s="669"/>
      <c r="DG24" s="669"/>
      <c r="DH24" s="669"/>
      <c r="DI24" s="669"/>
      <c r="DJ24" s="669"/>
      <c r="DK24" s="716"/>
      <c r="DL24" s="715">
        <v>17972610</v>
      </c>
      <c r="DM24" s="669"/>
      <c r="DN24" s="669"/>
      <c r="DO24" s="669"/>
      <c r="DP24" s="669"/>
      <c r="DQ24" s="669"/>
      <c r="DR24" s="669"/>
      <c r="DS24" s="669"/>
      <c r="DT24" s="669"/>
      <c r="DU24" s="669"/>
      <c r="DV24" s="716"/>
      <c r="DW24" s="717">
        <v>53.7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12045115</v>
      </c>
      <c r="S25" s="619"/>
      <c r="T25" s="619"/>
      <c r="U25" s="619"/>
      <c r="V25" s="619"/>
      <c r="W25" s="619"/>
      <c r="X25" s="619"/>
      <c r="Y25" s="620"/>
      <c r="Z25" s="671">
        <v>20.399999999999999</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9420858</v>
      </c>
      <c r="CS25" s="637"/>
      <c r="CT25" s="637"/>
      <c r="CU25" s="637"/>
      <c r="CV25" s="637"/>
      <c r="CW25" s="637"/>
      <c r="CX25" s="637"/>
      <c r="CY25" s="638"/>
      <c r="CZ25" s="621">
        <v>16.600000000000001</v>
      </c>
      <c r="DA25" s="639"/>
      <c r="DB25" s="639"/>
      <c r="DC25" s="640"/>
      <c r="DD25" s="624">
        <v>8384294</v>
      </c>
      <c r="DE25" s="637"/>
      <c r="DF25" s="637"/>
      <c r="DG25" s="637"/>
      <c r="DH25" s="637"/>
      <c r="DI25" s="637"/>
      <c r="DJ25" s="637"/>
      <c r="DK25" s="638"/>
      <c r="DL25" s="624">
        <v>8251198</v>
      </c>
      <c r="DM25" s="637"/>
      <c r="DN25" s="637"/>
      <c r="DO25" s="637"/>
      <c r="DP25" s="637"/>
      <c r="DQ25" s="637"/>
      <c r="DR25" s="637"/>
      <c r="DS25" s="637"/>
      <c r="DT25" s="637"/>
      <c r="DU25" s="637"/>
      <c r="DV25" s="638"/>
      <c r="DW25" s="641">
        <v>24.7</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v>415</v>
      </c>
      <c r="S26" s="619"/>
      <c r="T26" s="619"/>
      <c r="U26" s="619"/>
      <c r="V26" s="619"/>
      <c r="W26" s="619"/>
      <c r="X26" s="619"/>
      <c r="Y26" s="620"/>
      <c r="Z26" s="671">
        <v>0</v>
      </c>
      <c r="AA26" s="671"/>
      <c r="AB26" s="671"/>
      <c r="AC26" s="671"/>
      <c r="AD26" s="672">
        <v>415</v>
      </c>
      <c r="AE26" s="672"/>
      <c r="AF26" s="672"/>
      <c r="AG26" s="672"/>
      <c r="AH26" s="672"/>
      <c r="AI26" s="672"/>
      <c r="AJ26" s="672"/>
      <c r="AK26" s="672"/>
      <c r="AL26" s="641">
        <v>0</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6097060</v>
      </c>
      <c r="CS26" s="619"/>
      <c r="CT26" s="619"/>
      <c r="CU26" s="619"/>
      <c r="CV26" s="619"/>
      <c r="CW26" s="619"/>
      <c r="CX26" s="619"/>
      <c r="CY26" s="620"/>
      <c r="CZ26" s="621">
        <v>10.7</v>
      </c>
      <c r="DA26" s="639"/>
      <c r="DB26" s="639"/>
      <c r="DC26" s="640"/>
      <c r="DD26" s="624">
        <v>5725870</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3163013</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13322414</v>
      </c>
      <c r="BH27" s="619"/>
      <c r="BI27" s="619"/>
      <c r="BJ27" s="619"/>
      <c r="BK27" s="619"/>
      <c r="BL27" s="619"/>
      <c r="BM27" s="619"/>
      <c r="BN27" s="620"/>
      <c r="BO27" s="671">
        <v>100</v>
      </c>
      <c r="BP27" s="671"/>
      <c r="BQ27" s="671"/>
      <c r="BR27" s="671"/>
      <c r="BS27" s="624">
        <v>232164</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17007902</v>
      </c>
      <c r="CS27" s="637"/>
      <c r="CT27" s="637"/>
      <c r="CU27" s="637"/>
      <c r="CV27" s="637"/>
      <c r="CW27" s="637"/>
      <c r="CX27" s="637"/>
      <c r="CY27" s="638"/>
      <c r="CZ27" s="621">
        <v>29.9</v>
      </c>
      <c r="DA27" s="639"/>
      <c r="DB27" s="639"/>
      <c r="DC27" s="640"/>
      <c r="DD27" s="624">
        <v>4358712</v>
      </c>
      <c r="DE27" s="637"/>
      <c r="DF27" s="637"/>
      <c r="DG27" s="637"/>
      <c r="DH27" s="637"/>
      <c r="DI27" s="637"/>
      <c r="DJ27" s="637"/>
      <c r="DK27" s="638"/>
      <c r="DL27" s="624">
        <v>4332633</v>
      </c>
      <c r="DM27" s="637"/>
      <c r="DN27" s="637"/>
      <c r="DO27" s="637"/>
      <c r="DP27" s="637"/>
      <c r="DQ27" s="637"/>
      <c r="DR27" s="637"/>
      <c r="DS27" s="637"/>
      <c r="DT27" s="637"/>
      <c r="DU27" s="637"/>
      <c r="DV27" s="638"/>
      <c r="DW27" s="641">
        <v>13</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65156</v>
      </c>
      <c r="S28" s="619"/>
      <c r="T28" s="619"/>
      <c r="U28" s="619"/>
      <c r="V28" s="619"/>
      <c r="W28" s="619"/>
      <c r="X28" s="619"/>
      <c r="Y28" s="620"/>
      <c r="Z28" s="671">
        <v>0.1</v>
      </c>
      <c r="AA28" s="671"/>
      <c r="AB28" s="671"/>
      <c r="AC28" s="671"/>
      <c r="AD28" s="672">
        <v>34304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5727595</v>
      </c>
      <c r="CS28" s="619"/>
      <c r="CT28" s="619"/>
      <c r="CU28" s="619"/>
      <c r="CV28" s="619"/>
      <c r="CW28" s="619"/>
      <c r="CX28" s="619"/>
      <c r="CY28" s="620"/>
      <c r="CZ28" s="621">
        <v>10.1</v>
      </c>
      <c r="DA28" s="639"/>
      <c r="DB28" s="639"/>
      <c r="DC28" s="640"/>
      <c r="DD28" s="624">
        <v>5388822</v>
      </c>
      <c r="DE28" s="619"/>
      <c r="DF28" s="619"/>
      <c r="DG28" s="619"/>
      <c r="DH28" s="619"/>
      <c r="DI28" s="619"/>
      <c r="DJ28" s="619"/>
      <c r="DK28" s="620"/>
      <c r="DL28" s="624">
        <v>5388779</v>
      </c>
      <c r="DM28" s="619"/>
      <c r="DN28" s="619"/>
      <c r="DO28" s="619"/>
      <c r="DP28" s="619"/>
      <c r="DQ28" s="619"/>
      <c r="DR28" s="619"/>
      <c r="DS28" s="619"/>
      <c r="DT28" s="619"/>
      <c r="DU28" s="619"/>
      <c r="DV28" s="620"/>
      <c r="DW28" s="641">
        <v>16.100000000000001</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35626</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5726752</v>
      </c>
      <c r="CS29" s="637"/>
      <c r="CT29" s="637"/>
      <c r="CU29" s="637"/>
      <c r="CV29" s="637"/>
      <c r="CW29" s="637"/>
      <c r="CX29" s="637"/>
      <c r="CY29" s="638"/>
      <c r="CZ29" s="621">
        <v>10.1</v>
      </c>
      <c r="DA29" s="639"/>
      <c r="DB29" s="639"/>
      <c r="DC29" s="640"/>
      <c r="DD29" s="624">
        <v>5387979</v>
      </c>
      <c r="DE29" s="637"/>
      <c r="DF29" s="637"/>
      <c r="DG29" s="637"/>
      <c r="DH29" s="637"/>
      <c r="DI29" s="637"/>
      <c r="DJ29" s="637"/>
      <c r="DK29" s="638"/>
      <c r="DL29" s="624">
        <v>5387936</v>
      </c>
      <c r="DM29" s="637"/>
      <c r="DN29" s="637"/>
      <c r="DO29" s="637"/>
      <c r="DP29" s="637"/>
      <c r="DQ29" s="637"/>
      <c r="DR29" s="637"/>
      <c r="DS29" s="637"/>
      <c r="DT29" s="637"/>
      <c r="DU29" s="637"/>
      <c r="DV29" s="638"/>
      <c r="DW29" s="641">
        <v>16.100000000000001</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87579</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96.3</v>
      </c>
      <c r="BH30" s="685"/>
      <c r="BI30" s="685"/>
      <c r="BJ30" s="685"/>
      <c r="BK30" s="685"/>
      <c r="BL30" s="685"/>
      <c r="BM30" s="686">
        <v>73.599999999999994</v>
      </c>
      <c r="BN30" s="685"/>
      <c r="BO30" s="685"/>
      <c r="BP30" s="685"/>
      <c r="BQ30" s="687"/>
      <c r="BR30" s="684">
        <v>95.9</v>
      </c>
      <c r="BS30" s="685"/>
      <c r="BT30" s="685"/>
      <c r="BU30" s="685"/>
      <c r="BV30" s="685"/>
      <c r="BW30" s="685"/>
      <c r="BX30" s="686">
        <v>72.3</v>
      </c>
      <c r="BY30" s="685"/>
      <c r="BZ30" s="685"/>
      <c r="CA30" s="685"/>
      <c r="CB30" s="687"/>
      <c r="CD30" s="690"/>
      <c r="CE30" s="691"/>
      <c r="CF30" s="655" t="s">
        <v>289</v>
      </c>
      <c r="CG30" s="652"/>
      <c r="CH30" s="652"/>
      <c r="CI30" s="652"/>
      <c r="CJ30" s="652"/>
      <c r="CK30" s="652"/>
      <c r="CL30" s="652"/>
      <c r="CM30" s="652"/>
      <c r="CN30" s="652"/>
      <c r="CO30" s="652"/>
      <c r="CP30" s="652"/>
      <c r="CQ30" s="653"/>
      <c r="CR30" s="618">
        <v>5230231</v>
      </c>
      <c r="CS30" s="619"/>
      <c r="CT30" s="619"/>
      <c r="CU30" s="619"/>
      <c r="CV30" s="619"/>
      <c r="CW30" s="619"/>
      <c r="CX30" s="619"/>
      <c r="CY30" s="620"/>
      <c r="CZ30" s="621">
        <v>9.1999999999999993</v>
      </c>
      <c r="DA30" s="639"/>
      <c r="DB30" s="639"/>
      <c r="DC30" s="640"/>
      <c r="DD30" s="624">
        <v>4954393</v>
      </c>
      <c r="DE30" s="619"/>
      <c r="DF30" s="619"/>
      <c r="DG30" s="619"/>
      <c r="DH30" s="619"/>
      <c r="DI30" s="619"/>
      <c r="DJ30" s="619"/>
      <c r="DK30" s="620"/>
      <c r="DL30" s="624">
        <v>4954393</v>
      </c>
      <c r="DM30" s="619"/>
      <c r="DN30" s="619"/>
      <c r="DO30" s="619"/>
      <c r="DP30" s="619"/>
      <c r="DQ30" s="619"/>
      <c r="DR30" s="619"/>
      <c r="DS30" s="619"/>
      <c r="DT30" s="619"/>
      <c r="DU30" s="619"/>
      <c r="DV30" s="620"/>
      <c r="DW30" s="641">
        <v>14.8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610608</v>
      </c>
      <c r="S31" s="619"/>
      <c r="T31" s="619"/>
      <c r="U31" s="619"/>
      <c r="V31" s="619"/>
      <c r="W31" s="619"/>
      <c r="X31" s="619"/>
      <c r="Y31" s="620"/>
      <c r="Z31" s="671">
        <v>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96.2</v>
      </c>
      <c r="BN31" s="683"/>
      <c r="BO31" s="683"/>
      <c r="BP31" s="683"/>
      <c r="BQ31" s="647"/>
      <c r="BR31" s="682">
        <v>98.5</v>
      </c>
      <c r="BS31" s="637"/>
      <c r="BT31" s="637"/>
      <c r="BU31" s="637"/>
      <c r="BV31" s="637"/>
      <c r="BW31" s="637"/>
      <c r="BX31" s="673">
        <v>94.8</v>
      </c>
      <c r="BY31" s="683"/>
      <c r="BZ31" s="683"/>
      <c r="CA31" s="683"/>
      <c r="CB31" s="647"/>
      <c r="CD31" s="690"/>
      <c r="CE31" s="691"/>
      <c r="CF31" s="655" t="s">
        <v>293</v>
      </c>
      <c r="CG31" s="652"/>
      <c r="CH31" s="652"/>
      <c r="CI31" s="652"/>
      <c r="CJ31" s="652"/>
      <c r="CK31" s="652"/>
      <c r="CL31" s="652"/>
      <c r="CM31" s="652"/>
      <c r="CN31" s="652"/>
      <c r="CO31" s="652"/>
      <c r="CP31" s="652"/>
      <c r="CQ31" s="653"/>
      <c r="CR31" s="618">
        <v>496521</v>
      </c>
      <c r="CS31" s="637"/>
      <c r="CT31" s="637"/>
      <c r="CU31" s="637"/>
      <c r="CV31" s="637"/>
      <c r="CW31" s="637"/>
      <c r="CX31" s="637"/>
      <c r="CY31" s="638"/>
      <c r="CZ31" s="621">
        <v>0.9</v>
      </c>
      <c r="DA31" s="639"/>
      <c r="DB31" s="639"/>
      <c r="DC31" s="640"/>
      <c r="DD31" s="624">
        <v>433586</v>
      </c>
      <c r="DE31" s="637"/>
      <c r="DF31" s="637"/>
      <c r="DG31" s="637"/>
      <c r="DH31" s="637"/>
      <c r="DI31" s="637"/>
      <c r="DJ31" s="637"/>
      <c r="DK31" s="638"/>
      <c r="DL31" s="624">
        <v>433543</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2738609</v>
      </c>
      <c r="S32" s="619"/>
      <c r="T32" s="619"/>
      <c r="U32" s="619"/>
      <c r="V32" s="619"/>
      <c r="W32" s="619"/>
      <c r="X32" s="619"/>
      <c r="Y32" s="620"/>
      <c r="Z32" s="671">
        <v>4.5999999999999996</v>
      </c>
      <c r="AA32" s="671"/>
      <c r="AB32" s="671"/>
      <c r="AC32" s="671"/>
      <c r="AD32" s="672">
        <v>3711</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93.5</v>
      </c>
      <c r="BH32" s="603"/>
      <c r="BI32" s="603"/>
      <c r="BJ32" s="603"/>
      <c r="BK32" s="603"/>
      <c r="BL32" s="603"/>
      <c r="BM32" s="666">
        <v>58.7</v>
      </c>
      <c r="BN32" s="603"/>
      <c r="BO32" s="603"/>
      <c r="BP32" s="603"/>
      <c r="BQ32" s="660"/>
      <c r="BR32" s="681">
        <v>93.1</v>
      </c>
      <c r="BS32" s="603"/>
      <c r="BT32" s="603"/>
      <c r="BU32" s="603"/>
      <c r="BV32" s="603"/>
      <c r="BW32" s="603"/>
      <c r="BX32" s="666">
        <v>57.5</v>
      </c>
      <c r="BY32" s="603"/>
      <c r="BZ32" s="603"/>
      <c r="CA32" s="603"/>
      <c r="CB32" s="660"/>
      <c r="CD32" s="692"/>
      <c r="CE32" s="693"/>
      <c r="CF32" s="655" t="s">
        <v>296</v>
      </c>
      <c r="CG32" s="652"/>
      <c r="CH32" s="652"/>
      <c r="CI32" s="652"/>
      <c r="CJ32" s="652"/>
      <c r="CK32" s="652"/>
      <c r="CL32" s="652"/>
      <c r="CM32" s="652"/>
      <c r="CN32" s="652"/>
      <c r="CO32" s="652"/>
      <c r="CP32" s="652"/>
      <c r="CQ32" s="653"/>
      <c r="CR32" s="618">
        <v>843</v>
      </c>
      <c r="CS32" s="619"/>
      <c r="CT32" s="619"/>
      <c r="CU32" s="619"/>
      <c r="CV32" s="619"/>
      <c r="CW32" s="619"/>
      <c r="CX32" s="619"/>
      <c r="CY32" s="620"/>
      <c r="CZ32" s="621">
        <v>0</v>
      </c>
      <c r="DA32" s="639"/>
      <c r="DB32" s="639"/>
      <c r="DC32" s="640"/>
      <c r="DD32" s="624">
        <v>843</v>
      </c>
      <c r="DE32" s="619"/>
      <c r="DF32" s="619"/>
      <c r="DG32" s="619"/>
      <c r="DH32" s="619"/>
      <c r="DI32" s="619"/>
      <c r="DJ32" s="619"/>
      <c r="DK32" s="620"/>
      <c r="DL32" s="624">
        <v>843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5205200</v>
      </c>
      <c r="S33" s="619"/>
      <c r="T33" s="619"/>
      <c r="U33" s="619"/>
      <c r="V33" s="619"/>
      <c r="W33" s="619"/>
      <c r="X33" s="619"/>
      <c r="Y33" s="620"/>
      <c r="Z33" s="671">
        <v>8.8000000000000007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21487817</v>
      </c>
      <c r="CS33" s="637"/>
      <c r="CT33" s="637"/>
      <c r="CU33" s="637"/>
      <c r="CV33" s="637"/>
      <c r="CW33" s="637"/>
      <c r="CX33" s="637"/>
      <c r="CY33" s="638"/>
      <c r="CZ33" s="621">
        <v>37.799999999999997</v>
      </c>
      <c r="DA33" s="639"/>
      <c r="DB33" s="639"/>
      <c r="DC33" s="640"/>
      <c r="DD33" s="624">
        <v>16378917</v>
      </c>
      <c r="DE33" s="637"/>
      <c r="DF33" s="637"/>
      <c r="DG33" s="637"/>
      <c r="DH33" s="637"/>
      <c r="DI33" s="637"/>
      <c r="DJ33" s="637"/>
      <c r="DK33" s="638"/>
      <c r="DL33" s="624">
        <v>13227962</v>
      </c>
      <c r="DM33" s="637"/>
      <c r="DN33" s="637"/>
      <c r="DO33" s="637"/>
      <c r="DP33" s="637"/>
      <c r="DQ33" s="637"/>
      <c r="DR33" s="637"/>
      <c r="DS33" s="637"/>
      <c r="DT33" s="637"/>
      <c r="DU33" s="637"/>
      <c r="DV33" s="638"/>
      <c r="DW33" s="641">
        <v>39.6</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5379543</v>
      </c>
      <c r="CS34" s="619"/>
      <c r="CT34" s="619"/>
      <c r="CU34" s="619"/>
      <c r="CV34" s="619"/>
      <c r="CW34" s="619"/>
      <c r="CX34" s="619"/>
      <c r="CY34" s="620"/>
      <c r="CZ34" s="621">
        <v>9.5</v>
      </c>
      <c r="DA34" s="639"/>
      <c r="DB34" s="639"/>
      <c r="DC34" s="640"/>
      <c r="DD34" s="624">
        <v>4316184</v>
      </c>
      <c r="DE34" s="619"/>
      <c r="DF34" s="619"/>
      <c r="DG34" s="619"/>
      <c r="DH34" s="619"/>
      <c r="DI34" s="619"/>
      <c r="DJ34" s="619"/>
      <c r="DK34" s="620"/>
      <c r="DL34" s="624">
        <v>3201927</v>
      </c>
      <c r="DM34" s="619"/>
      <c r="DN34" s="619"/>
      <c r="DO34" s="619"/>
      <c r="DP34" s="619"/>
      <c r="DQ34" s="619"/>
      <c r="DR34" s="619"/>
      <c r="DS34" s="619"/>
      <c r="DT34" s="619"/>
      <c r="DU34" s="619"/>
      <c r="DV34" s="620"/>
      <c r="DW34" s="641">
        <v>9.6</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2050000</v>
      </c>
      <c r="S35" s="619"/>
      <c r="T35" s="619"/>
      <c r="U35" s="619"/>
      <c r="V35" s="619"/>
      <c r="W35" s="619"/>
      <c r="X35" s="619"/>
      <c r="Y35" s="620"/>
      <c r="Z35" s="671">
        <v>3.5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9370646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11313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1033871</v>
      </c>
      <c r="CS35" s="637"/>
      <c r="CT35" s="637"/>
      <c r="CU35" s="637"/>
      <c r="CV35" s="637"/>
      <c r="CW35" s="637"/>
      <c r="CX35" s="637"/>
      <c r="CY35" s="638"/>
      <c r="CZ35" s="621">
        <v>1.8</v>
      </c>
      <c r="DA35" s="639"/>
      <c r="DB35" s="639"/>
      <c r="DC35" s="640"/>
      <c r="DD35" s="624">
        <v>660087</v>
      </c>
      <c r="DE35" s="637"/>
      <c r="DF35" s="637"/>
      <c r="DG35" s="637"/>
      <c r="DH35" s="637"/>
      <c r="DI35" s="637"/>
      <c r="DJ35" s="637"/>
      <c r="DK35" s="638"/>
      <c r="DL35" s="624">
        <v>660087</v>
      </c>
      <c r="DM35" s="637"/>
      <c r="DN35" s="637"/>
      <c r="DO35" s="637"/>
      <c r="DP35" s="637"/>
      <c r="DQ35" s="637"/>
      <c r="DR35" s="637"/>
      <c r="DS35" s="637"/>
      <c r="DT35" s="637"/>
      <c r="DU35" s="637"/>
      <c r="DV35" s="638"/>
      <c r="DW35" s="641">
        <v>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58910972</v>
      </c>
      <c r="S36" s="659"/>
      <c r="T36" s="659"/>
      <c r="U36" s="659"/>
      <c r="V36" s="659"/>
      <c r="W36" s="659"/>
      <c r="X36" s="659"/>
      <c r="Y36" s="662"/>
      <c r="Z36" s="663">
        <v>100</v>
      </c>
      <c r="AA36" s="663"/>
      <c r="AB36" s="663"/>
      <c r="AC36" s="663"/>
      <c r="AD36" s="664">
        <v>31394805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1607366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-362892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6025929</v>
      </c>
      <c r="CS36" s="619"/>
      <c r="CT36" s="619"/>
      <c r="CU36" s="619"/>
      <c r="CV36" s="619"/>
      <c r="CW36" s="619"/>
      <c r="CX36" s="619"/>
      <c r="CY36" s="620"/>
      <c r="CZ36" s="621">
        <v>10.6</v>
      </c>
      <c r="DA36" s="639"/>
      <c r="DB36" s="639"/>
      <c r="DC36" s="640"/>
      <c r="DD36" s="624">
        <v>5603738</v>
      </c>
      <c r="DE36" s="619"/>
      <c r="DF36" s="619"/>
      <c r="DG36" s="619"/>
      <c r="DH36" s="619"/>
      <c r="DI36" s="619"/>
      <c r="DJ36" s="619"/>
      <c r="DK36" s="620"/>
      <c r="DL36" s="624">
        <v>4029579</v>
      </c>
      <c r="DM36" s="619"/>
      <c r="DN36" s="619"/>
      <c r="DO36" s="619"/>
      <c r="DP36" s="619"/>
      <c r="DQ36" s="619"/>
      <c r="DR36" s="619"/>
      <c r="DS36" s="619"/>
      <c r="DT36" s="619"/>
      <c r="DU36" s="619"/>
      <c r="DV36" s="620"/>
      <c r="DW36" s="641">
        <v>12</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1521468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19679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1595455</v>
      </c>
      <c r="CS37" s="637"/>
      <c r="CT37" s="637"/>
      <c r="CU37" s="637"/>
      <c r="CV37" s="637"/>
      <c r="CW37" s="637"/>
      <c r="CX37" s="637"/>
      <c r="CY37" s="638"/>
      <c r="CZ37" s="621">
        <v>2.8</v>
      </c>
      <c r="DA37" s="639"/>
      <c r="DB37" s="639"/>
      <c r="DC37" s="640"/>
      <c r="DD37" s="624">
        <v>1595455</v>
      </c>
      <c r="DE37" s="637"/>
      <c r="DF37" s="637"/>
      <c r="DG37" s="637"/>
      <c r="DH37" s="637"/>
      <c r="DI37" s="637"/>
      <c r="DJ37" s="637"/>
      <c r="DK37" s="638"/>
      <c r="DL37" s="624">
        <v>1511159</v>
      </c>
      <c r="DM37" s="637"/>
      <c r="DN37" s="637"/>
      <c r="DO37" s="637"/>
      <c r="DP37" s="637"/>
      <c r="DQ37" s="637"/>
      <c r="DR37" s="637"/>
      <c r="DS37" s="637"/>
      <c r="DT37" s="637"/>
      <c r="DU37" s="637"/>
      <c r="DV37" s="638"/>
      <c r="DW37" s="641">
        <v>4.5</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137834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28960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6043855</v>
      </c>
      <c r="CS38" s="619"/>
      <c r="CT38" s="619"/>
      <c r="CU38" s="619"/>
      <c r="CV38" s="619"/>
      <c r="CW38" s="619"/>
      <c r="CX38" s="619"/>
      <c r="CY38" s="620"/>
      <c r="CZ38" s="621">
        <v>10.6</v>
      </c>
      <c r="DA38" s="639"/>
      <c r="DB38" s="639"/>
      <c r="DC38" s="640"/>
      <c r="DD38" s="624">
        <v>5008660</v>
      </c>
      <c r="DE38" s="619"/>
      <c r="DF38" s="619"/>
      <c r="DG38" s="619"/>
      <c r="DH38" s="619"/>
      <c r="DI38" s="619"/>
      <c r="DJ38" s="619"/>
      <c r="DK38" s="620"/>
      <c r="DL38" s="624">
        <v>4893923</v>
      </c>
      <c r="DM38" s="619"/>
      <c r="DN38" s="619"/>
      <c r="DO38" s="619"/>
      <c r="DP38" s="619"/>
      <c r="DQ38" s="619"/>
      <c r="DR38" s="619"/>
      <c r="DS38" s="619"/>
      <c r="DT38" s="619"/>
      <c r="DU38" s="619"/>
      <c r="DV38" s="620"/>
      <c r="DW38" s="641">
        <v>14.6</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100256</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82</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382438</v>
      </c>
      <c r="CS39" s="637"/>
      <c r="CT39" s="637"/>
      <c r="CU39" s="637"/>
      <c r="CV39" s="637"/>
      <c r="CW39" s="637"/>
      <c r="CX39" s="637"/>
      <c r="CY39" s="638"/>
      <c r="CZ39" s="621">
        <v>0.7</v>
      </c>
      <c r="DA39" s="639"/>
      <c r="DB39" s="639"/>
      <c r="DC39" s="640"/>
      <c r="DD39" s="624">
        <v>341695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1316800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2622181</v>
      </c>
      <c r="CS40" s="619"/>
      <c r="CT40" s="619"/>
      <c r="CU40" s="619"/>
      <c r="CV40" s="619"/>
      <c r="CW40" s="619"/>
      <c r="CX40" s="619"/>
      <c r="CY40" s="620"/>
      <c r="CZ40" s="621">
        <v>4.5999999999999996</v>
      </c>
      <c r="DA40" s="639"/>
      <c r="DB40" s="639"/>
      <c r="DC40" s="640"/>
      <c r="DD40" s="624">
        <v>448553</v>
      </c>
      <c r="DE40" s="619"/>
      <c r="DF40" s="619"/>
      <c r="DG40" s="619"/>
      <c r="DH40" s="619"/>
      <c r="DI40" s="619"/>
      <c r="DJ40" s="619"/>
      <c r="DK40" s="620"/>
      <c r="DL40" s="624">
        <v>442446</v>
      </c>
      <c r="DM40" s="619"/>
      <c r="DN40" s="619"/>
      <c r="DO40" s="619"/>
      <c r="DP40" s="619"/>
      <c r="DQ40" s="619"/>
      <c r="DR40" s="619"/>
      <c r="DS40" s="619"/>
      <c r="DT40" s="619"/>
      <c r="DU40" s="619"/>
      <c r="DV40" s="620"/>
      <c r="DW40" s="641">
        <v>1.3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4686922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413</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3269367</v>
      </c>
      <c r="CS42" s="619"/>
      <c r="CT42" s="619"/>
      <c r="CU42" s="619"/>
      <c r="CV42" s="619"/>
      <c r="CW42" s="619"/>
      <c r="CX42" s="619"/>
      <c r="CY42" s="620"/>
      <c r="CZ42" s="621">
        <v>5.7</v>
      </c>
      <c r="DA42" s="622"/>
      <c r="DB42" s="622"/>
      <c r="DC42" s="623"/>
      <c r="DD42" s="624">
        <v>152260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6628</v>
      </c>
      <c r="CS43" s="637"/>
      <c r="CT43" s="637"/>
      <c r="CU43" s="637"/>
      <c r="CV43" s="637"/>
      <c r="CW43" s="637"/>
      <c r="CX43" s="637"/>
      <c r="CY43" s="638"/>
      <c r="CZ43" s="621">
        <v>0</v>
      </c>
      <c r="DA43" s="639"/>
      <c r="DB43" s="639"/>
      <c r="DC43" s="640"/>
      <c r="DD43" s="624">
        <v>134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3269367</v>
      </c>
      <c r="CS44" s="619"/>
      <c r="CT44" s="619"/>
      <c r="CU44" s="619"/>
      <c r="CV44" s="619"/>
      <c r="CW44" s="619"/>
      <c r="CX44" s="619"/>
      <c r="CY44" s="620"/>
      <c r="CZ44" s="621">
        <v>5.7</v>
      </c>
      <c r="DA44" s="622"/>
      <c r="DB44" s="622"/>
      <c r="DC44" s="623"/>
      <c r="DD44" s="624">
        <v>152260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1424908</v>
      </c>
      <c r="CS45" s="637"/>
      <c r="CT45" s="637"/>
      <c r="CU45" s="637"/>
      <c r="CV45" s="637"/>
      <c r="CW45" s="637"/>
      <c r="CX45" s="637"/>
      <c r="CY45" s="638"/>
      <c r="CZ45" s="621">
        <v>2.5</v>
      </c>
      <c r="DA45" s="639"/>
      <c r="DB45" s="639"/>
      <c r="DC45" s="640"/>
      <c r="DD45" s="624">
        <v>10744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1679690</v>
      </c>
      <c r="CS46" s="619"/>
      <c r="CT46" s="619"/>
      <c r="CU46" s="619"/>
      <c r="CV46" s="619"/>
      <c r="CW46" s="619"/>
      <c r="CX46" s="619"/>
      <c r="CY46" s="620"/>
      <c r="CZ46" s="621">
        <v>3</v>
      </c>
      <c r="DA46" s="622"/>
      <c r="DB46" s="622"/>
      <c r="DC46" s="623"/>
      <c r="DD46" s="624">
        <v>140947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56913539</v>
      </c>
      <c r="CS49" s="603"/>
      <c r="CT49" s="603"/>
      <c r="CU49" s="603"/>
      <c r="CV49" s="603"/>
      <c r="CW49" s="603"/>
      <c r="CX49" s="603"/>
      <c r="CY49" s="604"/>
      <c r="CZ49" s="605">
        <v>100</v>
      </c>
      <c r="DA49" s="606"/>
      <c r="DB49" s="606"/>
      <c r="DC49" s="607"/>
      <c r="DD49" s="608">
        <v>34663005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58086</v>
      </c>
      <c r="R7" s="1131"/>
      <c r="S7" s="1131"/>
      <c r="T7" s="1131"/>
      <c r="U7" s="1131"/>
      <c r="V7" s="1131">
        <v>56114</v>
      </c>
      <c r="W7" s="1131"/>
      <c r="X7" s="1131"/>
      <c r="Y7" s="1131"/>
      <c r="Z7" s="1131"/>
      <c r="AA7" s="1131">
        <v>1972</v>
      </c>
      <c r="AB7" s="1131"/>
      <c r="AC7" s="1131"/>
      <c r="AD7" s="1131"/>
      <c r="AE7" s="1132"/>
      <c r="AF7" s="1133">
        <v>1922</v>
      </c>
      <c r="AG7" s="1134"/>
      <c r="AH7" s="1134"/>
      <c r="AI7" s="1134"/>
      <c r="AJ7" s="1135"/>
      <c r="AK7" s="1117">
        <v>49</v>
      </c>
      <c r="AL7" s="1118"/>
      <c r="AM7" s="1118"/>
      <c r="AN7" s="1118"/>
      <c r="AO7" s="1118"/>
      <c r="AP7" s="1118">
        <v>49208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-1</v>
      </c>
      <c r="CI7" s="1115"/>
      <c r="CJ7" s="1115"/>
      <c r="CK7" s="1115"/>
      <c r="CL7" s="1116"/>
      <c r="CM7" s="1114">
        <v>13</v>
      </c>
      <c r="CN7" s="1115"/>
      <c r="CO7" s="1115"/>
      <c r="CP7" s="1115"/>
      <c r="CQ7" s="1116"/>
      <c r="CR7" s="1114">
        <v>5</v>
      </c>
      <c r="CS7" s="1115"/>
      <c r="CT7" s="1115"/>
      <c r="CU7" s="1115"/>
      <c r="CV7" s="1116"/>
      <c r="CW7" s="1114" t="s">
        <v>549</v>
      </c>
      <c r="CX7" s="1115"/>
      <c r="CY7" s="1115"/>
      <c r="CZ7" s="1115"/>
      <c r="DA7" s="1116"/>
      <c r="DB7" s="1114" t="s">
        <v>549</v>
      </c>
      <c r="DC7" s="1115"/>
      <c r="DD7" s="1115"/>
      <c r="DE7" s="1115"/>
      <c r="DF7" s="1116"/>
      <c r="DG7" s="1114" t="s">
        <v>549</v>
      </c>
      <c r="DH7" s="1115"/>
      <c r="DI7" s="1115"/>
      <c r="DJ7" s="1115"/>
      <c r="DK7" s="1116"/>
      <c r="DL7" s="1114" t="s">
        <v>549</v>
      </c>
      <c r="DM7" s="1115"/>
      <c r="DN7" s="1115"/>
      <c r="DO7" s="1115"/>
      <c r="DP7" s="1116"/>
      <c r="DQ7" s="1114" t="s">
        <v>549</v>
      </c>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891</v>
      </c>
      <c r="R8" s="1070"/>
      <c r="S8" s="1070"/>
      <c r="T8" s="1070"/>
      <c r="U8" s="1070"/>
      <c r="V8" s="1070">
        <v>866</v>
      </c>
      <c r="W8" s="1070"/>
      <c r="X8" s="1070"/>
      <c r="Y8" s="1070"/>
      <c r="Z8" s="1070"/>
      <c r="AA8" s="1070">
        <v>-25</v>
      </c>
      <c r="AB8" s="1070"/>
      <c r="AC8" s="1070"/>
      <c r="AD8" s="1070"/>
      <c r="AE8" s="1071"/>
      <c r="AF8" s="1063" t="s">
        <v>108</v>
      </c>
      <c r="AG8" s="1064"/>
      <c r="AH8" s="1064"/>
      <c r="AI8" s="1064"/>
      <c r="AJ8" s="1065"/>
      <c r="AK8" s="1112">
        <v>80</v>
      </c>
      <c r="AL8" s="1113"/>
      <c r="AM8" s="1113"/>
      <c r="AN8" s="1113"/>
      <c r="AO8" s="1113"/>
      <c r="AP8" s="1113">
        <v>3461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28</v>
      </c>
      <c r="CI8" s="1016"/>
      <c r="CJ8" s="1016"/>
      <c r="CK8" s="1016"/>
      <c r="CL8" s="1017"/>
      <c r="CM8" s="1015">
        <v>696</v>
      </c>
      <c r="CN8" s="1016"/>
      <c r="CO8" s="1016"/>
      <c r="CP8" s="1016"/>
      <c r="CQ8" s="1017"/>
      <c r="CR8" s="1015">
        <v>120</v>
      </c>
      <c r="CS8" s="1016"/>
      <c r="CT8" s="1016"/>
      <c r="CU8" s="1016"/>
      <c r="CV8" s="1017"/>
      <c r="CW8" s="1015" t="s">
        <v>549</v>
      </c>
      <c r="CX8" s="1016"/>
      <c r="CY8" s="1016"/>
      <c r="CZ8" s="1016"/>
      <c r="DA8" s="1017"/>
      <c r="DB8" s="1015" t="s">
        <v>549</v>
      </c>
      <c r="DC8" s="1016"/>
      <c r="DD8" s="1016"/>
      <c r="DE8" s="1016"/>
      <c r="DF8" s="1017"/>
      <c r="DG8" s="1015" t="s">
        <v>549</v>
      </c>
      <c r="DH8" s="1016"/>
      <c r="DI8" s="1016"/>
      <c r="DJ8" s="1016"/>
      <c r="DK8" s="1017"/>
      <c r="DL8" s="1015" t="s">
        <v>549</v>
      </c>
      <c r="DM8" s="1016"/>
      <c r="DN8" s="1016"/>
      <c r="DO8" s="1016"/>
      <c r="DP8" s="1017"/>
      <c r="DQ8" s="1015" t="s">
        <v>549</v>
      </c>
      <c r="DR8" s="1016"/>
      <c r="DS8" s="1016"/>
      <c r="DT8" s="1016"/>
      <c r="DU8" s="1017"/>
      <c r="DV8" s="1018"/>
      <c r="DW8" s="1019"/>
      <c r="DX8" s="1019"/>
      <c r="DY8" s="1019"/>
      <c r="DZ8" s="1020"/>
      <c r="EA8" s="205"/>
    </row>
    <row r="9" spans="1:131" s="206" customFormat="1" ht="26.25" customHeight="1" x14ac:dyDescent="0.15">
      <c r="A9" s="212">
        <v>3</v>
      </c>
      <c r="B9" s="1057" t="s">
        <v>362</v>
      </c>
      <c r="C9" s="1058"/>
      <c r="D9" s="1058"/>
      <c r="E9" s="1058"/>
      <c r="F9" s="1058"/>
      <c r="G9" s="1058"/>
      <c r="H9" s="1058"/>
      <c r="I9" s="1058"/>
      <c r="J9" s="1058"/>
      <c r="K9" s="1058"/>
      <c r="L9" s="1058"/>
      <c r="M9" s="1058"/>
      <c r="N9" s="1058"/>
      <c r="O9" s="1058"/>
      <c r="P9" s="1059"/>
      <c r="Q9" s="1069">
        <v>101</v>
      </c>
      <c r="R9" s="1070"/>
      <c r="S9" s="1070"/>
      <c r="T9" s="1070"/>
      <c r="U9" s="1070"/>
      <c r="V9" s="1070">
        <v>101</v>
      </c>
      <c r="W9" s="1070"/>
      <c r="X9" s="1070"/>
      <c r="Y9" s="1070"/>
      <c r="Z9" s="1070"/>
      <c r="AA9" s="1070">
        <v>-80</v>
      </c>
      <c r="AB9" s="1070"/>
      <c r="AC9" s="1070"/>
      <c r="AD9" s="1070"/>
      <c r="AE9" s="1071"/>
      <c r="AF9" s="1063" t="s">
        <v>108</v>
      </c>
      <c r="AG9" s="1064"/>
      <c r="AH9" s="1064"/>
      <c r="AI9" s="1064"/>
      <c r="AJ9" s="1065"/>
      <c r="AK9" s="1112">
        <v>80</v>
      </c>
      <c r="AL9" s="1113"/>
      <c r="AM9" s="1113"/>
      <c r="AN9" s="1113"/>
      <c r="AO9" s="1113"/>
      <c r="AP9" s="1113">
        <v>275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17</v>
      </c>
      <c r="CI9" s="1016"/>
      <c r="CJ9" s="1016"/>
      <c r="CK9" s="1016"/>
      <c r="CL9" s="1017"/>
      <c r="CM9" s="1015">
        <v>407</v>
      </c>
      <c r="CN9" s="1016"/>
      <c r="CO9" s="1016"/>
      <c r="CP9" s="1016"/>
      <c r="CQ9" s="1017"/>
      <c r="CR9" s="1015">
        <v>153</v>
      </c>
      <c r="CS9" s="1016"/>
      <c r="CT9" s="1016"/>
      <c r="CU9" s="1016"/>
      <c r="CV9" s="1017"/>
      <c r="CW9" s="1015" t="s">
        <v>549</v>
      </c>
      <c r="CX9" s="1016"/>
      <c r="CY9" s="1016"/>
      <c r="CZ9" s="1016"/>
      <c r="DA9" s="1017"/>
      <c r="DB9" s="1015" t="s">
        <v>549</v>
      </c>
      <c r="DC9" s="1016"/>
      <c r="DD9" s="1016"/>
      <c r="DE9" s="1016"/>
      <c r="DF9" s="1017"/>
      <c r="DG9" s="1015" t="s">
        <v>549</v>
      </c>
      <c r="DH9" s="1016"/>
      <c r="DI9" s="1016"/>
      <c r="DJ9" s="1016"/>
      <c r="DK9" s="1017"/>
      <c r="DL9" s="1015" t="s">
        <v>549</v>
      </c>
      <c r="DM9" s="1016"/>
      <c r="DN9" s="1016"/>
      <c r="DO9" s="1016"/>
      <c r="DP9" s="1017"/>
      <c r="DQ9" s="1015" t="s">
        <v>549</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560</v>
      </c>
      <c r="BT10" s="1041"/>
      <c r="BU10" s="1041"/>
      <c r="BV10" s="1041"/>
      <c r="BW10" s="1041"/>
      <c r="BX10" s="1041"/>
      <c r="BY10" s="1041"/>
      <c r="BZ10" s="1041"/>
      <c r="CA10" s="1041"/>
      <c r="CB10" s="1041"/>
      <c r="CC10" s="1041"/>
      <c r="CD10" s="1041"/>
      <c r="CE10" s="1041"/>
      <c r="CF10" s="1041"/>
      <c r="CG10" s="1042"/>
      <c r="CH10" s="1015">
        <v>18</v>
      </c>
      <c r="CI10" s="1016"/>
      <c r="CJ10" s="1016"/>
      <c r="CK10" s="1016"/>
      <c r="CL10" s="1017"/>
      <c r="CM10" s="1015">
        <v>311</v>
      </c>
      <c r="CN10" s="1016"/>
      <c r="CO10" s="1016"/>
      <c r="CP10" s="1016"/>
      <c r="CQ10" s="1017"/>
      <c r="CR10" s="1015">
        <v>30</v>
      </c>
      <c r="CS10" s="1016"/>
      <c r="CT10" s="1016"/>
      <c r="CU10" s="1016"/>
      <c r="CV10" s="1017"/>
      <c r="CW10" s="1015" t="s">
        <v>549</v>
      </c>
      <c r="CX10" s="1016"/>
      <c r="CY10" s="1016"/>
      <c r="CZ10" s="1016"/>
      <c r="DA10" s="1017"/>
      <c r="DB10" s="1015" t="s">
        <v>549</v>
      </c>
      <c r="DC10" s="1016"/>
      <c r="DD10" s="1016"/>
      <c r="DE10" s="1016"/>
      <c r="DF10" s="1017"/>
      <c r="DG10" s="1015" t="s">
        <v>549</v>
      </c>
      <c r="DH10" s="1016"/>
      <c r="DI10" s="1016"/>
      <c r="DJ10" s="1016"/>
      <c r="DK10" s="1017"/>
      <c r="DL10" s="1015" t="s">
        <v>549</v>
      </c>
      <c r="DM10" s="1016"/>
      <c r="DN10" s="1016"/>
      <c r="DO10" s="1016"/>
      <c r="DP10" s="1017"/>
      <c r="DQ10" s="1015" t="s">
        <v>549</v>
      </c>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561</v>
      </c>
      <c r="BT11" s="1041"/>
      <c r="BU11" s="1041"/>
      <c r="BV11" s="1041"/>
      <c r="BW11" s="1041"/>
      <c r="BX11" s="1041"/>
      <c r="BY11" s="1041"/>
      <c r="BZ11" s="1041"/>
      <c r="CA11" s="1041"/>
      <c r="CB11" s="1041"/>
      <c r="CC11" s="1041"/>
      <c r="CD11" s="1041"/>
      <c r="CE11" s="1041"/>
      <c r="CF11" s="1041"/>
      <c r="CG11" s="1042"/>
      <c r="CH11" s="1015">
        <v>-10</v>
      </c>
      <c r="CI11" s="1016"/>
      <c r="CJ11" s="1016"/>
      <c r="CK11" s="1016"/>
      <c r="CL11" s="1017"/>
      <c r="CM11" s="1015">
        <v>115</v>
      </c>
      <c r="CN11" s="1016"/>
      <c r="CO11" s="1016"/>
      <c r="CP11" s="1016"/>
      <c r="CQ11" s="1017"/>
      <c r="CR11" s="1015">
        <v>158</v>
      </c>
      <c r="CS11" s="1016"/>
      <c r="CT11" s="1016"/>
      <c r="CU11" s="1016"/>
      <c r="CV11" s="1017"/>
      <c r="CW11" s="1015" t="s">
        <v>549</v>
      </c>
      <c r="CX11" s="1016"/>
      <c r="CY11" s="1016"/>
      <c r="CZ11" s="1016"/>
      <c r="DA11" s="1017"/>
      <c r="DB11" s="1015">
        <v>22</v>
      </c>
      <c r="DC11" s="1016"/>
      <c r="DD11" s="1016"/>
      <c r="DE11" s="1016"/>
      <c r="DF11" s="1017"/>
      <c r="DG11" s="1015" t="s">
        <v>549</v>
      </c>
      <c r="DH11" s="1016"/>
      <c r="DI11" s="1016"/>
      <c r="DJ11" s="1016"/>
      <c r="DK11" s="1017"/>
      <c r="DL11" s="1015" t="s">
        <v>549</v>
      </c>
      <c r="DM11" s="1016"/>
      <c r="DN11" s="1016"/>
      <c r="DO11" s="1016"/>
      <c r="DP11" s="1017"/>
      <c r="DQ11" s="1015" t="s">
        <v>549</v>
      </c>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58917</v>
      </c>
      <c r="R23" s="1095"/>
      <c r="S23" s="1095"/>
      <c r="T23" s="1095"/>
      <c r="U23" s="1095"/>
      <c r="V23" s="1095">
        <v>56920</v>
      </c>
      <c r="W23" s="1095"/>
      <c r="X23" s="1095"/>
      <c r="Y23" s="1095"/>
      <c r="Z23" s="1095"/>
      <c r="AA23" s="1095">
        <v>1997</v>
      </c>
      <c r="AB23" s="1095"/>
      <c r="AC23" s="1095"/>
      <c r="AD23" s="1095"/>
      <c r="AE23" s="1096"/>
      <c r="AF23" s="1097">
        <v>1922</v>
      </c>
      <c r="AG23" s="1095"/>
      <c r="AH23" s="1095"/>
      <c r="AI23" s="1095"/>
      <c r="AJ23" s="1098"/>
      <c r="AK23" s="1099"/>
      <c r="AL23" s="1100"/>
      <c r="AM23" s="1100"/>
      <c r="AN23" s="1100"/>
      <c r="AO23" s="1100"/>
      <c r="AP23" s="1095">
        <v>52944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18540</v>
      </c>
      <c r="R28" s="1080"/>
      <c r="S28" s="1080"/>
      <c r="T28" s="1080"/>
      <c r="U28" s="1080"/>
      <c r="V28" s="1080">
        <v>18529</v>
      </c>
      <c r="W28" s="1080"/>
      <c r="X28" s="1080"/>
      <c r="Y28" s="1080"/>
      <c r="Z28" s="1080"/>
      <c r="AA28" s="1080">
        <v>11</v>
      </c>
      <c r="AB28" s="1080"/>
      <c r="AC28" s="1080"/>
      <c r="AD28" s="1080"/>
      <c r="AE28" s="1081"/>
      <c r="AF28" s="1082">
        <v>11</v>
      </c>
      <c r="AG28" s="1080"/>
      <c r="AH28" s="1080"/>
      <c r="AI28" s="1080"/>
      <c r="AJ28" s="1083"/>
      <c r="AK28" s="1084">
        <v>1317</v>
      </c>
      <c r="AL28" s="1072"/>
      <c r="AM28" s="1072"/>
      <c r="AN28" s="1072"/>
      <c r="AO28" s="1072"/>
      <c r="AP28" s="1072" t="s">
        <v>549</v>
      </c>
      <c r="AQ28" s="1072"/>
      <c r="AR28" s="1072"/>
      <c r="AS28" s="1072"/>
      <c r="AT28" s="1072"/>
      <c r="AU28" s="1072" t="s">
        <v>549</v>
      </c>
      <c r="AV28" s="1072"/>
      <c r="AW28" s="1072"/>
      <c r="AX28" s="1072"/>
      <c r="AY28" s="1072"/>
      <c r="AZ28" s="1073" t="s">
        <v>549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14603</v>
      </c>
      <c r="R29" s="1070"/>
      <c r="S29" s="1070"/>
      <c r="T29" s="1070"/>
      <c r="U29" s="1070"/>
      <c r="V29" s="1070">
        <v>14386</v>
      </c>
      <c r="W29" s="1070"/>
      <c r="X29" s="1070"/>
      <c r="Y29" s="1070"/>
      <c r="Z29" s="1070"/>
      <c r="AA29" s="1070">
        <v>217</v>
      </c>
      <c r="AB29" s="1070"/>
      <c r="AC29" s="1070"/>
      <c r="AD29" s="1070"/>
      <c r="AE29" s="1071"/>
      <c r="AF29" s="1063">
        <v>217</v>
      </c>
      <c r="AG29" s="1064"/>
      <c r="AH29" s="1064"/>
      <c r="AI29" s="1064"/>
      <c r="AJ29" s="1065"/>
      <c r="AK29" s="1006">
        <v>2098</v>
      </c>
      <c r="AL29" s="997"/>
      <c r="AM29" s="997"/>
      <c r="AN29" s="997"/>
      <c r="AO29" s="997"/>
      <c r="AP29" s="997">
        <v>67</v>
      </c>
      <c r="AQ29" s="997"/>
      <c r="AR29" s="997"/>
      <c r="AS29" s="997"/>
      <c r="AT29" s="997"/>
      <c r="AU29" s="997" t="s">
        <v>549</v>
      </c>
      <c r="AV29" s="997"/>
      <c r="AW29" s="997"/>
      <c r="AX29" s="997"/>
      <c r="AY29" s="997"/>
      <c r="AZ29" s="1068" t="s">
        <v>549</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2009</v>
      </c>
      <c r="R30" s="1070"/>
      <c r="S30" s="1070"/>
      <c r="T30" s="1070"/>
      <c r="U30" s="1070"/>
      <c r="V30" s="1070">
        <v>1974</v>
      </c>
      <c r="W30" s="1070"/>
      <c r="X30" s="1070"/>
      <c r="Y30" s="1070"/>
      <c r="Z30" s="1070"/>
      <c r="AA30" s="1070">
        <v>34</v>
      </c>
      <c r="AB30" s="1070"/>
      <c r="AC30" s="1070"/>
      <c r="AD30" s="1070"/>
      <c r="AE30" s="1071"/>
      <c r="AF30" s="1063">
        <v>34</v>
      </c>
      <c r="AG30" s="1064"/>
      <c r="AH30" s="1064"/>
      <c r="AI30" s="1064"/>
      <c r="AJ30" s="1065"/>
      <c r="AK30" s="1006">
        <v>34</v>
      </c>
      <c r="AL30" s="997"/>
      <c r="AM30" s="997"/>
      <c r="AN30" s="997"/>
      <c r="AO30" s="997"/>
      <c r="AP30" s="997">
        <v>587</v>
      </c>
      <c r="AQ30" s="997"/>
      <c r="AR30" s="997"/>
      <c r="AS30" s="997"/>
      <c r="AT30" s="997"/>
      <c r="AU30" s="997" t="s">
        <v>549</v>
      </c>
      <c r="AV30" s="997"/>
      <c r="AW30" s="997"/>
      <c r="AX30" s="997"/>
      <c r="AY30" s="997"/>
      <c r="AZ30" s="1068" t="s">
        <v>549</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10210</v>
      </c>
      <c r="R31" s="1070"/>
      <c r="S31" s="1070"/>
      <c r="T31" s="1070"/>
      <c r="U31" s="1070"/>
      <c r="V31" s="1070">
        <v>10545</v>
      </c>
      <c r="W31" s="1070"/>
      <c r="X31" s="1070"/>
      <c r="Y31" s="1070"/>
      <c r="Z31" s="1070"/>
      <c r="AA31" s="1070">
        <v>-335</v>
      </c>
      <c r="AB31" s="1070"/>
      <c r="AC31" s="1070"/>
      <c r="AD31" s="1070"/>
      <c r="AE31" s="1071"/>
      <c r="AF31" s="1063">
        <v>231</v>
      </c>
      <c r="AG31" s="1064"/>
      <c r="AH31" s="1064"/>
      <c r="AI31" s="1064"/>
      <c r="AJ31" s="1065"/>
      <c r="AK31" s="1006">
        <v>1521</v>
      </c>
      <c r="AL31" s="997"/>
      <c r="AM31" s="997"/>
      <c r="AN31" s="997"/>
      <c r="AO31" s="997"/>
      <c r="AP31" s="997">
        <v>13187</v>
      </c>
      <c r="AQ31" s="997"/>
      <c r="AR31" s="997"/>
      <c r="AS31" s="997"/>
      <c r="AT31" s="997"/>
      <c r="AU31" s="997">
        <v>7794</v>
      </c>
      <c r="AV31" s="997"/>
      <c r="AW31" s="997"/>
      <c r="AX31" s="997"/>
      <c r="AY31" s="997"/>
      <c r="AZ31" s="1068" t="s">
        <v>549</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2813</v>
      </c>
      <c r="R32" s="1070"/>
      <c r="S32" s="1070"/>
      <c r="T32" s="1070"/>
      <c r="U32" s="1070"/>
      <c r="V32" s="1070">
        <v>2400</v>
      </c>
      <c r="W32" s="1070"/>
      <c r="X32" s="1070"/>
      <c r="Y32" s="1070"/>
      <c r="Z32" s="1070"/>
      <c r="AA32" s="1070">
        <v>413</v>
      </c>
      <c r="AB32" s="1070"/>
      <c r="AC32" s="1070"/>
      <c r="AD32" s="1070"/>
      <c r="AE32" s="1071"/>
      <c r="AF32" s="1063">
        <v>1046</v>
      </c>
      <c r="AG32" s="1064"/>
      <c r="AH32" s="1064"/>
      <c r="AI32" s="1064"/>
      <c r="AJ32" s="1065"/>
      <c r="AK32" s="1006">
        <v>138</v>
      </c>
      <c r="AL32" s="997"/>
      <c r="AM32" s="997"/>
      <c r="AN32" s="997"/>
      <c r="AO32" s="997"/>
      <c r="AP32" s="997">
        <v>14586</v>
      </c>
      <c r="AQ32" s="997"/>
      <c r="AR32" s="997"/>
      <c r="AS32" s="997"/>
      <c r="AT32" s="997"/>
      <c r="AU32" s="997">
        <v>1211</v>
      </c>
      <c r="AV32" s="997"/>
      <c r="AW32" s="997"/>
      <c r="AX32" s="997"/>
      <c r="AY32" s="997"/>
      <c r="AZ32" s="1068" t="s">
        <v>549</v>
      </c>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383</v>
      </c>
      <c r="C33" s="1058"/>
      <c r="D33" s="1058"/>
      <c r="E33" s="1058"/>
      <c r="F33" s="1058"/>
      <c r="G33" s="1058"/>
      <c r="H33" s="1058"/>
      <c r="I33" s="1058"/>
      <c r="J33" s="1058"/>
      <c r="K33" s="1058"/>
      <c r="L33" s="1058"/>
      <c r="M33" s="1058"/>
      <c r="N33" s="1058"/>
      <c r="O33" s="1058"/>
      <c r="P33" s="1059"/>
      <c r="Q33" s="1069">
        <v>4015</v>
      </c>
      <c r="R33" s="1070"/>
      <c r="S33" s="1070"/>
      <c r="T33" s="1070"/>
      <c r="U33" s="1070"/>
      <c r="V33" s="1070">
        <v>3459</v>
      </c>
      <c r="W33" s="1070"/>
      <c r="X33" s="1070"/>
      <c r="Y33" s="1070"/>
      <c r="Z33" s="1070"/>
      <c r="AA33" s="1070">
        <v>556</v>
      </c>
      <c r="AB33" s="1070"/>
      <c r="AC33" s="1070"/>
      <c r="AD33" s="1070"/>
      <c r="AE33" s="1071"/>
      <c r="AF33" s="1063">
        <v>154</v>
      </c>
      <c r="AG33" s="1064"/>
      <c r="AH33" s="1064"/>
      <c r="AI33" s="1064"/>
      <c r="AJ33" s="1065"/>
      <c r="AK33" s="1006">
        <v>1359</v>
      </c>
      <c r="AL33" s="997"/>
      <c r="AM33" s="997"/>
      <c r="AN33" s="997"/>
      <c r="AO33" s="997"/>
      <c r="AP33" s="997">
        <v>19145</v>
      </c>
      <c r="AQ33" s="997"/>
      <c r="AR33" s="997"/>
      <c r="AS33" s="997"/>
      <c r="AT33" s="997"/>
      <c r="AU33" s="997">
        <v>9821</v>
      </c>
      <c r="AV33" s="997"/>
      <c r="AW33" s="997"/>
      <c r="AX33" s="997"/>
      <c r="AY33" s="997"/>
      <c r="AZ33" s="1068" t="s">
        <v>549</v>
      </c>
      <c r="BA33" s="1068"/>
      <c r="BB33" s="1068"/>
      <c r="BC33" s="1068"/>
      <c r="BD33" s="1068"/>
      <c r="BE33" s="1052" t="s">
        <v>382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384</v>
      </c>
      <c r="C34" s="1058"/>
      <c r="D34" s="1058"/>
      <c r="E34" s="1058"/>
      <c r="F34" s="1058"/>
      <c r="G34" s="1058"/>
      <c r="H34" s="1058"/>
      <c r="I34" s="1058"/>
      <c r="J34" s="1058"/>
      <c r="K34" s="1058"/>
      <c r="L34" s="1058"/>
      <c r="M34" s="1058"/>
      <c r="N34" s="1058"/>
      <c r="O34" s="1058"/>
      <c r="P34" s="1059"/>
      <c r="Q34" s="1069">
        <v>279</v>
      </c>
      <c r="R34" s="1070"/>
      <c r="S34" s="1070"/>
      <c r="T34" s="1070"/>
      <c r="U34" s="1070"/>
      <c r="V34" s="1070">
        <v>143</v>
      </c>
      <c r="W34" s="1070"/>
      <c r="X34" s="1070"/>
      <c r="Y34" s="1070"/>
      <c r="Z34" s="1070"/>
      <c r="AA34" s="1070">
        <v>136</v>
      </c>
      <c r="AB34" s="1070"/>
      <c r="AC34" s="1070"/>
      <c r="AD34" s="1070"/>
      <c r="AE34" s="1071"/>
      <c r="AF34" s="1063">
        <v>791</v>
      </c>
      <c r="AG34" s="1064"/>
      <c r="AH34" s="1064"/>
      <c r="AI34" s="1064"/>
      <c r="AJ34" s="1065"/>
      <c r="AK34" s="1006" t="s">
        <v>549</v>
      </c>
      <c r="AL34" s="997"/>
      <c r="AM34" s="997"/>
      <c r="AN34" s="997"/>
      <c r="AO34" s="997"/>
      <c r="AP34" s="997" t="s">
        <v>549</v>
      </c>
      <c r="AQ34" s="997"/>
      <c r="AR34" s="997"/>
      <c r="AS34" s="997"/>
      <c r="AT34" s="997"/>
      <c r="AU34" s="997" t="s">
        <v>549</v>
      </c>
      <c r="AV34" s="997"/>
      <c r="AW34" s="997"/>
      <c r="AX34" s="997"/>
      <c r="AY34" s="997"/>
      <c r="AZ34" s="1068" t="s">
        <v>549</v>
      </c>
      <c r="BA34" s="1068"/>
      <c r="BB34" s="1068"/>
      <c r="BC34" s="1068"/>
      <c r="BD34" s="1068"/>
      <c r="BE34" s="1052" t="s">
        <v>382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385</v>
      </c>
      <c r="C35" s="1058"/>
      <c r="D35" s="1058"/>
      <c r="E35" s="1058"/>
      <c r="F35" s="1058"/>
      <c r="G35" s="1058"/>
      <c r="H35" s="1058"/>
      <c r="I35" s="1058"/>
      <c r="J35" s="1058"/>
      <c r="K35" s="1058"/>
      <c r="L35" s="1058"/>
      <c r="M35" s="1058"/>
      <c r="N35" s="1058"/>
      <c r="O35" s="1058"/>
      <c r="P35" s="1059"/>
      <c r="Q35" s="1069">
        <v>39</v>
      </c>
      <c r="R35" s="1070"/>
      <c r="S35" s="1070"/>
      <c r="T35" s="1070"/>
      <c r="U35" s="1070"/>
      <c r="V35" s="1070">
        <v>39</v>
      </c>
      <c r="W35" s="1070"/>
      <c r="X35" s="1070"/>
      <c r="Y35" s="1070"/>
      <c r="Z35" s="1070"/>
      <c r="AA35" s="1070" t="s">
        <v>549</v>
      </c>
      <c r="AB35" s="1070"/>
      <c r="AC35" s="1070"/>
      <c r="AD35" s="1070"/>
      <c r="AE35" s="1071"/>
      <c r="AF35" s="1063" t="s">
        <v>108</v>
      </c>
      <c r="AG35" s="1064"/>
      <c r="AH35" s="1064"/>
      <c r="AI35" s="1064"/>
      <c r="AJ35" s="1065"/>
      <c r="AK35" s="1006">
        <v>14</v>
      </c>
      <c r="AL35" s="997"/>
      <c r="AM35" s="997"/>
      <c r="AN35" s="997"/>
      <c r="AO35" s="997"/>
      <c r="AP35" s="997">
        <v>11</v>
      </c>
      <c r="AQ35" s="997"/>
      <c r="AR35" s="997"/>
      <c r="AS35" s="997"/>
      <c r="AT35" s="997"/>
      <c r="AU35" s="997">
        <v>6</v>
      </c>
      <c r="AV35" s="997"/>
      <c r="AW35" s="997"/>
      <c r="AX35" s="997"/>
      <c r="AY35" s="997"/>
      <c r="AZ35" s="1068" t="s">
        <v>549</v>
      </c>
      <c r="BA35" s="1068"/>
      <c r="BB35" s="1068"/>
      <c r="BC35" s="1068"/>
      <c r="BD35" s="1068"/>
      <c r="BE35" s="1052" t="s">
        <v>386</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387</v>
      </c>
      <c r="C36" s="1058"/>
      <c r="D36" s="1058"/>
      <c r="E36" s="1058"/>
      <c r="F36" s="1058"/>
      <c r="G36" s="1058"/>
      <c r="H36" s="1058"/>
      <c r="I36" s="1058"/>
      <c r="J36" s="1058"/>
      <c r="K36" s="1058"/>
      <c r="L36" s="1058"/>
      <c r="M36" s="1058"/>
      <c r="N36" s="1058"/>
      <c r="O36" s="1058"/>
      <c r="P36" s="1059"/>
      <c r="Q36" s="1069">
        <v>33</v>
      </c>
      <c r="R36" s="1070"/>
      <c r="S36" s="1070"/>
      <c r="T36" s="1070"/>
      <c r="U36" s="1070"/>
      <c r="V36" s="1070">
        <v>33</v>
      </c>
      <c r="W36" s="1070"/>
      <c r="X36" s="1070"/>
      <c r="Y36" s="1070"/>
      <c r="Z36" s="1070"/>
      <c r="AA36" s="1070" t="s">
        <v>549</v>
      </c>
      <c r="AB36" s="1070"/>
      <c r="AC36" s="1070"/>
      <c r="AD36" s="1070"/>
      <c r="AE36" s="1071"/>
      <c r="AF36" s="1063" t="s">
        <v>108</v>
      </c>
      <c r="AG36" s="1064"/>
      <c r="AH36" s="1064"/>
      <c r="AI36" s="1064"/>
      <c r="AJ36" s="1065"/>
      <c r="AK36" s="1006">
        <v>5</v>
      </c>
      <c r="AL36" s="997"/>
      <c r="AM36" s="997"/>
      <c r="AN36" s="997"/>
      <c r="AO36" s="997"/>
      <c r="AP36" s="997">
        <v>5</v>
      </c>
      <c r="AQ36" s="997"/>
      <c r="AR36" s="997"/>
      <c r="AS36" s="997"/>
      <c r="AT36" s="997"/>
      <c r="AU36" s="997">
        <v>2</v>
      </c>
      <c r="AV36" s="997"/>
      <c r="AW36" s="997"/>
      <c r="AX36" s="997"/>
      <c r="AY36" s="997"/>
      <c r="AZ36" s="1068" t="s">
        <v>549</v>
      </c>
      <c r="BA36" s="1068"/>
      <c r="BB36" s="1068"/>
      <c r="BC36" s="1068"/>
      <c r="BD36" s="1068"/>
      <c r="BE36" s="1052" t="s">
        <v>386</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t="s">
        <v>388</v>
      </c>
      <c r="C37" s="1058"/>
      <c r="D37" s="1058"/>
      <c r="E37" s="1058"/>
      <c r="F37" s="1058"/>
      <c r="G37" s="1058"/>
      <c r="H37" s="1058"/>
      <c r="I37" s="1058"/>
      <c r="J37" s="1058"/>
      <c r="K37" s="1058"/>
      <c r="L37" s="1058"/>
      <c r="M37" s="1058"/>
      <c r="N37" s="1058"/>
      <c r="O37" s="1058"/>
      <c r="P37" s="1059"/>
      <c r="Q37" s="1069">
        <v>160</v>
      </c>
      <c r="R37" s="1070"/>
      <c r="S37" s="1070"/>
      <c r="T37" s="1070"/>
      <c r="U37" s="1070"/>
      <c r="V37" s="1070">
        <v>160</v>
      </c>
      <c r="W37" s="1070"/>
      <c r="X37" s="1070"/>
      <c r="Y37" s="1070"/>
      <c r="Z37" s="1070"/>
      <c r="AA37" s="1070" t="s">
        <v>549</v>
      </c>
      <c r="AB37" s="1070"/>
      <c r="AC37" s="1070"/>
      <c r="AD37" s="1070"/>
      <c r="AE37" s="1071"/>
      <c r="AF37" s="1063" t="s">
        <v>108</v>
      </c>
      <c r="AG37" s="1064"/>
      <c r="AH37" s="1064"/>
      <c r="AI37" s="1064"/>
      <c r="AJ37" s="1065"/>
      <c r="AK37" s="1006">
        <v>100</v>
      </c>
      <c r="AL37" s="997"/>
      <c r="AM37" s="997"/>
      <c r="AN37" s="997"/>
      <c r="AO37" s="997"/>
      <c r="AP37" s="997">
        <v>557</v>
      </c>
      <c r="AQ37" s="997"/>
      <c r="AR37" s="997"/>
      <c r="AS37" s="997"/>
      <c r="AT37" s="997"/>
      <c r="AU37" s="997">
        <v>518</v>
      </c>
      <c r="AV37" s="997"/>
      <c r="AW37" s="997"/>
      <c r="AX37" s="997"/>
      <c r="AY37" s="997"/>
      <c r="AZ37" s="1068" t="s">
        <v>549</v>
      </c>
      <c r="BA37" s="1068"/>
      <c r="BB37" s="1068"/>
      <c r="BC37" s="1068"/>
      <c r="BD37" s="1068"/>
      <c r="BE37" s="1052" t="s">
        <v>386</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t="s">
        <v>389</v>
      </c>
      <c r="C38" s="1058"/>
      <c r="D38" s="1058"/>
      <c r="E38" s="1058"/>
      <c r="F38" s="1058"/>
      <c r="G38" s="1058"/>
      <c r="H38" s="1058"/>
      <c r="I38" s="1058"/>
      <c r="J38" s="1058"/>
      <c r="K38" s="1058"/>
      <c r="L38" s="1058"/>
      <c r="M38" s="1058"/>
      <c r="N38" s="1058"/>
      <c r="O38" s="1058"/>
      <c r="P38" s="1059"/>
      <c r="Q38" s="1069">
        <v>586</v>
      </c>
      <c r="R38" s="1070"/>
      <c r="S38" s="1070"/>
      <c r="T38" s="1070"/>
      <c r="U38" s="1070"/>
      <c r="V38" s="1070">
        <v>554</v>
      </c>
      <c r="W38" s="1070"/>
      <c r="X38" s="1070"/>
      <c r="Y38" s="1070"/>
      <c r="Z38" s="1070"/>
      <c r="AA38" s="1070">
        <v>33</v>
      </c>
      <c r="AB38" s="1070"/>
      <c r="AC38" s="1070"/>
      <c r="AD38" s="1070"/>
      <c r="AE38" s="1071"/>
      <c r="AF38" s="1063">
        <v>241</v>
      </c>
      <c r="AG38" s="1064"/>
      <c r="AH38" s="1064"/>
      <c r="AI38" s="1064"/>
      <c r="AJ38" s="1065"/>
      <c r="AK38" s="1006" t="s">
        <v>549</v>
      </c>
      <c r="AL38" s="997"/>
      <c r="AM38" s="997"/>
      <c r="AN38" s="997"/>
      <c r="AO38" s="997"/>
      <c r="AP38" s="997">
        <v>2622</v>
      </c>
      <c r="AQ38" s="997"/>
      <c r="AR38" s="997"/>
      <c r="AS38" s="997"/>
      <c r="AT38" s="997"/>
      <c r="AU38" s="997" t="s">
        <v>549</v>
      </c>
      <c r="AV38" s="997"/>
      <c r="AW38" s="997"/>
      <c r="AX38" s="997"/>
      <c r="AY38" s="997"/>
      <c r="AZ38" s="1068" t="s">
        <v>549</v>
      </c>
      <c r="BA38" s="1068"/>
      <c r="BB38" s="1068"/>
      <c r="BC38" s="1068"/>
      <c r="BD38" s="1068"/>
      <c r="BE38" s="1052" t="s">
        <v>386</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390</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2726</v>
      </c>
      <c r="AG63" s="985"/>
      <c r="AH63" s="985"/>
      <c r="AI63" s="985"/>
      <c r="AJ63" s="1050"/>
      <c r="AK63" s="1051"/>
      <c r="AL63" s="989"/>
      <c r="AM63" s="989"/>
      <c r="AN63" s="989"/>
      <c r="AO63" s="989"/>
      <c r="AP63" s="985"/>
      <c r="AQ63" s="985"/>
      <c r="AR63" s="985"/>
      <c r="AS63" s="985"/>
      <c r="AT63" s="985"/>
      <c r="AU63" s="985">
        <v>19352</v>
      </c>
      <c r="AV63" s="985"/>
      <c r="AW63" s="985"/>
      <c r="AX63" s="985"/>
      <c r="AY63" s="985"/>
      <c r="AZ63" s="1045"/>
      <c r="BA63" s="1045"/>
      <c r="BB63" s="1045"/>
      <c r="BC63" s="1045"/>
      <c r="BD63" s="1045"/>
      <c r="BE63" s="986"/>
      <c r="BF63" s="986"/>
      <c r="BG63" s="986"/>
      <c r="BH63" s="986"/>
      <c r="BI63" s="987"/>
      <c r="BJ63" s="1046" t="s">
        <v>392</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395</v>
      </c>
      <c r="R66" s="1028"/>
      <c r="S66" s="1028"/>
      <c r="T66" s="1028"/>
      <c r="U66" s="1029"/>
      <c r="V66" s="1027" t="s">
        <v>396</v>
      </c>
      <c r="W66" s="1028"/>
      <c r="X66" s="1028"/>
      <c r="Y66" s="1028"/>
      <c r="Z66" s="1029"/>
      <c r="AA66" s="1027" t="s">
        <v>397</v>
      </c>
      <c r="AB66" s="1028"/>
      <c r="AC66" s="1028"/>
      <c r="AD66" s="1028"/>
      <c r="AE66" s="1029"/>
      <c r="AF66" s="1033" t="s">
        <v>398</v>
      </c>
      <c r="AG66" s="1034"/>
      <c r="AH66" s="1034"/>
      <c r="AI66" s="1034"/>
      <c r="AJ66" s="1035"/>
      <c r="AK66" s="1027" t="s">
        <v>399</v>
      </c>
      <c r="AL66" s="1022"/>
      <c r="AM66" s="1022"/>
      <c r="AN66" s="1022"/>
      <c r="AO66" s="1023"/>
      <c r="AP66" s="1027" t="s">
        <v>400</v>
      </c>
      <c r="AQ66" s="1028"/>
      <c r="AR66" s="1028"/>
      <c r="AS66" s="1028"/>
      <c r="AT66" s="1029"/>
      <c r="AU66" s="1027" t="s">
        <v>401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550</v>
      </c>
      <c r="C68" s="1012"/>
      <c r="D68" s="1012"/>
      <c r="E68" s="1012"/>
      <c r="F68" s="1012"/>
      <c r="G68" s="1012"/>
      <c r="H68" s="1012"/>
      <c r="I68" s="1012"/>
      <c r="J68" s="1012"/>
      <c r="K68" s="1012"/>
      <c r="L68" s="1012"/>
      <c r="M68" s="1012"/>
      <c r="N68" s="1012"/>
      <c r="O68" s="1012"/>
      <c r="P68" s="1013"/>
      <c r="Q68" s="1014">
        <v>2062</v>
      </c>
      <c r="R68" s="1008"/>
      <c r="S68" s="1008"/>
      <c r="T68" s="1008"/>
      <c r="U68" s="1008"/>
      <c r="V68" s="1008">
        <v>2007</v>
      </c>
      <c r="W68" s="1008"/>
      <c r="X68" s="1008"/>
      <c r="Y68" s="1008"/>
      <c r="Z68" s="1008"/>
      <c r="AA68" s="1008">
        <v>55</v>
      </c>
      <c r="AB68" s="1008"/>
      <c r="AC68" s="1008"/>
      <c r="AD68" s="1008"/>
      <c r="AE68" s="1008"/>
      <c r="AF68" s="1008">
        <v>55</v>
      </c>
      <c r="AG68" s="1008"/>
      <c r="AH68" s="1008"/>
      <c r="AI68" s="1008"/>
      <c r="AJ68" s="1008"/>
      <c r="AK68" s="1008" t="s">
        <v>549</v>
      </c>
      <c r="AL68" s="1008"/>
      <c r="AM68" s="1008"/>
      <c r="AN68" s="1008"/>
      <c r="AO68" s="1008"/>
      <c r="AP68" s="1008">
        <v>6423</v>
      </c>
      <c r="AQ68" s="1008"/>
      <c r="AR68" s="1008"/>
      <c r="AS68" s="1008"/>
      <c r="AT68" s="1008"/>
      <c r="AU68" s="1008" t="s">
        <v>549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551</v>
      </c>
      <c r="C69" s="1001"/>
      <c r="D69" s="1001"/>
      <c r="E69" s="1001"/>
      <c r="F69" s="1001"/>
      <c r="G69" s="1001"/>
      <c r="H69" s="1001"/>
      <c r="I69" s="1001"/>
      <c r="J69" s="1001"/>
      <c r="K69" s="1001"/>
      <c r="L69" s="1001"/>
      <c r="M69" s="1001"/>
      <c r="N69" s="1001"/>
      <c r="O69" s="1001"/>
      <c r="P69" s="1002"/>
      <c r="Q69" s="1003">
        <v>1261</v>
      </c>
      <c r="R69" s="997"/>
      <c r="S69" s="997"/>
      <c r="T69" s="997"/>
      <c r="U69" s="997"/>
      <c r="V69" s="997">
        <v>1261</v>
      </c>
      <c r="W69" s="997"/>
      <c r="X69" s="997"/>
      <c r="Y69" s="997"/>
      <c r="Z69" s="997"/>
      <c r="AA69" s="997" t="s">
        <v>549</v>
      </c>
      <c r="AB69" s="997"/>
      <c r="AC69" s="997"/>
      <c r="AD69" s="997"/>
      <c r="AE69" s="997"/>
      <c r="AF69" s="997">
        <v>111</v>
      </c>
      <c r="AG69" s="997"/>
      <c r="AH69" s="997"/>
      <c r="AI69" s="997"/>
      <c r="AJ69" s="997"/>
      <c r="AK69" s="997">
        <v>317</v>
      </c>
      <c r="AL69" s="997"/>
      <c r="AM69" s="997"/>
      <c r="AN69" s="997"/>
      <c r="AO69" s="997"/>
      <c r="AP69" s="997">
        <v>3897</v>
      </c>
      <c r="AQ69" s="997"/>
      <c r="AR69" s="997"/>
      <c r="AS69" s="997"/>
      <c r="AT69" s="997"/>
      <c r="AU69" s="997" t="s">
        <v>549</v>
      </c>
      <c r="AV69" s="997"/>
      <c r="AW69" s="997"/>
      <c r="AX69" s="997"/>
      <c r="AY69" s="997"/>
      <c r="AZ69" s="998" t="s">
        <v>555</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552</v>
      </c>
      <c r="C70" s="1001"/>
      <c r="D70" s="1001"/>
      <c r="E70" s="1001"/>
      <c r="F70" s="1001"/>
      <c r="G70" s="1001"/>
      <c r="H70" s="1001"/>
      <c r="I70" s="1001"/>
      <c r="J70" s="1001"/>
      <c r="K70" s="1001"/>
      <c r="L70" s="1001"/>
      <c r="M70" s="1001"/>
      <c r="N70" s="1001"/>
      <c r="O70" s="1001"/>
      <c r="P70" s="1002"/>
      <c r="Q70" s="1003">
        <v>1766</v>
      </c>
      <c r="R70" s="997"/>
      <c r="S70" s="997"/>
      <c r="T70" s="997"/>
      <c r="U70" s="997"/>
      <c r="V70" s="997">
        <v>1695</v>
      </c>
      <c r="W70" s="997"/>
      <c r="X70" s="997"/>
      <c r="Y70" s="997"/>
      <c r="Z70" s="997"/>
      <c r="AA70" s="997">
        <v>70</v>
      </c>
      <c r="AB70" s="997"/>
      <c r="AC70" s="997"/>
      <c r="AD70" s="997"/>
      <c r="AE70" s="997"/>
      <c r="AF70" s="997">
        <v>70</v>
      </c>
      <c r="AG70" s="997"/>
      <c r="AH70" s="997"/>
      <c r="AI70" s="997"/>
      <c r="AJ70" s="997"/>
      <c r="AK70" s="997" t="s">
        <v>549</v>
      </c>
      <c r="AL70" s="997"/>
      <c r="AM70" s="997"/>
      <c r="AN70" s="997"/>
      <c r="AO70" s="997"/>
      <c r="AP70" s="997">
        <v>2382</v>
      </c>
      <c r="AQ70" s="997"/>
      <c r="AR70" s="997"/>
      <c r="AS70" s="997"/>
      <c r="AT70" s="997"/>
      <c r="AU70" s="997">
        <v>2056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553</v>
      </c>
      <c r="C71" s="1001"/>
      <c r="D71" s="1001"/>
      <c r="E71" s="1001"/>
      <c r="F71" s="1001"/>
      <c r="G71" s="1001"/>
      <c r="H71" s="1001"/>
      <c r="I71" s="1001"/>
      <c r="J71" s="1001"/>
      <c r="K71" s="1001"/>
      <c r="L71" s="1001"/>
      <c r="M71" s="1001"/>
      <c r="N71" s="1001"/>
      <c r="O71" s="1001"/>
      <c r="P71" s="1002"/>
      <c r="Q71" s="1003">
        <v>12</v>
      </c>
      <c r="R71" s="997"/>
      <c r="S71" s="997"/>
      <c r="T71" s="997"/>
      <c r="U71" s="997"/>
      <c r="V71" s="997">
        <v>12</v>
      </c>
      <c r="W71" s="997"/>
      <c r="X71" s="997"/>
      <c r="Y71" s="997"/>
      <c r="Z71" s="997"/>
      <c r="AA71" s="997">
        <v>0</v>
      </c>
      <c r="AB71" s="997"/>
      <c r="AC71" s="997"/>
      <c r="AD71" s="997"/>
      <c r="AE71" s="997"/>
      <c r="AF71" s="997">
        <v>0</v>
      </c>
      <c r="AG71" s="997"/>
      <c r="AH71" s="997"/>
      <c r="AI71" s="997"/>
      <c r="AJ71" s="997"/>
      <c r="AK71" s="997" t="s">
        <v>549</v>
      </c>
      <c r="AL71" s="997"/>
      <c r="AM71" s="997"/>
      <c r="AN71" s="997"/>
      <c r="AO71" s="997"/>
      <c r="AP71" s="997" t="s">
        <v>549</v>
      </c>
      <c r="AQ71" s="997"/>
      <c r="AR71" s="997"/>
      <c r="AS71" s="997"/>
      <c r="AT71" s="997"/>
      <c r="AU71" s="997" t="s">
        <v>549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554</v>
      </c>
      <c r="C72" s="1001"/>
      <c r="D72" s="1001"/>
      <c r="E72" s="1001"/>
      <c r="F72" s="1001"/>
      <c r="G72" s="1001"/>
      <c r="H72" s="1001"/>
      <c r="I72" s="1001"/>
      <c r="J72" s="1001"/>
      <c r="K72" s="1001"/>
      <c r="L72" s="1001"/>
      <c r="M72" s="1001"/>
      <c r="N72" s="1001"/>
      <c r="O72" s="1001"/>
      <c r="P72" s="1002"/>
      <c r="Q72" s="1003">
        <v>1842</v>
      </c>
      <c r="R72" s="997"/>
      <c r="S72" s="997"/>
      <c r="T72" s="997"/>
      <c r="U72" s="997"/>
      <c r="V72" s="997">
        <v>1850</v>
      </c>
      <c r="W72" s="997"/>
      <c r="X72" s="997"/>
      <c r="Y72" s="997"/>
      <c r="Z72" s="997"/>
      <c r="AA72" s="997">
        <v>-7</v>
      </c>
      <c r="AB72" s="997"/>
      <c r="AC72" s="997"/>
      <c r="AD72" s="997"/>
      <c r="AE72" s="997"/>
      <c r="AF72" s="997">
        <v>1646</v>
      </c>
      <c r="AG72" s="997"/>
      <c r="AH72" s="997"/>
      <c r="AI72" s="997"/>
      <c r="AJ72" s="997"/>
      <c r="AK72" s="997" t="s">
        <v>549</v>
      </c>
      <c r="AL72" s="997"/>
      <c r="AM72" s="997"/>
      <c r="AN72" s="997"/>
      <c r="AO72" s="997"/>
      <c r="AP72" s="997">
        <v>17263</v>
      </c>
      <c r="AQ72" s="997"/>
      <c r="AR72" s="997"/>
      <c r="AS72" s="997"/>
      <c r="AT72" s="997"/>
      <c r="AU72" s="997" t="s">
        <v>549</v>
      </c>
      <c r="AV72" s="997"/>
      <c r="AW72" s="997"/>
      <c r="AX72" s="997"/>
      <c r="AY72" s="997"/>
      <c r="AZ72" s="998" t="s">
        <v>556</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402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1882</v>
      </c>
      <c r="AG88" s="985"/>
      <c r="AH88" s="985"/>
      <c r="AI88" s="985"/>
      <c r="AJ88" s="985"/>
      <c r="AK88" s="989"/>
      <c r="AL88" s="989"/>
      <c r="AM88" s="989"/>
      <c r="AN88" s="989"/>
      <c r="AO88" s="989"/>
      <c r="AP88" s="985">
        <v>29965</v>
      </c>
      <c r="AQ88" s="985"/>
      <c r="AR88" s="985"/>
      <c r="AS88" s="985"/>
      <c r="AT88" s="985"/>
      <c r="AU88" s="985">
        <v>2056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403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466</v>
      </c>
      <c r="CS102" s="977"/>
      <c r="CT102" s="977"/>
      <c r="CU102" s="977"/>
      <c r="CV102" s="978"/>
      <c r="CW102" s="976" t="s">
        <v>549</v>
      </c>
      <c r="CX102" s="977"/>
      <c r="CY102" s="977"/>
      <c r="CZ102" s="977"/>
      <c r="DA102" s="978"/>
      <c r="DB102" s="976">
        <v>22</v>
      </c>
      <c r="DC102" s="977"/>
      <c r="DD102" s="977"/>
      <c r="DE102" s="977"/>
      <c r="DF102" s="978"/>
      <c r="DG102" s="976" t="s">
        <v>549</v>
      </c>
      <c r="DH102" s="977"/>
      <c r="DI102" s="977"/>
      <c r="DJ102" s="977"/>
      <c r="DK102" s="978"/>
      <c r="DL102" s="976" t="s">
        <v>549</v>
      </c>
      <c r="DM102" s="977"/>
      <c r="DN102" s="977"/>
      <c r="DO102" s="977"/>
      <c r="DP102" s="978"/>
      <c r="DQ102" s="976" t="s">
        <v>549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410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411</v>
      </c>
      <c r="AB109" s="918"/>
      <c r="AC109" s="918"/>
      <c r="AD109" s="918"/>
      <c r="AE109" s="919"/>
      <c r="AF109" s="920" t="s">
        <v>283</v>
      </c>
      <c r="AG109" s="918"/>
      <c r="AH109" s="918"/>
      <c r="AI109" s="918"/>
      <c r="AJ109" s="919"/>
      <c r="AK109" s="920" t="s">
        <v>282</v>
      </c>
      <c r="AL109" s="918"/>
      <c r="AM109" s="918"/>
      <c r="AN109" s="918"/>
      <c r="AO109" s="919"/>
      <c r="AP109" s="920" t="s">
        <v>412</v>
      </c>
      <c r="AQ109" s="918"/>
      <c r="AR109" s="918"/>
      <c r="AS109" s="918"/>
      <c r="AT109" s="949"/>
      <c r="AU109" s="917" t="s">
        <v>410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411</v>
      </c>
      <c r="BR109" s="918"/>
      <c r="BS109" s="918"/>
      <c r="BT109" s="918"/>
      <c r="BU109" s="919"/>
      <c r="BV109" s="920" t="s">
        <v>283</v>
      </c>
      <c r="BW109" s="918"/>
      <c r="BX109" s="918"/>
      <c r="BY109" s="918"/>
      <c r="BZ109" s="919"/>
      <c r="CA109" s="920" t="s">
        <v>282</v>
      </c>
      <c r="CB109" s="918"/>
      <c r="CC109" s="918"/>
      <c r="CD109" s="918"/>
      <c r="CE109" s="919"/>
      <c r="CF109" s="958" t="s">
        <v>412</v>
      </c>
      <c r="CG109" s="958"/>
      <c r="CH109" s="958"/>
      <c r="CI109" s="958"/>
      <c r="CJ109" s="958"/>
      <c r="CK109" s="920" t="s">
        <v>413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411</v>
      </c>
      <c r="DH109" s="918"/>
      <c r="DI109" s="918"/>
      <c r="DJ109" s="918"/>
      <c r="DK109" s="919"/>
      <c r="DL109" s="920" t="s">
        <v>283</v>
      </c>
      <c r="DM109" s="918"/>
      <c r="DN109" s="918"/>
      <c r="DO109" s="918"/>
      <c r="DP109" s="919"/>
      <c r="DQ109" s="920" t="s">
        <v>282</v>
      </c>
      <c r="DR109" s="918"/>
      <c r="DS109" s="918"/>
      <c r="DT109" s="918"/>
      <c r="DU109" s="919"/>
      <c r="DV109" s="920" t="s">
        <v>412</v>
      </c>
      <c r="DW109" s="918"/>
      <c r="DX109" s="918"/>
      <c r="DY109" s="918"/>
      <c r="DZ109" s="949"/>
    </row>
    <row r="110" spans="1:131" s="197" customFormat="1" ht="26.25" customHeight="1" x14ac:dyDescent="0.15">
      <c r="A110" s="787" t="s">
        <v>414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7045286</v>
      </c>
      <c r="AB110" s="903"/>
      <c r="AC110" s="903"/>
      <c r="AD110" s="903"/>
      <c r="AE110" s="904"/>
      <c r="AF110" s="905">
        <v>6587943</v>
      </c>
      <c r="AG110" s="903"/>
      <c r="AH110" s="903"/>
      <c r="AI110" s="903"/>
      <c r="AJ110" s="904"/>
      <c r="AK110" s="905">
        <v>5761280</v>
      </c>
      <c r="AL110" s="903"/>
      <c r="AM110" s="903"/>
      <c r="AN110" s="903"/>
      <c r="AO110" s="904"/>
      <c r="AP110" s="906">
        <v>20.5</v>
      </c>
      <c r="AQ110" s="907"/>
      <c r="AR110" s="907"/>
      <c r="AS110" s="907"/>
      <c r="AT110" s="908"/>
      <c r="AU110" s="950" t="s">
        <v>60</v>
      </c>
      <c r="AV110" s="951"/>
      <c r="AW110" s="951"/>
      <c r="AX110" s="951"/>
      <c r="AY110" s="952"/>
      <c r="AZ110" s="846" t="s">
        <v>415</v>
      </c>
      <c r="BA110" s="788"/>
      <c r="BB110" s="788"/>
      <c r="BC110" s="788"/>
      <c r="BD110" s="788"/>
      <c r="BE110" s="788"/>
      <c r="BF110" s="788"/>
      <c r="BG110" s="788"/>
      <c r="BH110" s="788"/>
      <c r="BI110" s="788"/>
      <c r="BJ110" s="788"/>
      <c r="BK110" s="788"/>
      <c r="BL110" s="788"/>
      <c r="BM110" s="788"/>
      <c r="BN110" s="788"/>
      <c r="BO110" s="788"/>
      <c r="BP110" s="789"/>
      <c r="BQ110" s="829">
        <v>54242943</v>
      </c>
      <c r="BR110" s="830"/>
      <c r="BS110" s="830"/>
      <c r="BT110" s="830"/>
      <c r="BU110" s="830"/>
      <c r="BV110" s="830">
        <v>53001998</v>
      </c>
      <c r="BW110" s="830"/>
      <c r="BX110" s="830"/>
      <c r="BY110" s="830"/>
      <c r="BZ110" s="830"/>
      <c r="CA110" s="830">
        <v>52943994</v>
      </c>
      <c r="CB110" s="830"/>
      <c r="CC110" s="830"/>
      <c r="CD110" s="830"/>
      <c r="CE110" s="830"/>
      <c r="CF110" s="891">
        <v>188.6</v>
      </c>
      <c r="CG110" s="892"/>
      <c r="CH110" s="892"/>
      <c r="CI110" s="892"/>
      <c r="CJ110" s="892"/>
      <c r="CK110" s="946" t="s">
        <v>416</v>
      </c>
      <c r="CL110" s="894"/>
      <c r="CM110" s="899"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419</v>
      </c>
      <c r="BA111" s="798"/>
      <c r="BB111" s="798"/>
      <c r="BC111" s="798"/>
      <c r="BD111" s="798"/>
      <c r="BE111" s="798"/>
      <c r="BF111" s="798"/>
      <c r="BG111" s="798"/>
      <c r="BH111" s="798"/>
      <c r="BI111" s="798"/>
      <c r="BJ111" s="798"/>
      <c r="BK111" s="798"/>
      <c r="BL111" s="798"/>
      <c r="BM111" s="798"/>
      <c r="BN111" s="798"/>
      <c r="BO111" s="798"/>
      <c r="BP111" s="799"/>
      <c r="BQ111" s="800">
        <v>44202</v>
      </c>
      <c r="BR111" s="801"/>
      <c r="BS111" s="801"/>
      <c r="BT111" s="801"/>
      <c r="BU111" s="801"/>
      <c r="BV111" s="801">
        <v>17724</v>
      </c>
      <c r="BW111" s="801"/>
      <c r="BX111" s="801"/>
      <c r="BY111" s="801"/>
      <c r="BZ111" s="801"/>
      <c r="CA111" s="801">
        <v>11578</v>
      </c>
      <c r="CB111" s="801"/>
      <c r="CC111" s="801"/>
      <c r="CD111" s="801"/>
      <c r="CE111" s="801"/>
      <c r="CF111" s="878">
        <v>0</v>
      </c>
      <c r="CG111" s="879"/>
      <c r="CH111" s="879"/>
      <c r="CI111" s="879"/>
      <c r="CJ111" s="879"/>
      <c r="CK111" s="947"/>
      <c r="CL111" s="896"/>
      <c r="CM111" s="833" t="s">
        <v>420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421</v>
      </c>
      <c r="B112" s="933"/>
      <c r="C112" s="798" t="s">
        <v>422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423</v>
      </c>
      <c r="AB112" s="814"/>
      <c r="AC112" s="814"/>
      <c r="AD112" s="814"/>
      <c r="AE112" s="815"/>
      <c r="AF112" s="816" t="s">
        <v>423</v>
      </c>
      <c r="AG112" s="814"/>
      <c r="AH112" s="814"/>
      <c r="AI112" s="814"/>
      <c r="AJ112" s="815"/>
      <c r="AK112" s="816" t="s">
        <v>423</v>
      </c>
      <c r="AL112" s="814"/>
      <c r="AM112" s="814"/>
      <c r="AN112" s="814"/>
      <c r="AO112" s="815"/>
      <c r="AP112" s="784" t="s">
        <v>423</v>
      </c>
      <c r="AQ112" s="785"/>
      <c r="AR112" s="785"/>
      <c r="AS112" s="785"/>
      <c r="AT112" s="786"/>
      <c r="AU112" s="953"/>
      <c r="AV112" s="954"/>
      <c r="AW112" s="954"/>
      <c r="AX112" s="954"/>
      <c r="AY112" s="955"/>
      <c r="AZ112" s="797" t="s">
        <v>424</v>
      </c>
      <c r="BA112" s="798"/>
      <c r="BB112" s="798"/>
      <c r="BC112" s="798"/>
      <c r="BD112" s="798"/>
      <c r="BE112" s="798"/>
      <c r="BF112" s="798"/>
      <c r="BG112" s="798"/>
      <c r="BH112" s="798"/>
      <c r="BI112" s="798"/>
      <c r="BJ112" s="798"/>
      <c r="BK112" s="798"/>
      <c r="BL112" s="798"/>
      <c r="BM112" s="798"/>
      <c r="BN112" s="798"/>
      <c r="BO112" s="798"/>
      <c r="BP112" s="799"/>
      <c r="BQ112" s="800">
        <v>16412311</v>
      </c>
      <c r="BR112" s="801"/>
      <c r="BS112" s="801"/>
      <c r="BT112" s="801"/>
      <c r="BU112" s="801"/>
      <c r="BV112" s="801">
        <v>19439001</v>
      </c>
      <c r="BW112" s="801"/>
      <c r="BX112" s="801"/>
      <c r="BY112" s="801"/>
      <c r="BZ112" s="801"/>
      <c r="CA112" s="801">
        <v>19351844</v>
      </c>
      <c r="CB112" s="801"/>
      <c r="CC112" s="801"/>
      <c r="CD112" s="801"/>
      <c r="CE112" s="801"/>
      <c r="CF112" s="878">
        <v>68.900000000000006</v>
      </c>
      <c r="CG112" s="879"/>
      <c r="CH112" s="879"/>
      <c r="CI112" s="879"/>
      <c r="CJ112" s="879"/>
      <c r="CK112" s="947"/>
      <c r="CL112" s="896"/>
      <c r="CM112" s="833" t="s">
        <v>425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423</v>
      </c>
      <c r="DH112" s="801"/>
      <c r="DI112" s="801"/>
      <c r="DJ112" s="801"/>
      <c r="DK112" s="801"/>
      <c r="DL112" s="801" t="s">
        <v>423</v>
      </c>
      <c r="DM112" s="801"/>
      <c r="DN112" s="801"/>
      <c r="DO112" s="801"/>
      <c r="DP112" s="801"/>
      <c r="DQ112" s="801" t="s">
        <v>423</v>
      </c>
      <c r="DR112" s="801"/>
      <c r="DS112" s="801"/>
      <c r="DT112" s="801"/>
      <c r="DU112" s="801"/>
      <c r="DV112" s="853" t="s">
        <v>423</v>
      </c>
      <c r="DW112" s="853"/>
      <c r="DX112" s="853"/>
      <c r="DY112" s="853"/>
      <c r="DZ112" s="854"/>
    </row>
    <row r="113" spans="1:130" s="197" customFormat="1" ht="26.25" customHeight="1" x14ac:dyDescent="0.15">
      <c r="A113" s="934"/>
      <c r="B113" s="935"/>
      <c r="C113" s="798" t="s">
        <v>426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2638178</v>
      </c>
      <c r="AB113" s="939"/>
      <c r="AC113" s="939"/>
      <c r="AD113" s="939"/>
      <c r="AE113" s="940"/>
      <c r="AF113" s="941">
        <v>1681312</v>
      </c>
      <c r="AG113" s="939"/>
      <c r="AH113" s="939"/>
      <c r="AI113" s="939"/>
      <c r="AJ113" s="940"/>
      <c r="AK113" s="941">
        <v>1623834</v>
      </c>
      <c r="AL113" s="939"/>
      <c r="AM113" s="939"/>
      <c r="AN113" s="939"/>
      <c r="AO113" s="940"/>
      <c r="AP113" s="942">
        <v>5.8</v>
      </c>
      <c r="AQ113" s="943"/>
      <c r="AR113" s="943"/>
      <c r="AS113" s="943"/>
      <c r="AT113" s="944"/>
      <c r="AU113" s="953"/>
      <c r="AV113" s="954"/>
      <c r="AW113" s="954"/>
      <c r="AX113" s="954"/>
      <c r="AY113" s="955"/>
      <c r="AZ113" s="797" t="s">
        <v>427</v>
      </c>
      <c r="BA113" s="798"/>
      <c r="BB113" s="798"/>
      <c r="BC113" s="798"/>
      <c r="BD113" s="798"/>
      <c r="BE113" s="798"/>
      <c r="BF113" s="798"/>
      <c r="BG113" s="798"/>
      <c r="BH113" s="798"/>
      <c r="BI113" s="798"/>
      <c r="BJ113" s="798"/>
      <c r="BK113" s="798"/>
      <c r="BL113" s="798"/>
      <c r="BM113" s="798"/>
      <c r="BN113" s="798"/>
      <c r="BO113" s="798"/>
      <c r="BP113" s="799"/>
      <c r="BQ113" s="800">
        <v>4024182</v>
      </c>
      <c r="BR113" s="801"/>
      <c r="BS113" s="801"/>
      <c r="BT113" s="801"/>
      <c r="BU113" s="801"/>
      <c r="BV113" s="801">
        <v>3329940</v>
      </c>
      <c r="BW113" s="801"/>
      <c r="BX113" s="801"/>
      <c r="BY113" s="801"/>
      <c r="BZ113" s="801"/>
      <c r="CA113" s="801">
        <v>2895611</v>
      </c>
      <c r="CB113" s="801"/>
      <c r="CC113" s="801"/>
      <c r="CD113" s="801"/>
      <c r="CE113" s="801"/>
      <c r="CF113" s="878">
        <v>10.3</v>
      </c>
      <c r="CG113" s="879"/>
      <c r="CH113" s="879"/>
      <c r="CI113" s="879"/>
      <c r="CJ113" s="879"/>
      <c r="CK113" s="947"/>
      <c r="CL113" s="896"/>
      <c r="CM113" s="833" t="s">
        <v>428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423</v>
      </c>
      <c r="DH113" s="814"/>
      <c r="DI113" s="814"/>
      <c r="DJ113" s="814"/>
      <c r="DK113" s="815"/>
      <c r="DL113" s="816" t="s">
        <v>423</v>
      </c>
      <c r="DM113" s="814"/>
      <c r="DN113" s="814"/>
      <c r="DO113" s="814"/>
      <c r="DP113" s="815"/>
      <c r="DQ113" s="816" t="s">
        <v>423</v>
      </c>
      <c r="DR113" s="814"/>
      <c r="DS113" s="814"/>
      <c r="DT113" s="814"/>
      <c r="DU113" s="815"/>
      <c r="DV113" s="784" t="s">
        <v>423</v>
      </c>
      <c r="DW113" s="785"/>
      <c r="DX113" s="785"/>
      <c r="DY113" s="785"/>
      <c r="DZ113" s="786"/>
    </row>
    <row r="114" spans="1:130" s="197" customFormat="1" ht="26.25" customHeight="1" x14ac:dyDescent="0.15">
      <c r="A114" s="934"/>
      <c r="B114" s="935"/>
      <c r="C114" s="798" t="s">
        <v>429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571292</v>
      </c>
      <c r="AB114" s="814"/>
      <c r="AC114" s="814"/>
      <c r="AD114" s="814"/>
      <c r="AE114" s="815"/>
      <c r="AF114" s="816">
        <v>496860</v>
      </c>
      <c r="AG114" s="814"/>
      <c r="AH114" s="814"/>
      <c r="AI114" s="814"/>
      <c r="AJ114" s="815"/>
      <c r="AK114" s="816">
        <v>604433</v>
      </c>
      <c r="AL114" s="814"/>
      <c r="AM114" s="814"/>
      <c r="AN114" s="814"/>
      <c r="AO114" s="815"/>
      <c r="AP114" s="784">
        <v>2.2000000000000002</v>
      </c>
      <c r="AQ114" s="785"/>
      <c r="AR114" s="785"/>
      <c r="AS114" s="785"/>
      <c r="AT114" s="786"/>
      <c r="AU114" s="953"/>
      <c r="AV114" s="954"/>
      <c r="AW114" s="954"/>
      <c r="AX114" s="954"/>
      <c r="AY114" s="955"/>
      <c r="AZ114" s="797" t="s">
        <v>430</v>
      </c>
      <c r="BA114" s="798"/>
      <c r="BB114" s="798"/>
      <c r="BC114" s="798"/>
      <c r="BD114" s="798"/>
      <c r="BE114" s="798"/>
      <c r="BF114" s="798"/>
      <c r="BG114" s="798"/>
      <c r="BH114" s="798"/>
      <c r="BI114" s="798"/>
      <c r="BJ114" s="798"/>
      <c r="BK114" s="798"/>
      <c r="BL114" s="798"/>
      <c r="BM114" s="798"/>
      <c r="BN114" s="798"/>
      <c r="BO114" s="798"/>
      <c r="BP114" s="799"/>
      <c r="BQ114" s="800">
        <v>10732252</v>
      </c>
      <c r="BR114" s="801"/>
      <c r="BS114" s="801"/>
      <c r="BT114" s="801"/>
      <c r="BU114" s="801"/>
      <c r="BV114" s="801">
        <v>9903156</v>
      </c>
      <c r="BW114" s="801"/>
      <c r="BX114" s="801"/>
      <c r="BY114" s="801"/>
      <c r="BZ114" s="801"/>
      <c r="CA114" s="801">
        <v>9399257</v>
      </c>
      <c r="CB114" s="801"/>
      <c r="CC114" s="801"/>
      <c r="CD114" s="801"/>
      <c r="CE114" s="801"/>
      <c r="CF114" s="878">
        <v>33.5</v>
      </c>
      <c r="CG114" s="879"/>
      <c r="CH114" s="879"/>
      <c r="CI114" s="879"/>
      <c r="CJ114" s="879"/>
      <c r="CK114" s="947"/>
      <c r="CL114" s="896"/>
      <c r="CM114" s="833" t="s">
        <v>431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423</v>
      </c>
      <c r="DH114" s="814"/>
      <c r="DI114" s="814"/>
      <c r="DJ114" s="814"/>
      <c r="DK114" s="815"/>
      <c r="DL114" s="816" t="s">
        <v>423</v>
      </c>
      <c r="DM114" s="814"/>
      <c r="DN114" s="814"/>
      <c r="DO114" s="814"/>
      <c r="DP114" s="815"/>
      <c r="DQ114" s="816" t="s">
        <v>423</v>
      </c>
      <c r="DR114" s="814"/>
      <c r="DS114" s="814"/>
      <c r="DT114" s="814"/>
      <c r="DU114" s="815"/>
      <c r="DV114" s="784" t="s">
        <v>423</v>
      </c>
      <c r="DW114" s="785"/>
      <c r="DX114" s="785"/>
      <c r="DY114" s="785"/>
      <c r="DZ114" s="786"/>
    </row>
    <row r="115" spans="1:130" s="197" customFormat="1" ht="26.25" customHeight="1" x14ac:dyDescent="0.15">
      <c r="A115" s="934"/>
      <c r="B115" s="935"/>
      <c r="C115" s="798" t="s">
        <v>432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41135</v>
      </c>
      <c r="AB115" s="939"/>
      <c r="AC115" s="939"/>
      <c r="AD115" s="939"/>
      <c r="AE115" s="940"/>
      <c r="AF115" s="941">
        <v>31011</v>
      </c>
      <c r="AG115" s="939"/>
      <c r="AH115" s="939"/>
      <c r="AI115" s="939"/>
      <c r="AJ115" s="940"/>
      <c r="AK115" s="941">
        <v>20887</v>
      </c>
      <c r="AL115" s="939"/>
      <c r="AM115" s="939"/>
      <c r="AN115" s="939"/>
      <c r="AO115" s="940"/>
      <c r="AP115" s="942">
        <v>0.1</v>
      </c>
      <c r="AQ115" s="943"/>
      <c r="AR115" s="943"/>
      <c r="AS115" s="943"/>
      <c r="AT115" s="944"/>
      <c r="AU115" s="953"/>
      <c r="AV115" s="954"/>
      <c r="AW115" s="954"/>
      <c r="AX115" s="954"/>
      <c r="AY115" s="955"/>
      <c r="AZ115" s="797" t="s">
        <v>433</v>
      </c>
      <c r="BA115" s="798"/>
      <c r="BB115" s="798"/>
      <c r="BC115" s="798"/>
      <c r="BD115" s="798"/>
      <c r="BE115" s="798"/>
      <c r="BF115" s="798"/>
      <c r="BG115" s="798"/>
      <c r="BH115" s="798"/>
      <c r="BI115" s="798"/>
      <c r="BJ115" s="798"/>
      <c r="BK115" s="798"/>
      <c r="BL115" s="798"/>
      <c r="BM115" s="798"/>
      <c r="BN115" s="798"/>
      <c r="BO115" s="798"/>
      <c r="BP115" s="799"/>
      <c r="BQ115" s="800" t="s">
        <v>423</v>
      </c>
      <c r="BR115" s="801"/>
      <c r="BS115" s="801"/>
      <c r="BT115" s="801"/>
      <c r="BU115" s="801"/>
      <c r="BV115" s="801" t="s">
        <v>423</v>
      </c>
      <c r="BW115" s="801"/>
      <c r="BX115" s="801"/>
      <c r="BY115" s="801"/>
      <c r="BZ115" s="801"/>
      <c r="CA115" s="801" t="s">
        <v>423</v>
      </c>
      <c r="CB115" s="801"/>
      <c r="CC115" s="801"/>
      <c r="CD115" s="801"/>
      <c r="CE115" s="801"/>
      <c r="CF115" s="878" t="s">
        <v>423</v>
      </c>
      <c r="CG115" s="879"/>
      <c r="CH115" s="879"/>
      <c r="CI115" s="879"/>
      <c r="CJ115" s="879"/>
      <c r="CK115" s="947"/>
      <c r="CL115" s="896"/>
      <c r="CM115" s="797" t="s">
        <v>434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423</v>
      </c>
      <c r="DH115" s="814"/>
      <c r="DI115" s="814"/>
      <c r="DJ115" s="814"/>
      <c r="DK115" s="815"/>
      <c r="DL115" s="816" t="s">
        <v>423</v>
      </c>
      <c r="DM115" s="814"/>
      <c r="DN115" s="814"/>
      <c r="DO115" s="814"/>
      <c r="DP115" s="815"/>
      <c r="DQ115" s="816" t="s">
        <v>423</v>
      </c>
      <c r="DR115" s="814"/>
      <c r="DS115" s="814"/>
      <c r="DT115" s="814"/>
      <c r="DU115" s="815"/>
      <c r="DV115" s="784" t="s">
        <v>423</v>
      </c>
      <c r="DW115" s="785"/>
      <c r="DX115" s="785"/>
      <c r="DY115" s="785"/>
      <c r="DZ115" s="786"/>
    </row>
    <row r="116" spans="1:130" s="197" customFormat="1" ht="26.25" customHeight="1" x14ac:dyDescent="0.15">
      <c r="A116" s="936"/>
      <c r="B116" s="937"/>
      <c r="C116" s="876" t="s">
        <v>435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1543</v>
      </c>
      <c r="AB116" s="814"/>
      <c r="AC116" s="814"/>
      <c r="AD116" s="814"/>
      <c r="AE116" s="815"/>
      <c r="AF116" s="816">
        <v>1244</v>
      </c>
      <c r="AG116" s="814"/>
      <c r="AH116" s="814"/>
      <c r="AI116" s="814"/>
      <c r="AJ116" s="815"/>
      <c r="AK116" s="816">
        <v>654</v>
      </c>
      <c r="AL116" s="814"/>
      <c r="AM116" s="814"/>
      <c r="AN116" s="814"/>
      <c r="AO116" s="815"/>
      <c r="AP116" s="784">
        <v>0</v>
      </c>
      <c r="AQ116" s="785"/>
      <c r="AR116" s="785"/>
      <c r="AS116" s="785"/>
      <c r="AT116" s="786"/>
      <c r="AU116" s="953"/>
      <c r="AV116" s="954"/>
      <c r="AW116" s="954"/>
      <c r="AX116" s="954"/>
      <c r="AY116" s="955"/>
      <c r="AZ116" s="797" t="s">
        <v>436</v>
      </c>
      <c r="BA116" s="798"/>
      <c r="BB116" s="798"/>
      <c r="BC116" s="798"/>
      <c r="BD116" s="798"/>
      <c r="BE116" s="798"/>
      <c r="BF116" s="798"/>
      <c r="BG116" s="798"/>
      <c r="BH116" s="798"/>
      <c r="BI116" s="798"/>
      <c r="BJ116" s="798"/>
      <c r="BK116" s="798"/>
      <c r="BL116" s="798"/>
      <c r="BM116" s="798"/>
      <c r="BN116" s="798"/>
      <c r="BO116" s="798"/>
      <c r="BP116" s="799"/>
      <c r="BQ116" s="800" t="s">
        <v>423</v>
      </c>
      <c r="BR116" s="801"/>
      <c r="BS116" s="801"/>
      <c r="BT116" s="801"/>
      <c r="BU116" s="801"/>
      <c r="BV116" s="801" t="s">
        <v>423</v>
      </c>
      <c r="BW116" s="801"/>
      <c r="BX116" s="801"/>
      <c r="BY116" s="801"/>
      <c r="BZ116" s="801"/>
      <c r="CA116" s="801" t="s">
        <v>423</v>
      </c>
      <c r="CB116" s="801"/>
      <c r="CC116" s="801"/>
      <c r="CD116" s="801"/>
      <c r="CE116" s="801"/>
      <c r="CF116" s="878" t="s">
        <v>423</v>
      </c>
      <c r="CG116" s="879"/>
      <c r="CH116" s="879"/>
      <c r="CI116" s="879"/>
      <c r="CJ116" s="879"/>
      <c r="CK116" s="947"/>
      <c r="CL116" s="896"/>
      <c r="CM116" s="833" t="s">
        <v>437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32554</v>
      </c>
      <c r="DH116" s="814"/>
      <c r="DI116" s="814"/>
      <c r="DJ116" s="814"/>
      <c r="DK116" s="815"/>
      <c r="DL116" s="816">
        <v>11900</v>
      </c>
      <c r="DM116" s="814"/>
      <c r="DN116" s="814"/>
      <c r="DO116" s="814"/>
      <c r="DP116" s="815"/>
      <c r="DQ116" s="816" t="s">
        <v>423</v>
      </c>
      <c r="DR116" s="814"/>
      <c r="DS116" s="814"/>
      <c r="DT116" s="814"/>
      <c r="DU116" s="815"/>
      <c r="DV116" s="784" t="s">
        <v>423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438</v>
      </c>
      <c r="Z117" s="919"/>
      <c r="AA117" s="924">
        <v>10297434</v>
      </c>
      <c r="AB117" s="925"/>
      <c r="AC117" s="925"/>
      <c r="AD117" s="925"/>
      <c r="AE117" s="926"/>
      <c r="AF117" s="928">
        <v>8798370</v>
      </c>
      <c r="AG117" s="925"/>
      <c r="AH117" s="925"/>
      <c r="AI117" s="925"/>
      <c r="AJ117" s="926"/>
      <c r="AK117" s="928">
        <v>8011088</v>
      </c>
      <c r="AL117" s="925"/>
      <c r="AM117" s="925"/>
      <c r="AN117" s="925"/>
      <c r="AO117" s="926"/>
      <c r="AP117" s="929"/>
      <c r="AQ117" s="930"/>
      <c r="AR117" s="930"/>
      <c r="AS117" s="930"/>
      <c r="AT117" s="931"/>
      <c r="AU117" s="953"/>
      <c r="AV117" s="954"/>
      <c r="AW117" s="954"/>
      <c r="AX117" s="954"/>
      <c r="AY117" s="955"/>
      <c r="AZ117" s="875" t="s">
        <v>439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413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411</v>
      </c>
      <c r="AB118" s="918"/>
      <c r="AC118" s="918"/>
      <c r="AD118" s="918"/>
      <c r="AE118" s="919"/>
      <c r="AF118" s="920" t="s">
        <v>283</v>
      </c>
      <c r="AG118" s="918"/>
      <c r="AH118" s="918"/>
      <c r="AI118" s="918"/>
      <c r="AJ118" s="919"/>
      <c r="AK118" s="920" t="s">
        <v>282</v>
      </c>
      <c r="AL118" s="918"/>
      <c r="AM118" s="918"/>
      <c r="AN118" s="918"/>
      <c r="AO118" s="919"/>
      <c r="AP118" s="921" t="s">
        <v>412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441</v>
      </c>
      <c r="BP118" s="868"/>
      <c r="BQ118" s="887">
        <v>85455890</v>
      </c>
      <c r="BR118" s="888"/>
      <c r="BS118" s="888"/>
      <c r="BT118" s="888"/>
      <c r="BU118" s="888"/>
      <c r="BV118" s="888">
        <v>85691819</v>
      </c>
      <c r="BW118" s="888"/>
      <c r="BX118" s="888"/>
      <c r="BY118" s="888"/>
      <c r="BZ118" s="888"/>
      <c r="CA118" s="888">
        <v>84602284</v>
      </c>
      <c r="CB118" s="888"/>
      <c r="CC118" s="888"/>
      <c r="CD118" s="888"/>
      <c r="CE118" s="888"/>
      <c r="CF118" s="773"/>
      <c r="CG118" s="774"/>
      <c r="CH118" s="774"/>
      <c r="CI118" s="774"/>
      <c r="CJ118" s="871"/>
      <c r="CK118" s="947"/>
      <c r="CL118" s="896"/>
      <c r="CM118" s="833" t="s">
        <v>442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416</v>
      </c>
      <c r="B119" s="894"/>
      <c r="C119" s="899"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443</v>
      </c>
      <c r="AV119" s="910"/>
      <c r="AW119" s="910"/>
      <c r="AX119" s="910"/>
      <c r="AY119" s="911"/>
      <c r="AZ119" s="846" t="s">
        <v>444</v>
      </c>
      <c r="BA119" s="788"/>
      <c r="BB119" s="788"/>
      <c r="BC119" s="788"/>
      <c r="BD119" s="788"/>
      <c r="BE119" s="788"/>
      <c r="BF119" s="788"/>
      <c r="BG119" s="788"/>
      <c r="BH119" s="788"/>
      <c r="BI119" s="788"/>
      <c r="BJ119" s="788"/>
      <c r="BK119" s="788"/>
      <c r="BL119" s="788"/>
      <c r="BM119" s="788"/>
      <c r="BN119" s="788"/>
      <c r="BO119" s="788"/>
      <c r="BP119" s="789"/>
      <c r="BQ119" s="829">
        <v>2629056</v>
      </c>
      <c r="BR119" s="830"/>
      <c r="BS119" s="830"/>
      <c r="BT119" s="830"/>
      <c r="BU119" s="830"/>
      <c r="BV119" s="830">
        <v>3084828</v>
      </c>
      <c r="BW119" s="830"/>
      <c r="BX119" s="830"/>
      <c r="BY119" s="830"/>
      <c r="BZ119" s="830"/>
      <c r="CA119" s="830">
        <v>3669147</v>
      </c>
      <c r="CB119" s="830"/>
      <c r="CC119" s="830"/>
      <c r="CD119" s="830"/>
      <c r="CE119" s="830"/>
      <c r="CF119" s="891">
        <v>13.1</v>
      </c>
      <c r="CG119" s="892"/>
      <c r="CH119" s="892"/>
      <c r="CI119" s="892"/>
      <c r="CJ119" s="892"/>
      <c r="CK119" s="948"/>
      <c r="CL119" s="898"/>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11648</v>
      </c>
      <c r="DH119" s="747"/>
      <c r="DI119" s="747"/>
      <c r="DJ119" s="747"/>
      <c r="DK119" s="748"/>
      <c r="DL119" s="749">
        <v>5824</v>
      </c>
      <c r="DM119" s="747"/>
      <c r="DN119" s="747"/>
      <c r="DO119" s="747"/>
      <c r="DP119" s="748"/>
      <c r="DQ119" s="749">
        <v>11578</v>
      </c>
      <c r="DR119" s="747"/>
      <c r="DS119" s="747"/>
      <c r="DT119" s="747"/>
      <c r="DU119" s="748"/>
      <c r="DV119" s="837">
        <v>0</v>
      </c>
      <c r="DW119" s="838"/>
      <c r="DX119" s="838"/>
      <c r="DY119" s="838"/>
      <c r="DZ119" s="839"/>
    </row>
    <row r="120" spans="1:130" s="197" customFormat="1" ht="26.25" customHeight="1" x14ac:dyDescent="0.15">
      <c r="A120" s="895"/>
      <c r="B120" s="896"/>
      <c r="C120" s="833" t="s">
        <v>420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446</v>
      </c>
      <c r="BA120" s="798"/>
      <c r="BB120" s="798"/>
      <c r="BC120" s="798"/>
      <c r="BD120" s="798"/>
      <c r="BE120" s="798"/>
      <c r="BF120" s="798"/>
      <c r="BG120" s="798"/>
      <c r="BH120" s="798"/>
      <c r="BI120" s="798"/>
      <c r="BJ120" s="798"/>
      <c r="BK120" s="798"/>
      <c r="BL120" s="798"/>
      <c r="BM120" s="798"/>
      <c r="BN120" s="798"/>
      <c r="BO120" s="798"/>
      <c r="BP120" s="799"/>
      <c r="BQ120" s="800">
        <v>8726148</v>
      </c>
      <c r="BR120" s="801"/>
      <c r="BS120" s="801"/>
      <c r="BT120" s="801"/>
      <c r="BU120" s="801"/>
      <c r="BV120" s="801">
        <v>8233558</v>
      </c>
      <c r="BW120" s="801"/>
      <c r="BX120" s="801"/>
      <c r="BY120" s="801"/>
      <c r="BZ120" s="801"/>
      <c r="CA120" s="801">
        <v>8120080</v>
      </c>
      <c r="CB120" s="801"/>
      <c r="CC120" s="801"/>
      <c r="CD120" s="801"/>
      <c r="CE120" s="801"/>
      <c r="CF120" s="878">
        <v>28.9</v>
      </c>
      <c r="CG120" s="879"/>
      <c r="CH120" s="879"/>
      <c r="CI120" s="879"/>
      <c r="CJ120" s="879"/>
      <c r="CK120" s="880" t="s">
        <v>447</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11659151</v>
      </c>
      <c r="DH120" s="830"/>
      <c r="DI120" s="830"/>
      <c r="DJ120" s="830"/>
      <c r="DK120" s="830"/>
      <c r="DL120" s="830">
        <v>10523386</v>
      </c>
      <c r="DM120" s="830"/>
      <c r="DN120" s="830"/>
      <c r="DO120" s="830"/>
      <c r="DP120" s="830"/>
      <c r="DQ120" s="830">
        <v>9821491</v>
      </c>
      <c r="DR120" s="830"/>
      <c r="DS120" s="830"/>
      <c r="DT120" s="830"/>
      <c r="DU120" s="830"/>
      <c r="DV120" s="831">
        <v>35</v>
      </c>
      <c r="DW120" s="831"/>
      <c r="DX120" s="831"/>
      <c r="DY120" s="831"/>
      <c r="DZ120" s="832"/>
    </row>
    <row r="121" spans="1:130" s="197" customFormat="1" ht="26.25" customHeight="1" x14ac:dyDescent="0.15">
      <c r="A121" s="895"/>
      <c r="B121" s="896"/>
      <c r="C121" s="872" t="s">
        <v>448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449</v>
      </c>
      <c r="BA121" s="876"/>
      <c r="BB121" s="876"/>
      <c r="BC121" s="876"/>
      <c r="BD121" s="876"/>
      <c r="BE121" s="876"/>
      <c r="BF121" s="876"/>
      <c r="BG121" s="876"/>
      <c r="BH121" s="876"/>
      <c r="BI121" s="876"/>
      <c r="BJ121" s="876"/>
      <c r="BK121" s="876"/>
      <c r="BL121" s="876"/>
      <c r="BM121" s="876"/>
      <c r="BN121" s="876"/>
      <c r="BO121" s="876"/>
      <c r="BP121" s="877"/>
      <c r="BQ121" s="887">
        <v>49429687</v>
      </c>
      <c r="BR121" s="888"/>
      <c r="BS121" s="888"/>
      <c r="BT121" s="888"/>
      <c r="BU121" s="888"/>
      <c r="BV121" s="888">
        <v>53455978</v>
      </c>
      <c r="BW121" s="888"/>
      <c r="BX121" s="888"/>
      <c r="BY121" s="888"/>
      <c r="BZ121" s="888"/>
      <c r="CA121" s="888">
        <v>53323278</v>
      </c>
      <c r="CB121" s="888"/>
      <c r="CC121" s="888"/>
      <c r="CD121" s="888"/>
      <c r="CE121" s="888"/>
      <c r="CF121" s="889">
        <v>189.9</v>
      </c>
      <c r="CG121" s="890"/>
      <c r="CH121" s="890"/>
      <c r="CI121" s="890"/>
      <c r="CJ121" s="890"/>
      <c r="CK121" s="881"/>
      <c r="CL121" s="842"/>
      <c r="CM121" s="842"/>
      <c r="CN121" s="842"/>
      <c r="CO121" s="843"/>
      <c r="CP121" s="858" t="s">
        <v>450</v>
      </c>
      <c r="CQ121" s="859"/>
      <c r="CR121" s="859"/>
      <c r="CS121" s="859"/>
      <c r="CT121" s="859"/>
      <c r="CU121" s="859"/>
      <c r="CV121" s="859"/>
      <c r="CW121" s="859"/>
      <c r="CX121" s="859"/>
      <c r="CY121" s="859"/>
      <c r="CZ121" s="859"/>
      <c r="DA121" s="859"/>
      <c r="DB121" s="859"/>
      <c r="DC121" s="859"/>
      <c r="DD121" s="859"/>
      <c r="DE121" s="859"/>
      <c r="DF121" s="860"/>
      <c r="DG121" s="800">
        <v>2700299</v>
      </c>
      <c r="DH121" s="801"/>
      <c r="DI121" s="801"/>
      <c r="DJ121" s="801"/>
      <c r="DK121" s="801"/>
      <c r="DL121" s="801">
        <v>7051434</v>
      </c>
      <c r="DM121" s="801"/>
      <c r="DN121" s="801"/>
      <c r="DO121" s="801"/>
      <c r="DP121" s="801"/>
      <c r="DQ121" s="801">
        <v>7793512</v>
      </c>
      <c r="DR121" s="801"/>
      <c r="DS121" s="801"/>
      <c r="DT121" s="801"/>
      <c r="DU121" s="801"/>
      <c r="DV121" s="853">
        <v>27.8</v>
      </c>
      <c r="DW121" s="853"/>
      <c r="DX121" s="853"/>
      <c r="DY121" s="853"/>
      <c r="DZ121" s="854"/>
    </row>
    <row r="122" spans="1:130" s="197" customFormat="1" ht="26.25" customHeight="1" x14ac:dyDescent="0.15">
      <c r="A122" s="895"/>
      <c r="B122" s="896"/>
      <c r="C122" s="833" t="s">
        <v>431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423</v>
      </c>
      <c r="AB122" s="814"/>
      <c r="AC122" s="814"/>
      <c r="AD122" s="814"/>
      <c r="AE122" s="815"/>
      <c r="AF122" s="816" t="s">
        <v>423</v>
      </c>
      <c r="AG122" s="814"/>
      <c r="AH122" s="814"/>
      <c r="AI122" s="814"/>
      <c r="AJ122" s="815"/>
      <c r="AK122" s="816" t="s">
        <v>423</v>
      </c>
      <c r="AL122" s="814"/>
      <c r="AM122" s="814"/>
      <c r="AN122" s="814"/>
      <c r="AO122" s="815"/>
      <c r="AP122" s="784" t="s">
        <v>423</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451</v>
      </c>
      <c r="BP122" s="868"/>
      <c r="BQ122" s="869">
        <v>60784891</v>
      </c>
      <c r="BR122" s="870"/>
      <c r="BS122" s="870"/>
      <c r="BT122" s="870"/>
      <c r="BU122" s="870"/>
      <c r="BV122" s="870">
        <v>64774364</v>
      </c>
      <c r="BW122" s="870"/>
      <c r="BX122" s="870"/>
      <c r="BY122" s="870"/>
      <c r="BZ122" s="870"/>
      <c r="CA122" s="870">
        <v>65112505</v>
      </c>
      <c r="CB122" s="870"/>
      <c r="CC122" s="870"/>
      <c r="CD122" s="870"/>
      <c r="CE122" s="870"/>
      <c r="CF122" s="773"/>
      <c r="CG122" s="774"/>
      <c r="CH122" s="774"/>
      <c r="CI122" s="774"/>
      <c r="CJ122" s="871"/>
      <c r="CK122" s="881"/>
      <c r="CL122" s="842"/>
      <c r="CM122" s="842"/>
      <c r="CN122" s="842"/>
      <c r="CO122" s="843"/>
      <c r="CP122" s="858" t="s">
        <v>452</v>
      </c>
      <c r="CQ122" s="859"/>
      <c r="CR122" s="859"/>
      <c r="CS122" s="859"/>
      <c r="CT122" s="859"/>
      <c r="CU122" s="859"/>
      <c r="CV122" s="859"/>
      <c r="CW122" s="859"/>
      <c r="CX122" s="859"/>
      <c r="CY122" s="859"/>
      <c r="CZ122" s="859"/>
      <c r="DA122" s="859"/>
      <c r="DB122" s="859"/>
      <c r="DC122" s="859"/>
      <c r="DD122" s="859"/>
      <c r="DE122" s="859"/>
      <c r="DF122" s="860"/>
      <c r="DG122" s="800">
        <v>1675836</v>
      </c>
      <c r="DH122" s="801"/>
      <c r="DI122" s="801"/>
      <c r="DJ122" s="801"/>
      <c r="DK122" s="801"/>
      <c r="DL122" s="801">
        <v>1420293</v>
      </c>
      <c r="DM122" s="801"/>
      <c r="DN122" s="801"/>
      <c r="DO122" s="801"/>
      <c r="DP122" s="801"/>
      <c r="DQ122" s="801">
        <v>1210602</v>
      </c>
      <c r="DR122" s="801"/>
      <c r="DS122" s="801"/>
      <c r="DT122" s="801"/>
      <c r="DU122" s="801"/>
      <c r="DV122" s="853">
        <v>4.3</v>
      </c>
      <c r="DW122" s="853"/>
      <c r="DX122" s="853"/>
      <c r="DY122" s="853"/>
      <c r="DZ122" s="854"/>
    </row>
    <row r="123" spans="1:130" s="197" customFormat="1" ht="26.25" customHeight="1" thickBot="1" x14ac:dyDescent="0.2">
      <c r="A123" s="895"/>
      <c r="B123" s="896"/>
      <c r="C123" s="833" t="s">
        <v>437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29073</v>
      </c>
      <c r="AB123" s="814"/>
      <c r="AC123" s="814"/>
      <c r="AD123" s="814"/>
      <c r="AE123" s="815"/>
      <c r="AF123" s="816">
        <v>20655</v>
      </c>
      <c r="AG123" s="814"/>
      <c r="AH123" s="814"/>
      <c r="AI123" s="814"/>
      <c r="AJ123" s="815"/>
      <c r="AK123" s="816">
        <v>11900</v>
      </c>
      <c r="AL123" s="814"/>
      <c r="AM123" s="814"/>
      <c r="AN123" s="814"/>
      <c r="AO123" s="815"/>
      <c r="AP123" s="784">
        <v>0</v>
      </c>
      <c r="AQ123" s="785"/>
      <c r="AR123" s="785"/>
      <c r="AS123" s="785"/>
      <c r="AT123" s="786"/>
      <c r="AU123" s="864" t="s">
        <v>453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88.4</v>
      </c>
      <c r="BR123" s="862"/>
      <c r="BS123" s="862"/>
      <c r="BT123" s="862"/>
      <c r="BU123" s="862"/>
      <c r="BV123" s="862">
        <v>75.7</v>
      </c>
      <c r="BW123" s="862"/>
      <c r="BX123" s="862"/>
      <c r="BY123" s="862"/>
      <c r="BZ123" s="862"/>
      <c r="CA123" s="862">
        <v>69.400000000000006</v>
      </c>
      <c r="CB123" s="862"/>
      <c r="CC123" s="862"/>
      <c r="CD123" s="862"/>
      <c r="CE123" s="862"/>
      <c r="CF123" s="760"/>
      <c r="CG123" s="761"/>
      <c r="CH123" s="761"/>
      <c r="CI123" s="761"/>
      <c r="CJ123" s="863"/>
      <c r="CK123" s="881"/>
      <c r="CL123" s="842"/>
      <c r="CM123" s="842"/>
      <c r="CN123" s="842"/>
      <c r="CO123" s="843"/>
      <c r="CP123" s="858" t="s">
        <v>454</v>
      </c>
      <c r="CQ123" s="859"/>
      <c r="CR123" s="859"/>
      <c r="CS123" s="859"/>
      <c r="CT123" s="859"/>
      <c r="CU123" s="859"/>
      <c r="CV123" s="859"/>
      <c r="CW123" s="859"/>
      <c r="CX123" s="859"/>
      <c r="CY123" s="859"/>
      <c r="CZ123" s="859"/>
      <c r="DA123" s="859"/>
      <c r="DB123" s="859"/>
      <c r="DC123" s="859"/>
      <c r="DD123" s="859"/>
      <c r="DE123" s="859"/>
      <c r="DF123" s="860"/>
      <c r="DG123" s="813">
        <v>369547</v>
      </c>
      <c r="DH123" s="814"/>
      <c r="DI123" s="814"/>
      <c r="DJ123" s="814"/>
      <c r="DK123" s="815"/>
      <c r="DL123" s="816">
        <v>436621</v>
      </c>
      <c r="DM123" s="814"/>
      <c r="DN123" s="814"/>
      <c r="DO123" s="814"/>
      <c r="DP123" s="815"/>
      <c r="DQ123" s="816">
        <v>518271</v>
      </c>
      <c r="DR123" s="814"/>
      <c r="DS123" s="814"/>
      <c r="DT123" s="814"/>
      <c r="DU123" s="815"/>
      <c r="DV123" s="784">
        <v>1.8</v>
      </c>
      <c r="DW123" s="785"/>
      <c r="DX123" s="785"/>
      <c r="DY123" s="785"/>
      <c r="DZ123" s="786"/>
    </row>
    <row r="124" spans="1:130" s="197" customFormat="1" ht="26.25" customHeight="1" x14ac:dyDescent="0.15">
      <c r="A124" s="895"/>
      <c r="B124" s="896"/>
      <c r="C124" s="833" t="s">
        <v>440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455</v>
      </c>
      <c r="AB124" s="814"/>
      <c r="AC124" s="814"/>
      <c r="AD124" s="814"/>
      <c r="AE124" s="815"/>
      <c r="AF124" s="816" t="s">
        <v>455</v>
      </c>
      <c r="AG124" s="814"/>
      <c r="AH124" s="814"/>
      <c r="AI124" s="814"/>
      <c r="AJ124" s="815"/>
      <c r="AK124" s="816" t="s">
        <v>455</v>
      </c>
      <c r="AL124" s="814"/>
      <c r="AM124" s="814"/>
      <c r="AN124" s="814"/>
      <c r="AO124" s="815"/>
      <c r="AP124" s="784" t="s">
        <v>455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456</v>
      </c>
      <c r="CQ124" s="859"/>
      <c r="CR124" s="859"/>
      <c r="CS124" s="859"/>
      <c r="CT124" s="859"/>
      <c r="CU124" s="859"/>
      <c r="CV124" s="859"/>
      <c r="CW124" s="859"/>
      <c r="CX124" s="859"/>
      <c r="CY124" s="859"/>
      <c r="CZ124" s="859"/>
      <c r="DA124" s="859"/>
      <c r="DB124" s="859"/>
      <c r="DC124" s="859"/>
      <c r="DD124" s="859"/>
      <c r="DE124" s="859"/>
      <c r="DF124" s="860"/>
      <c r="DG124" s="746">
        <v>7478</v>
      </c>
      <c r="DH124" s="747"/>
      <c r="DI124" s="747"/>
      <c r="DJ124" s="747"/>
      <c r="DK124" s="748"/>
      <c r="DL124" s="749">
        <v>7267</v>
      </c>
      <c r="DM124" s="747"/>
      <c r="DN124" s="747"/>
      <c r="DO124" s="747"/>
      <c r="DP124" s="748"/>
      <c r="DQ124" s="749">
        <v>7968</v>
      </c>
      <c r="DR124" s="747"/>
      <c r="DS124" s="747"/>
      <c r="DT124" s="747"/>
      <c r="DU124" s="748"/>
      <c r="DV124" s="837">
        <v>0</v>
      </c>
      <c r="DW124" s="838"/>
      <c r="DX124" s="838"/>
      <c r="DY124" s="838"/>
      <c r="DZ124" s="839"/>
    </row>
    <row r="125" spans="1:130" s="197" customFormat="1" ht="26.25" customHeight="1" thickBot="1" x14ac:dyDescent="0.2">
      <c r="A125" s="895"/>
      <c r="B125" s="896"/>
      <c r="C125" s="833" t="s">
        <v>442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455</v>
      </c>
      <c r="AB125" s="814"/>
      <c r="AC125" s="814"/>
      <c r="AD125" s="814"/>
      <c r="AE125" s="815"/>
      <c r="AF125" s="816" t="s">
        <v>455</v>
      </c>
      <c r="AG125" s="814"/>
      <c r="AH125" s="814"/>
      <c r="AI125" s="814"/>
      <c r="AJ125" s="815"/>
      <c r="AK125" s="816" t="s">
        <v>455</v>
      </c>
      <c r="AL125" s="814"/>
      <c r="AM125" s="814"/>
      <c r="AN125" s="814"/>
      <c r="AO125" s="815"/>
      <c r="AP125" s="784" t="s">
        <v>455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457</v>
      </c>
      <c r="CL125" s="840"/>
      <c r="CM125" s="840"/>
      <c r="CN125" s="840"/>
      <c r="CO125" s="841"/>
      <c r="CP125" s="846" t="s">
        <v>458</v>
      </c>
      <c r="CQ125" s="788"/>
      <c r="CR125" s="788"/>
      <c r="CS125" s="788"/>
      <c r="CT125" s="788"/>
      <c r="CU125" s="788"/>
      <c r="CV125" s="788"/>
      <c r="CW125" s="788"/>
      <c r="CX125" s="788"/>
      <c r="CY125" s="788"/>
      <c r="CZ125" s="788"/>
      <c r="DA125" s="788"/>
      <c r="DB125" s="788"/>
      <c r="DC125" s="788"/>
      <c r="DD125" s="788"/>
      <c r="DE125" s="788"/>
      <c r="DF125" s="789"/>
      <c r="DG125" s="829" t="s">
        <v>455</v>
      </c>
      <c r="DH125" s="830"/>
      <c r="DI125" s="830"/>
      <c r="DJ125" s="830"/>
      <c r="DK125" s="830"/>
      <c r="DL125" s="830" t="s">
        <v>455</v>
      </c>
      <c r="DM125" s="830"/>
      <c r="DN125" s="830"/>
      <c r="DO125" s="830"/>
      <c r="DP125" s="830"/>
      <c r="DQ125" s="830" t="s">
        <v>455</v>
      </c>
      <c r="DR125" s="830"/>
      <c r="DS125" s="830"/>
      <c r="DT125" s="830"/>
      <c r="DU125" s="830"/>
      <c r="DV125" s="831" t="s">
        <v>455</v>
      </c>
      <c r="DW125" s="831"/>
      <c r="DX125" s="831"/>
      <c r="DY125" s="831"/>
      <c r="DZ125" s="832"/>
    </row>
    <row r="126" spans="1:130" s="197" customFormat="1" ht="26.25" customHeight="1" x14ac:dyDescent="0.15">
      <c r="A126" s="895"/>
      <c r="B126" s="896"/>
      <c r="C126" s="833" t="s">
        <v>445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5904</v>
      </c>
      <c r="AB126" s="814"/>
      <c r="AC126" s="814"/>
      <c r="AD126" s="814"/>
      <c r="AE126" s="815"/>
      <c r="AF126" s="816">
        <v>5875</v>
      </c>
      <c r="AG126" s="814"/>
      <c r="AH126" s="814"/>
      <c r="AI126" s="814"/>
      <c r="AJ126" s="815"/>
      <c r="AK126" s="816">
        <v>5846</v>
      </c>
      <c r="AL126" s="814"/>
      <c r="AM126" s="814"/>
      <c r="AN126" s="814"/>
      <c r="AO126" s="815"/>
      <c r="AP126" s="784">
        <v>0</v>
      </c>
      <c r="AQ126" s="785"/>
      <c r="AR126" s="785"/>
      <c r="AS126" s="785"/>
      <c r="AT126" s="786"/>
      <c r="AU126" s="233"/>
      <c r="AV126" s="233"/>
      <c r="AW126" s="233"/>
      <c r="AX126" s="836" t="s">
        <v>459</v>
      </c>
      <c r="AY126" s="794"/>
      <c r="AZ126" s="794"/>
      <c r="BA126" s="794"/>
      <c r="BB126" s="794"/>
      <c r="BC126" s="794"/>
      <c r="BD126" s="794"/>
      <c r="BE126" s="795"/>
      <c r="BF126" s="793" t="s">
        <v>460</v>
      </c>
      <c r="BG126" s="794"/>
      <c r="BH126" s="794"/>
      <c r="BI126" s="794"/>
      <c r="BJ126" s="794"/>
      <c r="BK126" s="794"/>
      <c r="BL126" s="795"/>
      <c r="BM126" s="793" t="s">
        <v>461</v>
      </c>
      <c r="BN126" s="794"/>
      <c r="BO126" s="794"/>
      <c r="BP126" s="794"/>
      <c r="BQ126" s="794"/>
      <c r="BR126" s="794"/>
      <c r="BS126" s="795"/>
      <c r="BT126" s="793" t="s">
        <v>462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463</v>
      </c>
      <c r="CQ126" s="798"/>
      <c r="CR126" s="798"/>
      <c r="CS126" s="798"/>
      <c r="CT126" s="798"/>
      <c r="CU126" s="798"/>
      <c r="CV126" s="798"/>
      <c r="CW126" s="798"/>
      <c r="CX126" s="798"/>
      <c r="CY126" s="798"/>
      <c r="CZ126" s="798"/>
      <c r="DA126" s="798"/>
      <c r="DB126" s="798"/>
      <c r="DC126" s="798"/>
      <c r="DD126" s="798"/>
      <c r="DE126" s="798"/>
      <c r="DF126" s="799"/>
      <c r="DG126" s="800" t="s">
        <v>455</v>
      </c>
      <c r="DH126" s="801"/>
      <c r="DI126" s="801"/>
      <c r="DJ126" s="801"/>
      <c r="DK126" s="801"/>
      <c r="DL126" s="801" t="s">
        <v>455</v>
      </c>
      <c r="DM126" s="801"/>
      <c r="DN126" s="801"/>
      <c r="DO126" s="801"/>
      <c r="DP126" s="801"/>
      <c r="DQ126" s="801" t="s">
        <v>455</v>
      </c>
      <c r="DR126" s="801"/>
      <c r="DS126" s="801"/>
      <c r="DT126" s="801"/>
      <c r="DU126" s="801"/>
      <c r="DV126" s="853" t="s">
        <v>455</v>
      </c>
      <c r="DW126" s="853"/>
      <c r="DX126" s="853"/>
      <c r="DY126" s="853"/>
      <c r="DZ126" s="854"/>
    </row>
    <row r="127" spans="1:130" s="197" customFormat="1" ht="26.25" customHeight="1" thickBot="1" x14ac:dyDescent="0.2">
      <c r="A127" s="897"/>
      <c r="B127" s="898"/>
      <c r="C127" s="855" t="s">
        <v>464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6158</v>
      </c>
      <c r="AB127" s="814"/>
      <c r="AC127" s="814"/>
      <c r="AD127" s="814"/>
      <c r="AE127" s="815"/>
      <c r="AF127" s="816">
        <v>4481</v>
      </c>
      <c r="AG127" s="814"/>
      <c r="AH127" s="814"/>
      <c r="AI127" s="814"/>
      <c r="AJ127" s="815"/>
      <c r="AK127" s="816">
        <v>3141</v>
      </c>
      <c r="AL127" s="814"/>
      <c r="AM127" s="814"/>
      <c r="AN127" s="814"/>
      <c r="AO127" s="815"/>
      <c r="AP127" s="784">
        <v>0</v>
      </c>
      <c r="AQ127" s="785"/>
      <c r="AR127" s="785"/>
      <c r="AS127" s="785"/>
      <c r="AT127" s="786"/>
      <c r="AU127" s="233"/>
      <c r="AV127" s="233"/>
      <c r="AW127" s="233"/>
      <c r="AX127" s="787" t="s">
        <v>465</v>
      </c>
      <c r="AY127" s="788"/>
      <c r="AZ127" s="788"/>
      <c r="BA127" s="788"/>
      <c r="BB127" s="788"/>
      <c r="BC127" s="788"/>
      <c r="BD127" s="788"/>
      <c r="BE127" s="789"/>
      <c r="BF127" s="790" t="s">
        <v>455</v>
      </c>
      <c r="BG127" s="791"/>
      <c r="BH127" s="791"/>
      <c r="BI127" s="791"/>
      <c r="BJ127" s="791"/>
      <c r="BK127" s="791"/>
      <c r="BL127" s="792"/>
      <c r="BM127" s="790">
        <v>11.69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466</v>
      </c>
      <c r="CQ127" s="782"/>
      <c r="CR127" s="782"/>
      <c r="CS127" s="782"/>
      <c r="CT127" s="782"/>
      <c r="CU127" s="782"/>
      <c r="CV127" s="782"/>
      <c r="CW127" s="782"/>
      <c r="CX127" s="782"/>
      <c r="CY127" s="782"/>
      <c r="CZ127" s="782"/>
      <c r="DA127" s="782"/>
      <c r="DB127" s="782"/>
      <c r="DC127" s="782"/>
      <c r="DD127" s="782"/>
      <c r="DE127" s="782"/>
      <c r="DF127" s="783"/>
      <c r="DG127" s="849" t="s">
        <v>467</v>
      </c>
      <c r="DH127" s="850"/>
      <c r="DI127" s="850"/>
      <c r="DJ127" s="850"/>
      <c r="DK127" s="850"/>
      <c r="DL127" s="850" t="s">
        <v>468</v>
      </c>
      <c r="DM127" s="850"/>
      <c r="DN127" s="850"/>
      <c r="DO127" s="850"/>
      <c r="DP127" s="850"/>
      <c r="DQ127" s="850" t="s">
        <v>468</v>
      </c>
      <c r="DR127" s="850"/>
      <c r="DS127" s="850"/>
      <c r="DT127" s="850"/>
      <c r="DU127" s="850"/>
      <c r="DV127" s="851" t="s">
        <v>468</v>
      </c>
      <c r="DW127" s="851"/>
      <c r="DX127" s="851"/>
      <c r="DY127" s="851"/>
      <c r="DZ127" s="852"/>
    </row>
    <row r="128" spans="1:130" s="197" customFormat="1" ht="26.25" customHeight="1" x14ac:dyDescent="0.15">
      <c r="A128" s="825" t="s">
        <v>469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470</v>
      </c>
      <c r="X128" s="827"/>
      <c r="Y128" s="827"/>
      <c r="Z128" s="828"/>
      <c r="AA128" s="753">
        <v>1209777</v>
      </c>
      <c r="AB128" s="754"/>
      <c r="AC128" s="754"/>
      <c r="AD128" s="754"/>
      <c r="AE128" s="755"/>
      <c r="AF128" s="756">
        <v>1190386</v>
      </c>
      <c r="AG128" s="754"/>
      <c r="AH128" s="754"/>
      <c r="AI128" s="754"/>
      <c r="AJ128" s="755"/>
      <c r="AK128" s="756">
        <v>1138015</v>
      </c>
      <c r="AL128" s="754"/>
      <c r="AM128" s="754"/>
      <c r="AN128" s="754"/>
      <c r="AO128" s="755"/>
      <c r="AP128" s="757"/>
      <c r="AQ128" s="758"/>
      <c r="AR128" s="758"/>
      <c r="AS128" s="758"/>
      <c r="AT128" s="759"/>
      <c r="AU128" s="235"/>
      <c r="AV128" s="235"/>
      <c r="AW128" s="235"/>
      <c r="AX128" s="802" t="s">
        <v>471</v>
      </c>
      <c r="AY128" s="798"/>
      <c r="AZ128" s="798"/>
      <c r="BA128" s="798"/>
      <c r="BB128" s="798"/>
      <c r="BC128" s="798"/>
      <c r="BD128" s="798"/>
      <c r="BE128" s="799"/>
      <c r="BF128" s="820" t="s">
        <v>455</v>
      </c>
      <c r="BG128" s="821"/>
      <c r="BH128" s="821"/>
      <c r="BI128" s="821"/>
      <c r="BJ128" s="821"/>
      <c r="BK128" s="821"/>
      <c r="BL128" s="822"/>
      <c r="BM128" s="820">
        <v>16.690000000000001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472</v>
      </c>
      <c r="X129" s="811"/>
      <c r="Y129" s="811"/>
      <c r="Z129" s="812"/>
      <c r="AA129" s="813">
        <v>32972237</v>
      </c>
      <c r="AB129" s="814"/>
      <c r="AC129" s="814"/>
      <c r="AD129" s="814"/>
      <c r="AE129" s="815"/>
      <c r="AF129" s="816">
        <v>32635270</v>
      </c>
      <c r="AG129" s="814"/>
      <c r="AH129" s="814"/>
      <c r="AI129" s="814"/>
      <c r="AJ129" s="815"/>
      <c r="AK129" s="816">
        <v>32680390</v>
      </c>
      <c r="AL129" s="814"/>
      <c r="AM129" s="814"/>
      <c r="AN129" s="814"/>
      <c r="AO129" s="815"/>
      <c r="AP129" s="817"/>
      <c r="AQ129" s="818"/>
      <c r="AR129" s="818"/>
      <c r="AS129" s="818"/>
      <c r="AT129" s="819"/>
      <c r="AU129" s="235"/>
      <c r="AV129" s="235"/>
      <c r="AW129" s="235"/>
      <c r="AX129" s="802" t="s">
        <v>473</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475</v>
      </c>
      <c r="X130" s="811"/>
      <c r="Y130" s="811"/>
      <c r="Z130" s="812"/>
      <c r="AA130" s="813">
        <v>5067694</v>
      </c>
      <c r="AB130" s="814"/>
      <c r="AC130" s="814"/>
      <c r="AD130" s="814"/>
      <c r="AE130" s="815"/>
      <c r="AF130" s="816">
        <v>5035417</v>
      </c>
      <c r="AG130" s="814"/>
      <c r="AH130" s="814"/>
      <c r="AI130" s="814"/>
      <c r="AJ130" s="815"/>
      <c r="AK130" s="816">
        <v>4605594</v>
      </c>
      <c r="AL130" s="814"/>
      <c r="AM130" s="814"/>
      <c r="AN130" s="814"/>
      <c r="AO130" s="815"/>
      <c r="AP130" s="817"/>
      <c r="AQ130" s="818"/>
      <c r="AR130" s="818"/>
      <c r="AS130" s="818"/>
      <c r="AT130" s="819"/>
      <c r="AU130" s="235"/>
      <c r="AV130" s="235"/>
      <c r="AW130" s="235"/>
      <c r="AX130" s="781" t="s">
        <v>476</v>
      </c>
      <c r="AY130" s="782"/>
      <c r="AZ130" s="782"/>
      <c r="BA130" s="782"/>
      <c r="BB130" s="782"/>
      <c r="BC130" s="782"/>
      <c r="BD130" s="782"/>
      <c r="BE130" s="783"/>
      <c r="BF130" s="735">
        <v>69.400000000000006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477</v>
      </c>
      <c r="X131" s="744"/>
      <c r="Y131" s="744"/>
      <c r="Z131" s="745"/>
      <c r="AA131" s="746">
        <v>27904543</v>
      </c>
      <c r="AB131" s="747"/>
      <c r="AC131" s="747"/>
      <c r="AD131" s="747"/>
      <c r="AE131" s="748"/>
      <c r="AF131" s="749">
        <v>27599853</v>
      </c>
      <c r="AG131" s="747"/>
      <c r="AH131" s="747"/>
      <c r="AI131" s="747"/>
      <c r="AJ131" s="748"/>
      <c r="AK131" s="749">
        <v>28074796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479</v>
      </c>
      <c r="W132" s="767"/>
      <c r="X132" s="767"/>
      <c r="Y132" s="767"/>
      <c r="Z132" s="768"/>
      <c r="AA132" s="769">
        <v>14.40612376</v>
      </c>
      <c r="AB132" s="770"/>
      <c r="AC132" s="770"/>
      <c r="AD132" s="770"/>
      <c r="AE132" s="771"/>
      <c r="AF132" s="772">
        <v>9.3209445720000002</v>
      </c>
      <c r="AG132" s="770"/>
      <c r="AH132" s="770"/>
      <c r="AI132" s="770"/>
      <c r="AJ132" s="771"/>
      <c r="AK132" s="772">
        <v>8.0765644739999995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480</v>
      </c>
      <c r="W133" s="776"/>
      <c r="X133" s="776"/>
      <c r="Y133" s="776"/>
      <c r="Z133" s="777"/>
      <c r="AA133" s="778">
        <v>13.7</v>
      </c>
      <c r="AB133" s="779"/>
      <c r="AC133" s="779"/>
      <c r="AD133" s="779"/>
      <c r="AE133" s="780"/>
      <c r="AF133" s="778">
        <v>12.2</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49" t="s">
        <v>483</v>
      </c>
      <c r="L7" s="254"/>
      <c r="M7" s="255" t="s">
        <v>484</v>
      </c>
      <c r="N7" s="256"/>
    </row>
    <row r="8" spans="1:16" x14ac:dyDescent="0.15">
      <c r="A8" s="248"/>
      <c r="B8" s="244"/>
      <c r="C8" s="244"/>
      <c r="D8" s="244"/>
      <c r="E8" s="244"/>
      <c r="F8" s="244"/>
      <c r="G8" s="257"/>
      <c r="H8" s="258"/>
      <c r="I8" s="258"/>
      <c r="J8" s="259"/>
      <c r="K8" s="1150"/>
      <c r="L8" s="260" t="s">
        <v>485</v>
      </c>
      <c r="M8" s="261" t="s">
        <v>486</v>
      </c>
      <c r="N8" s="262" t="s">
        <v>487</v>
      </c>
    </row>
    <row r="9" spans="1:16" x14ac:dyDescent="0.15">
      <c r="A9" s="248"/>
      <c r="B9" s="244"/>
      <c r="C9" s="244"/>
      <c r="D9" s="244"/>
      <c r="E9" s="244"/>
      <c r="F9" s="244"/>
      <c r="G9" s="1163" t="s">
        <v>488</v>
      </c>
      <c r="H9" s="1164"/>
      <c r="I9" s="1164"/>
      <c r="J9" s="1165"/>
      <c r="K9" s="263">
        <v>9420858</v>
      </c>
      <c r="L9" s="264">
        <v>76638</v>
      </c>
      <c r="M9" s="265">
        <v>57752</v>
      </c>
      <c r="N9" s="266">
        <v>32.700000000000003</v>
      </c>
    </row>
    <row r="10" spans="1:16" x14ac:dyDescent="0.15">
      <c r="A10" s="248"/>
      <c r="B10" s="244"/>
      <c r="C10" s="244"/>
      <c r="D10" s="244"/>
      <c r="E10" s="244"/>
      <c r="F10" s="244"/>
      <c r="G10" s="1163" t="s">
        <v>489</v>
      </c>
      <c r="H10" s="1164"/>
      <c r="I10" s="1164"/>
      <c r="J10" s="1165"/>
      <c r="K10" s="267">
        <v>131800</v>
      </c>
      <c r="L10" s="268">
        <v>1072</v>
      </c>
      <c r="M10" s="269">
        <v>3854</v>
      </c>
      <c r="N10" s="270">
        <v>-72.2</v>
      </c>
    </row>
    <row r="11" spans="1:16" ht="13.5" customHeight="1" x14ac:dyDescent="0.15">
      <c r="A11" s="248"/>
      <c r="B11" s="244"/>
      <c r="C11" s="244"/>
      <c r="D11" s="244"/>
      <c r="E11" s="244"/>
      <c r="F11" s="244"/>
      <c r="G11" s="1163" t="s">
        <v>490</v>
      </c>
      <c r="H11" s="1164"/>
      <c r="I11" s="1164"/>
      <c r="J11" s="1165"/>
      <c r="K11" s="267">
        <v>133209</v>
      </c>
      <c r="L11" s="268">
        <v>1084</v>
      </c>
      <c r="M11" s="269">
        <v>3128</v>
      </c>
      <c r="N11" s="270">
        <v>-65.3</v>
      </c>
    </row>
    <row r="12" spans="1:16" ht="13.5" customHeight="1" x14ac:dyDescent="0.15">
      <c r="A12" s="248"/>
      <c r="B12" s="244"/>
      <c r="C12" s="244"/>
      <c r="D12" s="244"/>
      <c r="E12" s="244"/>
      <c r="F12" s="244"/>
      <c r="G12" s="1163" t="s">
        <v>491</v>
      </c>
      <c r="H12" s="1164"/>
      <c r="I12" s="1164"/>
      <c r="J12" s="1165"/>
      <c r="K12" s="267">
        <v>1090443</v>
      </c>
      <c r="L12" s="268">
        <v>8871</v>
      </c>
      <c r="M12" s="269">
        <v>608</v>
      </c>
      <c r="N12" s="270">
        <v>1359</v>
      </c>
    </row>
    <row r="13" spans="1:16" ht="13.5" customHeight="1" x14ac:dyDescent="0.15">
      <c r="A13" s="248"/>
      <c r="B13" s="244"/>
      <c r="C13" s="244"/>
      <c r="D13" s="244"/>
      <c r="E13" s="244"/>
      <c r="F13" s="244"/>
      <c r="G13" s="1163" t="s">
        <v>492</v>
      </c>
      <c r="H13" s="1164"/>
      <c r="I13" s="1164"/>
      <c r="J13" s="1165"/>
      <c r="K13" s="267" t="s">
        <v>493</v>
      </c>
      <c r="L13" s="268" t="s">
        <v>493</v>
      </c>
      <c r="M13" s="269">
        <v>0</v>
      </c>
      <c r="N13" s="270" t="s">
        <v>493</v>
      </c>
    </row>
    <row r="14" spans="1:16" ht="13.5" customHeight="1" x14ac:dyDescent="0.15">
      <c r="A14" s="248"/>
      <c r="B14" s="244"/>
      <c r="C14" s="244"/>
      <c r="D14" s="244"/>
      <c r="E14" s="244"/>
      <c r="F14" s="244"/>
      <c r="G14" s="1163" t="s">
        <v>494</v>
      </c>
      <c r="H14" s="1164"/>
      <c r="I14" s="1164"/>
      <c r="J14" s="1165"/>
      <c r="K14" s="267">
        <v>397254</v>
      </c>
      <c r="L14" s="268">
        <v>3232</v>
      </c>
      <c r="M14" s="269">
        <v>2455</v>
      </c>
      <c r="N14" s="270">
        <v>31.6</v>
      </c>
    </row>
    <row r="15" spans="1:16" ht="13.5" customHeight="1" x14ac:dyDescent="0.15">
      <c r="A15" s="248"/>
      <c r="B15" s="244"/>
      <c r="C15" s="244"/>
      <c r="D15" s="244"/>
      <c r="E15" s="244"/>
      <c r="F15" s="244"/>
      <c r="G15" s="1163" t="s">
        <v>495</v>
      </c>
      <c r="H15" s="1164"/>
      <c r="I15" s="1164"/>
      <c r="J15" s="1165"/>
      <c r="K15" s="267">
        <v>6628</v>
      </c>
      <c r="L15" s="268">
        <v>54</v>
      </c>
      <c r="M15" s="269">
        <v>1040</v>
      </c>
      <c r="N15" s="270">
        <v>-94.8</v>
      </c>
    </row>
    <row r="16" spans="1:16" x14ac:dyDescent="0.15">
      <c r="A16" s="248"/>
      <c r="B16" s="244"/>
      <c r="C16" s="244"/>
      <c r="D16" s="244"/>
      <c r="E16" s="244"/>
      <c r="F16" s="244"/>
      <c r="G16" s="1166" t="s">
        <v>496</v>
      </c>
      <c r="H16" s="1167"/>
      <c r="I16" s="1167"/>
      <c r="J16" s="1168"/>
      <c r="K16" s="268">
        <v>-914363</v>
      </c>
      <c r="L16" s="268">
        <v>-7438</v>
      </c>
      <c r="M16" s="269">
        <v>-5417</v>
      </c>
      <c r="N16" s="270">
        <v>37.299999999999997</v>
      </c>
    </row>
    <row r="17" spans="1:16" x14ac:dyDescent="0.15">
      <c r="A17" s="248"/>
      <c r="B17" s="244"/>
      <c r="C17" s="244"/>
      <c r="D17" s="244"/>
      <c r="E17" s="244"/>
      <c r="F17" s="244"/>
      <c r="G17" s="1166" t="s">
        <v>166</v>
      </c>
      <c r="H17" s="1167"/>
      <c r="I17" s="1167"/>
      <c r="J17" s="1168"/>
      <c r="K17" s="268">
        <v>10265829</v>
      </c>
      <c r="L17" s="268">
        <v>83512</v>
      </c>
      <c r="M17" s="269">
        <v>63420</v>
      </c>
      <c r="N17" s="270">
        <v>31.7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60" t="s">
        <v>501</v>
      </c>
      <c r="H21" s="1161"/>
      <c r="I21" s="1161"/>
      <c r="J21" s="1162"/>
      <c r="K21" s="280">
        <v>8.41</v>
      </c>
      <c r="L21" s="281">
        <v>6.06</v>
      </c>
      <c r="M21" s="282">
        <v>2.35</v>
      </c>
      <c r="N21" s="249"/>
      <c r="O21" s="283"/>
      <c r="P21" s="279"/>
    </row>
    <row r="22" spans="1:16" s="284" customFormat="1" x14ac:dyDescent="0.15">
      <c r="A22" s="279"/>
      <c r="B22" s="249"/>
      <c r="C22" s="249"/>
      <c r="D22" s="249"/>
      <c r="E22" s="249"/>
      <c r="F22" s="249"/>
      <c r="G22" s="1160" t="s">
        <v>502</v>
      </c>
      <c r="H22" s="1161"/>
      <c r="I22" s="1161"/>
      <c r="J22" s="1162"/>
      <c r="K22" s="285">
        <v>96.7</v>
      </c>
      <c r="L22" s="286">
        <v>99.7</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49" t="s">
        <v>483</v>
      </c>
      <c r="L30" s="254"/>
      <c r="M30" s="255" t="s">
        <v>484</v>
      </c>
      <c r="N30" s="256"/>
    </row>
    <row r="31" spans="1:16" x14ac:dyDescent="0.15">
      <c r="A31" s="248"/>
      <c r="B31" s="244"/>
      <c r="C31" s="244"/>
      <c r="D31" s="244"/>
      <c r="E31" s="244"/>
      <c r="F31" s="244"/>
      <c r="G31" s="257"/>
      <c r="H31" s="258"/>
      <c r="I31" s="258"/>
      <c r="J31" s="259"/>
      <c r="K31" s="1150"/>
      <c r="L31" s="260" t="s">
        <v>485</v>
      </c>
      <c r="M31" s="261" t="s">
        <v>486</v>
      </c>
      <c r="N31" s="262" t="s">
        <v>487</v>
      </c>
    </row>
    <row r="32" spans="1:16" ht="27" customHeight="1" x14ac:dyDescent="0.15">
      <c r="A32" s="248"/>
      <c r="B32" s="244"/>
      <c r="C32" s="244"/>
      <c r="D32" s="244"/>
      <c r="E32" s="244"/>
      <c r="F32" s="244"/>
      <c r="G32" s="1151" t="s">
        <v>506</v>
      </c>
      <c r="H32" s="1152"/>
      <c r="I32" s="1152"/>
      <c r="J32" s="1153"/>
      <c r="K32" s="294">
        <v>5761280</v>
      </c>
      <c r="L32" s="294">
        <v>46867</v>
      </c>
      <c r="M32" s="295">
        <v>31722</v>
      </c>
      <c r="N32" s="296">
        <v>47.7</v>
      </c>
    </row>
    <row r="33" spans="1:16" ht="13.5" customHeight="1" x14ac:dyDescent="0.15">
      <c r="A33" s="248"/>
      <c r="B33" s="244"/>
      <c r="C33" s="244"/>
      <c r="D33" s="244"/>
      <c r="E33" s="244"/>
      <c r="F33" s="244"/>
      <c r="G33" s="1151" t="s">
        <v>507</v>
      </c>
      <c r="H33" s="1152"/>
      <c r="I33" s="1152"/>
      <c r="J33" s="1153"/>
      <c r="K33" s="294" t="s">
        <v>493</v>
      </c>
      <c r="L33" s="294" t="s">
        <v>493</v>
      </c>
      <c r="M33" s="295">
        <v>0</v>
      </c>
      <c r="N33" s="296" t="s">
        <v>493</v>
      </c>
    </row>
    <row r="34" spans="1:16" ht="27" customHeight="1" x14ac:dyDescent="0.15">
      <c r="A34" s="248"/>
      <c r="B34" s="244"/>
      <c r="C34" s="244"/>
      <c r="D34" s="244"/>
      <c r="E34" s="244"/>
      <c r="F34" s="244"/>
      <c r="G34" s="1151" t="s">
        <v>508</v>
      </c>
      <c r="H34" s="1152"/>
      <c r="I34" s="1152"/>
      <c r="J34" s="1153"/>
      <c r="K34" s="294" t="s">
        <v>493</v>
      </c>
      <c r="L34" s="294" t="s">
        <v>493</v>
      </c>
      <c r="M34" s="295">
        <v>57</v>
      </c>
      <c r="N34" s="296" t="s">
        <v>493</v>
      </c>
    </row>
    <row r="35" spans="1:16" ht="27" customHeight="1" x14ac:dyDescent="0.15">
      <c r="A35" s="248"/>
      <c r="B35" s="244"/>
      <c r="C35" s="244"/>
      <c r="D35" s="244"/>
      <c r="E35" s="244"/>
      <c r="F35" s="244"/>
      <c r="G35" s="1151" t="s">
        <v>509</v>
      </c>
      <c r="H35" s="1152"/>
      <c r="I35" s="1152"/>
      <c r="J35" s="1153"/>
      <c r="K35" s="294">
        <v>1623834</v>
      </c>
      <c r="L35" s="294">
        <v>13210</v>
      </c>
      <c r="M35" s="295">
        <v>7092</v>
      </c>
      <c r="N35" s="296">
        <v>86.3</v>
      </c>
    </row>
    <row r="36" spans="1:16" ht="27" customHeight="1" x14ac:dyDescent="0.15">
      <c r="A36" s="248"/>
      <c r="B36" s="244"/>
      <c r="C36" s="244"/>
      <c r="D36" s="244"/>
      <c r="E36" s="244"/>
      <c r="F36" s="244"/>
      <c r="G36" s="1151" t="s">
        <v>510</v>
      </c>
      <c r="H36" s="1152"/>
      <c r="I36" s="1152"/>
      <c r="J36" s="1153"/>
      <c r="K36" s="294">
        <v>604433</v>
      </c>
      <c r="L36" s="294">
        <v>4917</v>
      </c>
      <c r="M36" s="295">
        <v>1180</v>
      </c>
      <c r="N36" s="296">
        <v>316.7</v>
      </c>
    </row>
    <row r="37" spans="1:16" ht="13.5" customHeight="1" x14ac:dyDescent="0.15">
      <c r="A37" s="248"/>
      <c r="B37" s="244"/>
      <c r="C37" s="244"/>
      <c r="D37" s="244"/>
      <c r="E37" s="244"/>
      <c r="F37" s="244"/>
      <c r="G37" s="1151" t="s">
        <v>511</v>
      </c>
      <c r="H37" s="1152"/>
      <c r="I37" s="1152"/>
      <c r="J37" s="1153"/>
      <c r="K37" s="294">
        <v>20887</v>
      </c>
      <c r="L37" s="294">
        <v>170</v>
      </c>
      <c r="M37" s="295">
        <v>1206</v>
      </c>
      <c r="N37" s="296">
        <v>-85.9</v>
      </c>
    </row>
    <row r="38" spans="1:16" ht="27" customHeight="1" x14ac:dyDescent="0.15">
      <c r="A38" s="248"/>
      <c r="B38" s="244"/>
      <c r="C38" s="244"/>
      <c r="D38" s="244"/>
      <c r="E38" s="244"/>
      <c r="F38" s="244"/>
      <c r="G38" s="1154" t="s">
        <v>512</v>
      </c>
      <c r="H38" s="1155"/>
      <c r="I38" s="1155"/>
      <c r="J38" s="1156"/>
      <c r="K38" s="297">
        <v>654</v>
      </c>
      <c r="L38" s="297">
        <v>5</v>
      </c>
      <c r="M38" s="298">
        <v>3</v>
      </c>
      <c r="N38" s="299">
        <v>66.7</v>
      </c>
      <c r="O38" s="293"/>
    </row>
    <row r="39" spans="1:16" x14ac:dyDescent="0.15">
      <c r="A39" s="248"/>
      <c r="B39" s="244"/>
      <c r="C39" s="244"/>
      <c r="D39" s="244"/>
      <c r="E39" s="244"/>
      <c r="F39" s="244"/>
      <c r="G39" s="1154" t="s">
        <v>513</v>
      </c>
      <c r="H39" s="1155"/>
      <c r="I39" s="1155"/>
      <c r="J39" s="1156"/>
      <c r="K39" s="300">
        <v>-1138015</v>
      </c>
      <c r="L39" s="300">
        <v>-9258</v>
      </c>
      <c r="M39" s="301">
        <v>-6973</v>
      </c>
      <c r="N39" s="302">
        <v>32.799999999999997</v>
      </c>
      <c r="O39" s="293"/>
    </row>
    <row r="40" spans="1:16" ht="27" customHeight="1" x14ac:dyDescent="0.15">
      <c r="A40" s="248"/>
      <c r="B40" s="244"/>
      <c r="C40" s="244"/>
      <c r="D40" s="244"/>
      <c r="E40" s="244"/>
      <c r="F40" s="244"/>
      <c r="G40" s="1151" t="s">
        <v>514</v>
      </c>
      <c r="H40" s="1152"/>
      <c r="I40" s="1152"/>
      <c r="J40" s="1153"/>
      <c r="K40" s="300">
        <v>-4605594</v>
      </c>
      <c r="L40" s="300">
        <v>-37466</v>
      </c>
      <c r="M40" s="301">
        <v>-25524</v>
      </c>
      <c r="N40" s="302">
        <v>46.8</v>
      </c>
      <c r="O40" s="293"/>
    </row>
    <row r="41" spans="1:16" x14ac:dyDescent="0.15">
      <c r="A41" s="248"/>
      <c r="B41" s="244"/>
      <c r="C41" s="244"/>
      <c r="D41" s="244"/>
      <c r="E41" s="244"/>
      <c r="F41" s="244"/>
      <c r="G41" s="1157" t="s">
        <v>277</v>
      </c>
      <c r="H41" s="1158"/>
      <c r="I41" s="1158"/>
      <c r="J41" s="1159"/>
      <c r="K41" s="294">
        <v>2267479</v>
      </c>
      <c r="L41" s="300">
        <v>18446</v>
      </c>
      <c r="M41" s="301">
        <v>8763</v>
      </c>
      <c r="N41" s="302">
        <v>110.5</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44" t="s">
        <v>483</v>
      </c>
      <c r="J49" s="1146" t="s">
        <v>518</v>
      </c>
      <c r="K49" s="1147"/>
      <c r="L49" s="1147"/>
      <c r="M49" s="1147"/>
      <c r="N49" s="1148"/>
    </row>
    <row r="50" spans="1:14" x14ac:dyDescent="0.15">
      <c r="A50" s="248"/>
      <c r="B50" s="244"/>
      <c r="C50" s="244"/>
      <c r="D50" s="244"/>
      <c r="E50" s="244"/>
      <c r="F50" s="244"/>
      <c r="G50" s="312"/>
      <c r="H50" s="313"/>
      <c r="I50" s="1145"/>
      <c r="J50" s="314" t="s">
        <v>519</v>
      </c>
      <c r="K50" s="315" t="s">
        <v>520</v>
      </c>
      <c r="L50" s="316" t="s">
        <v>521</v>
      </c>
      <c r="M50" s="317" t="s">
        <v>522</v>
      </c>
      <c r="N50" s="318" t="s">
        <v>523</v>
      </c>
    </row>
    <row r="51" spans="1:14" x14ac:dyDescent="0.15">
      <c r="A51" s="248"/>
      <c r="B51" s="244"/>
      <c r="C51" s="244"/>
      <c r="D51" s="244"/>
      <c r="E51" s="244"/>
      <c r="F51" s="244"/>
      <c r="G51" s="310" t="s">
        <v>524</v>
      </c>
      <c r="H51" s="311"/>
      <c r="I51" s="319">
        <v>3379995</v>
      </c>
      <c r="J51" s="320">
        <v>25949</v>
      </c>
      <c r="K51" s="321">
        <v>-6</v>
      </c>
      <c r="L51" s="322">
        <v>33903</v>
      </c>
      <c r="M51" s="323">
        <v>-33.9</v>
      </c>
      <c r="N51" s="324">
        <v>27.9</v>
      </c>
    </row>
    <row r="52" spans="1:14" x14ac:dyDescent="0.15">
      <c r="A52" s="248"/>
      <c r="B52" s="244"/>
      <c r="C52" s="244"/>
      <c r="D52" s="244"/>
      <c r="E52" s="244"/>
      <c r="F52" s="244"/>
      <c r="G52" s="325"/>
      <c r="H52" s="326" t="s">
        <v>525</v>
      </c>
      <c r="I52" s="327">
        <v>1673299</v>
      </c>
      <c r="J52" s="328">
        <v>12846</v>
      </c>
      <c r="K52" s="329">
        <v>16.7</v>
      </c>
      <c r="L52" s="330">
        <v>18526</v>
      </c>
      <c r="M52" s="331">
        <v>-36.299999999999997</v>
      </c>
      <c r="N52" s="332">
        <v>53</v>
      </c>
    </row>
    <row r="53" spans="1:14" x14ac:dyDescent="0.15">
      <c r="A53" s="248"/>
      <c r="B53" s="244"/>
      <c r="C53" s="244"/>
      <c r="D53" s="244"/>
      <c r="E53" s="244"/>
      <c r="F53" s="244"/>
      <c r="G53" s="310" t="s">
        <v>526</v>
      </c>
      <c r="H53" s="311"/>
      <c r="I53" s="319">
        <v>4277920</v>
      </c>
      <c r="J53" s="320">
        <v>33316</v>
      </c>
      <c r="K53" s="321">
        <v>28.4</v>
      </c>
      <c r="L53" s="322">
        <v>40849</v>
      </c>
      <c r="M53" s="323">
        <v>20.5</v>
      </c>
      <c r="N53" s="324">
        <v>7.9</v>
      </c>
    </row>
    <row r="54" spans="1:14" x14ac:dyDescent="0.15">
      <c r="A54" s="248"/>
      <c r="B54" s="244"/>
      <c r="C54" s="244"/>
      <c r="D54" s="244"/>
      <c r="E54" s="244"/>
      <c r="F54" s="244"/>
      <c r="G54" s="325"/>
      <c r="H54" s="326" t="s">
        <v>525</v>
      </c>
      <c r="I54" s="327">
        <v>1396987</v>
      </c>
      <c r="J54" s="328">
        <v>10880</v>
      </c>
      <c r="K54" s="329">
        <v>-15.3</v>
      </c>
      <c r="L54" s="330">
        <v>22537</v>
      </c>
      <c r="M54" s="331">
        <v>21.7</v>
      </c>
      <c r="N54" s="332">
        <v>-37</v>
      </c>
    </row>
    <row r="55" spans="1:14" x14ac:dyDescent="0.15">
      <c r="A55" s="248"/>
      <c r="B55" s="244"/>
      <c r="C55" s="244"/>
      <c r="D55" s="244"/>
      <c r="E55" s="244"/>
      <c r="F55" s="244"/>
      <c r="G55" s="310" t="s">
        <v>527</v>
      </c>
      <c r="H55" s="311"/>
      <c r="I55" s="319">
        <v>4366860</v>
      </c>
      <c r="J55" s="320">
        <v>34324</v>
      </c>
      <c r="K55" s="321">
        <v>3</v>
      </c>
      <c r="L55" s="322">
        <v>40632</v>
      </c>
      <c r="M55" s="323">
        <v>-0.5</v>
      </c>
      <c r="N55" s="324">
        <v>3.5</v>
      </c>
    </row>
    <row r="56" spans="1:14" x14ac:dyDescent="0.15">
      <c r="A56" s="248"/>
      <c r="B56" s="244"/>
      <c r="C56" s="244"/>
      <c r="D56" s="244"/>
      <c r="E56" s="244"/>
      <c r="F56" s="244"/>
      <c r="G56" s="325"/>
      <c r="H56" s="326" t="s">
        <v>525</v>
      </c>
      <c r="I56" s="327">
        <v>1534439</v>
      </c>
      <c r="J56" s="328">
        <v>12061</v>
      </c>
      <c r="K56" s="329">
        <v>10.9</v>
      </c>
      <c r="L56" s="330">
        <v>21402</v>
      </c>
      <c r="M56" s="331">
        <v>-5</v>
      </c>
      <c r="N56" s="332">
        <v>15.9</v>
      </c>
    </row>
    <row r="57" spans="1:14" x14ac:dyDescent="0.15">
      <c r="A57" s="248"/>
      <c r="B57" s="244"/>
      <c r="C57" s="244"/>
      <c r="D57" s="244"/>
      <c r="E57" s="244"/>
      <c r="F57" s="244"/>
      <c r="G57" s="310" t="s">
        <v>528</v>
      </c>
      <c r="H57" s="311"/>
      <c r="I57" s="319">
        <v>3008687</v>
      </c>
      <c r="J57" s="320">
        <v>24064</v>
      </c>
      <c r="K57" s="321">
        <v>-29.9</v>
      </c>
      <c r="L57" s="322">
        <v>45375</v>
      </c>
      <c r="M57" s="323">
        <v>11.7</v>
      </c>
      <c r="N57" s="324">
        <v>-41.6</v>
      </c>
    </row>
    <row r="58" spans="1:14" x14ac:dyDescent="0.15">
      <c r="A58" s="248"/>
      <c r="B58" s="244"/>
      <c r="C58" s="244"/>
      <c r="D58" s="244"/>
      <c r="E58" s="244"/>
      <c r="F58" s="244"/>
      <c r="G58" s="325"/>
      <c r="H58" s="326" t="s">
        <v>525</v>
      </c>
      <c r="I58" s="327">
        <v>1712984</v>
      </c>
      <c r="J58" s="328">
        <v>13701</v>
      </c>
      <c r="K58" s="329">
        <v>13.6</v>
      </c>
      <c r="L58" s="330">
        <v>26025</v>
      </c>
      <c r="M58" s="331">
        <v>21.6</v>
      </c>
      <c r="N58" s="332">
        <v>-8</v>
      </c>
    </row>
    <row r="59" spans="1:14" x14ac:dyDescent="0.15">
      <c r="A59" s="248"/>
      <c r="B59" s="244"/>
      <c r="C59" s="244"/>
      <c r="D59" s="244"/>
      <c r="E59" s="244"/>
      <c r="F59" s="244"/>
      <c r="G59" s="310" t="s">
        <v>529</v>
      </c>
      <c r="H59" s="311"/>
      <c r="I59" s="319">
        <v>3269367</v>
      </c>
      <c r="J59" s="320">
        <v>26596</v>
      </c>
      <c r="K59" s="321">
        <v>10.5</v>
      </c>
      <c r="L59" s="322">
        <v>44267</v>
      </c>
      <c r="M59" s="323">
        <v>-2.4</v>
      </c>
      <c r="N59" s="324">
        <v>12.9</v>
      </c>
    </row>
    <row r="60" spans="1:14" x14ac:dyDescent="0.15">
      <c r="A60" s="248"/>
      <c r="B60" s="244"/>
      <c r="C60" s="244"/>
      <c r="D60" s="244"/>
      <c r="E60" s="244"/>
      <c r="F60" s="244"/>
      <c r="G60" s="325"/>
      <c r="H60" s="326" t="s">
        <v>525</v>
      </c>
      <c r="I60" s="333">
        <v>1679690</v>
      </c>
      <c r="J60" s="328">
        <v>13664</v>
      </c>
      <c r="K60" s="329">
        <v>-0.3</v>
      </c>
      <c r="L60" s="330">
        <v>26161</v>
      </c>
      <c r="M60" s="331">
        <v>0.5</v>
      </c>
      <c r="N60" s="332">
        <v>-0.8</v>
      </c>
    </row>
    <row r="61" spans="1:14" x14ac:dyDescent="0.15">
      <c r="A61" s="248"/>
      <c r="B61" s="244"/>
      <c r="C61" s="244"/>
      <c r="D61" s="244"/>
      <c r="E61" s="244"/>
      <c r="F61" s="244"/>
      <c r="G61" s="310" t="s">
        <v>530</v>
      </c>
      <c r="H61" s="334"/>
      <c r="I61" s="335">
        <v>3660566</v>
      </c>
      <c r="J61" s="336">
        <v>28850</v>
      </c>
      <c r="K61" s="337">
        <v>1.2</v>
      </c>
      <c r="L61" s="338">
        <v>41005</v>
      </c>
      <c r="M61" s="339">
        <v>-0.9</v>
      </c>
      <c r="N61" s="324">
        <v>2.1</v>
      </c>
    </row>
    <row r="62" spans="1:14" x14ac:dyDescent="0.15">
      <c r="A62" s="248"/>
      <c r="B62" s="244"/>
      <c r="C62" s="244"/>
      <c r="D62" s="244"/>
      <c r="E62" s="244"/>
      <c r="F62" s="244"/>
      <c r="G62" s="325"/>
      <c r="H62" s="326" t="s">
        <v>525</v>
      </c>
      <c r="I62" s="327">
        <v>1599480</v>
      </c>
      <c r="J62" s="328">
        <v>12630</v>
      </c>
      <c r="K62" s="329">
        <v>5.0999999999999996</v>
      </c>
      <c r="L62" s="330">
        <v>22930</v>
      </c>
      <c r="M62" s="331">
        <v>0.5</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69" t="s">
        <v>3</v>
      </c>
      <c r="D47" s="1169"/>
      <c r="E47" s="1170"/>
      <c r="F47" s="11">
        <v>2.04</v>
      </c>
      <c r="G47" s="12">
        <v>7.06</v>
      </c>
      <c r="H47" s="12">
        <v>5.35</v>
      </c>
      <c r="I47" s="12">
        <v>5.85</v>
      </c>
      <c r="J47" s="13">
        <v>6.82</v>
      </c>
    </row>
    <row r="48" spans="2:10" ht="57.75" customHeight="1" x14ac:dyDescent="0.15">
      <c r="B48" s="14"/>
      <c r="C48" s="1171" t="s">
        <v>4</v>
      </c>
      <c r="D48" s="1171"/>
      <c r="E48" s="1172"/>
      <c r="F48" s="15">
        <v>3.6</v>
      </c>
      <c r="G48" s="16">
        <v>0.47</v>
      </c>
      <c r="H48" s="16">
        <v>0.87</v>
      </c>
      <c r="I48" s="16">
        <v>1.53</v>
      </c>
      <c r="J48" s="17">
        <v>5.88</v>
      </c>
    </row>
    <row r="49" spans="2:10" ht="57.75" customHeight="1" thickBot="1" x14ac:dyDescent="0.2">
      <c r="B49" s="18"/>
      <c r="C49" s="1173" t="s">
        <v>5</v>
      </c>
      <c r="D49" s="1173"/>
      <c r="E49" s="1174"/>
      <c r="F49" s="19">
        <v>2.0099999999999998</v>
      </c>
      <c r="G49" s="20">
        <v>1.98</v>
      </c>
      <c r="H49" s="20" t="s">
        <v>537</v>
      </c>
      <c r="I49" s="20">
        <v>1.1000000000000001</v>
      </c>
      <c r="J49" s="21">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1" t="s">
        <v>538</v>
      </c>
      <c r="D34" s="1181"/>
      <c r="E34" s="1182"/>
      <c r="F34" s="32">
        <v>3.59</v>
      </c>
      <c r="G34" s="33">
        <v>0.47</v>
      </c>
      <c r="H34" s="33">
        <v>0.86</v>
      </c>
      <c r="I34" s="33">
        <v>1.53</v>
      </c>
      <c r="J34" s="34">
        <v>5.88</v>
      </c>
      <c r="K34" s="22"/>
      <c r="L34" s="22"/>
      <c r="M34" s="22"/>
      <c r="N34" s="22"/>
      <c r="O34" s="22"/>
      <c r="P34" s="22"/>
    </row>
    <row r="35" spans="1:16" ht="39" customHeight="1" x14ac:dyDescent="0.15">
      <c r="A35" s="22"/>
      <c r="B35" s="35"/>
      <c r="C35" s="1175" t="s">
        <v>539</v>
      </c>
      <c r="D35" s="1176"/>
      <c r="E35" s="1177"/>
      <c r="F35" s="36">
        <v>2.64</v>
      </c>
      <c r="G35" s="37">
        <v>2.76</v>
      </c>
      <c r="H35" s="37">
        <v>3.14</v>
      </c>
      <c r="I35" s="37">
        <v>3.18</v>
      </c>
      <c r="J35" s="38">
        <v>3.2</v>
      </c>
      <c r="K35" s="22"/>
      <c r="L35" s="22"/>
      <c r="M35" s="22"/>
      <c r="N35" s="22"/>
      <c r="O35" s="22"/>
      <c r="P35" s="22"/>
    </row>
    <row r="36" spans="1:16" ht="39" customHeight="1" x14ac:dyDescent="0.15">
      <c r="A36" s="22"/>
      <c r="B36" s="35"/>
      <c r="C36" s="1175" t="s">
        <v>540</v>
      </c>
      <c r="D36" s="1176"/>
      <c r="E36" s="1177"/>
      <c r="F36" s="36">
        <v>0.86</v>
      </c>
      <c r="G36" s="37">
        <v>0.92</v>
      </c>
      <c r="H36" s="37">
        <v>1.1399999999999999</v>
      </c>
      <c r="I36" s="37">
        <v>1.77</v>
      </c>
      <c r="J36" s="38">
        <v>2.42</v>
      </c>
      <c r="K36" s="22"/>
      <c r="L36" s="22"/>
      <c r="M36" s="22"/>
      <c r="N36" s="22"/>
      <c r="O36" s="22"/>
      <c r="P36" s="22"/>
    </row>
    <row r="37" spans="1:16" ht="39" customHeight="1" x14ac:dyDescent="0.15">
      <c r="A37" s="22"/>
      <c r="B37" s="35"/>
      <c r="C37" s="1175" t="s">
        <v>541</v>
      </c>
      <c r="D37" s="1176"/>
      <c r="E37" s="1177"/>
      <c r="F37" s="36">
        <v>1.17</v>
      </c>
      <c r="G37" s="37">
        <v>0.96</v>
      </c>
      <c r="H37" s="37">
        <v>0.46</v>
      </c>
      <c r="I37" s="37">
        <v>0.85</v>
      </c>
      <c r="J37" s="38">
        <v>0.73</v>
      </c>
      <c r="K37" s="22"/>
      <c r="L37" s="22"/>
      <c r="M37" s="22"/>
      <c r="N37" s="22"/>
      <c r="O37" s="22"/>
      <c r="P37" s="22"/>
    </row>
    <row r="38" spans="1:16" ht="39" customHeight="1" x14ac:dyDescent="0.15">
      <c r="A38" s="22"/>
      <c r="B38" s="35"/>
      <c r="C38" s="1175" t="s">
        <v>542</v>
      </c>
      <c r="D38" s="1176"/>
      <c r="E38" s="1177"/>
      <c r="F38" s="36">
        <v>0</v>
      </c>
      <c r="G38" s="37">
        <v>0</v>
      </c>
      <c r="H38" s="37">
        <v>0.78</v>
      </c>
      <c r="I38" s="37" t="s">
        <v>543</v>
      </c>
      <c r="J38" s="38">
        <v>0.7</v>
      </c>
      <c r="K38" s="22"/>
      <c r="L38" s="22"/>
      <c r="M38" s="22"/>
      <c r="N38" s="22"/>
      <c r="O38" s="22"/>
      <c r="P38" s="22"/>
    </row>
    <row r="39" spans="1:16" ht="39" customHeight="1" x14ac:dyDescent="0.15">
      <c r="A39" s="22"/>
      <c r="B39" s="35"/>
      <c r="C39" s="1175" t="s">
        <v>544</v>
      </c>
      <c r="D39" s="1176"/>
      <c r="E39" s="1177"/>
      <c r="F39" s="36">
        <v>0</v>
      </c>
      <c r="G39" s="37">
        <v>7.0000000000000007E-2</v>
      </c>
      <c r="H39" s="37">
        <v>0</v>
      </c>
      <c r="I39" s="37">
        <v>0.41</v>
      </c>
      <c r="J39" s="38">
        <v>0.66</v>
      </c>
      <c r="K39" s="22"/>
      <c r="L39" s="22"/>
      <c r="M39" s="22"/>
      <c r="N39" s="22"/>
      <c r="O39" s="22"/>
      <c r="P39" s="22"/>
    </row>
    <row r="40" spans="1:16" ht="39" customHeight="1" x14ac:dyDescent="0.15">
      <c r="A40" s="22"/>
      <c r="B40" s="35"/>
      <c r="C40" s="1175" t="s">
        <v>545</v>
      </c>
      <c r="D40" s="1176"/>
      <c r="E40" s="1177"/>
      <c r="F40" s="36">
        <v>7.0000000000000007E-2</v>
      </c>
      <c r="G40" s="37">
        <v>0.16</v>
      </c>
      <c r="H40" s="37">
        <v>0.32</v>
      </c>
      <c r="I40" s="37">
        <v>0.38</v>
      </c>
      <c r="J40" s="38">
        <v>0.47</v>
      </c>
      <c r="K40" s="22"/>
      <c r="L40" s="22"/>
      <c r="M40" s="22"/>
      <c r="N40" s="22"/>
      <c r="O40" s="22"/>
      <c r="P40" s="22"/>
    </row>
    <row r="41" spans="1:16" ht="39" customHeight="1" x14ac:dyDescent="0.15">
      <c r="A41" s="22"/>
      <c r="B41" s="35"/>
      <c r="C41" s="1175" t="s">
        <v>546</v>
      </c>
      <c r="D41" s="1176"/>
      <c r="E41" s="1177"/>
      <c r="F41" s="36">
        <v>0.11</v>
      </c>
      <c r="G41" s="37">
        <v>0.14000000000000001</v>
      </c>
      <c r="H41" s="37">
        <v>0.1</v>
      </c>
      <c r="I41" s="37">
        <v>0.1</v>
      </c>
      <c r="J41" s="38">
        <v>0.1</v>
      </c>
      <c r="K41" s="22"/>
      <c r="L41" s="22"/>
      <c r="M41" s="22"/>
      <c r="N41" s="22"/>
      <c r="O41" s="22"/>
      <c r="P41" s="22"/>
    </row>
    <row r="42" spans="1:16" ht="39" customHeight="1" x14ac:dyDescent="0.15">
      <c r="A42" s="22"/>
      <c r="B42" s="39"/>
      <c r="C42" s="1175" t="s">
        <v>547</v>
      </c>
      <c r="D42" s="1176"/>
      <c r="E42" s="1177"/>
      <c r="F42" s="36" t="s">
        <v>493</v>
      </c>
      <c r="G42" s="37" t="s">
        <v>493</v>
      </c>
      <c r="H42" s="37" t="s">
        <v>493</v>
      </c>
      <c r="I42" s="37" t="s">
        <v>493</v>
      </c>
      <c r="J42" s="38" t="s">
        <v>493</v>
      </c>
      <c r="K42" s="22"/>
      <c r="L42" s="22"/>
      <c r="M42" s="22"/>
      <c r="N42" s="22"/>
      <c r="O42" s="22"/>
      <c r="P42" s="22"/>
    </row>
    <row r="43" spans="1:16" ht="39" customHeight="1" thickBot="1" x14ac:dyDescent="0.2">
      <c r="A43" s="22"/>
      <c r="B43" s="40"/>
      <c r="C43" s="1178" t="s">
        <v>548</v>
      </c>
      <c r="D43" s="1179"/>
      <c r="E43" s="1180"/>
      <c r="F43" s="41">
        <v>1.04</v>
      </c>
      <c r="G43" s="42">
        <v>0.7</v>
      </c>
      <c r="H43" s="42">
        <v>1.44</v>
      </c>
      <c r="I43" s="42">
        <v>0.36</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7368</v>
      </c>
      <c r="L45" s="60">
        <v>7337</v>
      </c>
      <c r="M45" s="60">
        <v>7045</v>
      </c>
      <c r="N45" s="60">
        <v>6588</v>
      </c>
      <c r="O45" s="61">
        <v>5761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493</v>
      </c>
      <c r="L46" s="64" t="s">
        <v>493</v>
      </c>
      <c r="M46" s="64" t="s">
        <v>493</v>
      </c>
      <c r="N46" s="64" t="s">
        <v>493</v>
      </c>
      <c r="O46" s="65" t="s">
        <v>493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493</v>
      </c>
      <c r="L47" s="64" t="s">
        <v>493</v>
      </c>
      <c r="M47" s="64" t="s">
        <v>493</v>
      </c>
      <c r="N47" s="64" t="s">
        <v>493</v>
      </c>
      <c r="O47" s="65" t="s">
        <v>493</v>
      </c>
      <c r="P47" s="48"/>
      <c r="Q47" s="48"/>
      <c r="R47" s="48"/>
      <c r="S47" s="48"/>
      <c r="T47" s="48"/>
      <c r="U47" s="48"/>
    </row>
    <row r="48" spans="1:21" ht="30.75" customHeight="1" x14ac:dyDescent="0.15">
      <c r="A48" s="48"/>
      <c r="B48" s="1193"/>
      <c r="C48" s="1194"/>
      <c r="D48" s="62"/>
      <c r="E48" s="1185" t="s">
        <v>14</v>
      </c>
      <c r="F48" s="1185"/>
      <c r="G48" s="1185"/>
      <c r="H48" s="1185"/>
      <c r="I48" s="1185"/>
      <c r="J48" s="1186"/>
      <c r="K48" s="63">
        <v>2017</v>
      </c>
      <c r="L48" s="64">
        <v>1982</v>
      </c>
      <c r="M48" s="64">
        <v>2638</v>
      </c>
      <c r="N48" s="64">
        <v>1681</v>
      </c>
      <c r="O48" s="65">
        <v>1624</v>
      </c>
      <c r="P48" s="48"/>
      <c r="Q48" s="48"/>
      <c r="R48" s="48"/>
      <c r="S48" s="48"/>
      <c r="T48" s="48"/>
      <c r="U48" s="48"/>
    </row>
    <row r="49" spans="1:21" ht="30.75" customHeight="1" x14ac:dyDescent="0.15">
      <c r="A49" s="48"/>
      <c r="B49" s="1193"/>
      <c r="C49" s="1194"/>
      <c r="D49" s="62"/>
      <c r="E49" s="1185" t="s">
        <v>15</v>
      </c>
      <c r="F49" s="1185"/>
      <c r="G49" s="1185"/>
      <c r="H49" s="1185"/>
      <c r="I49" s="1185"/>
      <c r="J49" s="1186"/>
      <c r="K49" s="63">
        <v>628</v>
      </c>
      <c r="L49" s="64">
        <v>608</v>
      </c>
      <c r="M49" s="64">
        <v>571</v>
      </c>
      <c r="N49" s="64">
        <v>497</v>
      </c>
      <c r="O49" s="65">
        <v>604</v>
      </c>
      <c r="P49" s="48"/>
      <c r="Q49" s="48"/>
      <c r="R49" s="48"/>
      <c r="S49" s="48"/>
      <c r="T49" s="48"/>
      <c r="U49" s="48"/>
    </row>
    <row r="50" spans="1:21" ht="30.75" customHeight="1" x14ac:dyDescent="0.15">
      <c r="A50" s="48"/>
      <c r="B50" s="1193"/>
      <c r="C50" s="1194"/>
      <c r="D50" s="62"/>
      <c r="E50" s="1185" t="s">
        <v>16</v>
      </c>
      <c r="F50" s="1185"/>
      <c r="G50" s="1185"/>
      <c r="H50" s="1185"/>
      <c r="I50" s="1185"/>
      <c r="J50" s="1186"/>
      <c r="K50" s="63">
        <v>43</v>
      </c>
      <c r="L50" s="64">
        <v>42</v>
      </c>
      <c r="M50" s="64">
        <v>41</v>
      </c>
      <c r="N50" s="64">
        <v>31</v>
      </c>
      <c r="O50" s="65">
        <v>21</v>
      </c>
      <c r="P50" s="48"/>
      <c r="Q50" s="48"/>
      <c r="R50" s="48"/>
      <c r="S50" s="48"/>
      <c r="T50" s="48"/>
      <c r="U50" s="48"/>
    </row>
    <row r="51" spans="1:21" ht="30.75" customHeight="1" x14ac:dyDescent="0.15">
      <c r="A51" s="48"/>
      <c r="B51" s="1195"/>
      <c r="C51" s="1196"/>
      <c r="D51" s="66"/>
      <c r="E51" s="1185" t="s">
        <v>17</v>
      </c>
      <c r="F51" s="1185"/>
      <c r="G51" s="1185"/>
      <c r="H51" s="1185"/>
      <c r="I51" s="1185"/>
      <c r="J51" s="1186"/>
      <c r="K51" s="63">
        <v>2</v>
      </c>
      <c r="L51" s="64">
        <v>1</v>
      </c>
      <c r="M51" s="64">
        <v>2</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6191</v>
      </c>
      <c r="L52" s="64">
        <v>6310</v>
      </c>
      <c r="M52" s="64">
        <v>6278</v>
      </c>
      <c r="N52" s="64">
        <v>6226</v>
      </c>
      <c r="O52" s="65">
        <v>5744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3867</v>
      </c>
      <c r="L53" s="69">
        <v>3660</v>
      </c>
      <c r="M53" s="69">
        <v>4019</v>
      </c>
      <c r="N53" s="69">
        <v>2572</v>
      </c>
      <c r="O53" s="70">
        <v>2267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532</v>
      </c>
      <c r="J40" s="79" t="s">
        <v>533</v>
      </c>
      <c r="K40" s="79" t="s">
        <v>534</v>
      </c>
      <c r="L40" s="79" t="s">
        <v>535</v>
      </c>
      <c r="M40" s="80" t="s">
        <v>536</v>
      </c>
    </row>
    <row r="41" spans="2:13" ht="27.75" customHeight="1" x14ac:dyDescent="0.15">
      <c r="B41" s="1211" t="s">
        <v>23</v>
      </c>
      <c r="C41" s="1212"/>
      <c r="D41" s="81"/>
      <c r="E41" s="1213" t="s">
        <v>24</v>
      </c>
      <c r="F41" s="1213"/>
      <c r="G41" s="1213"/>
      <c r="H41" s="1214"/>
      <c r="I41" s="82">
        <v>53872</v>
      </c>
      <c r="J41" s="83">
        <v>53665</v>
      </c>
      <c r="K41" s="83">
        <v>54243</v>
      </c>
      <c r="L41" s="83">
        <v>53002</v>
      </c>
      <c r="M41" s="84">
        <v>52944</v>
      </c>
    </row>
    <row r="42" spans="2:13" ht="27.75" customHeight="1" x14ac:dyDescent="0.15">
      <c r="B42" s="1201"/>
      <c r="C42" s="1202"/>
      <c r="D42" s="85"/>
      <c r="E42" s="1205" t="s">
        <v>25</v>
      </c>
      <c r="F42" s="1205"/>
      <c r="G42" s="1205"/>
      <c r="H42" s="1206"/>
      <c r="I42" s="86">
        <v>114</v>
      </c>
      <c r="J42" s="87">
        <v>79</v>
      </c>
      <c r="K42" s="87">
        <v>44</v>
      </c>
      <c r="L42" s="87">
        <v>18</v>
      </c>
      <c r="M42" s="88">
        <v>12</v>
      </c>
    </row>
    <row r="43" spans="2:13" ht="27.75" customHeight="1" x14ac:dyDescent="0.15">
      <c r="B43" s="1201"/>
      <c r="C43" s="1202"/>
      <c r="D43" s="85"/>
      <c r="E43" s="1205" t="s">
        <v>26</v>
      </c>
      <c r="F43" s="1205"/>
      <c r="G43" s="1205"/>
      <c r="H43" s="1206"/>
      <c r="I43" s="86">
        <v>20618</v>
      </c>
      <c r="J43" s="87">
        <v>17801</v>
      </c>
      <c r="K43" s="87">
        <v>16412</v>
      </c>
      <c r="L43" s="87">
        <v>19439</v>
      </c>
      <c r="M43" s="88">
        <v>19352</v>
      </c>
    </row>
    <row r="44" spans="2:13" ht="27.75" customHeight="1" x14ac:dyDescent="0.15">
      <c r="B44" s="1201"/>
      <c r="C44" s="1202"/>
      <c r="D44" s="85"/>
      <c r="E44" s="1205" t="s">
        <v>27</v>
      </c>
      <c r="F44" s="1205"/>
      <c r="G44" s="1205"/>
      <c r="H44" s="1206"/>
      <c r="I44" s="86">
        <v>5265</v>
      </c>
      <c r="J44" s="87">
        <v>4692</v>
      </c>
      <c r="K44" s="87">
        <v>4024</v>
      </c>
      <c r="L44" s="87">
        <v>3330</v>
      </c>
      <c r="M44" s="88">
        <v>2896</v>
      </c>
    </row>
    <row r="45" spans="2:13" ht="27.75" customHeight="1" x14ac:dyDescent="0.15">
      <c r="B45" s="1201"/>
      <c r="C45" s="1202"/>
      <c r="D45" s="85"/>
      <c r="E45" s="1205" t="s">
        <v>28</v>
      </c>
      <c r="F45" s="1205"/>
      <c r="G45" s="1205"/>
      <c r="H45" s="1206"/>
      <c r="I45" s="86">
        <v>10181</v>
      </c>
      <c r="J45" s="87">
        <v>9897</v>
      </c>
      <c r="K45" s="87">
        <v>10732</v>
      </c>
      <c r="L45" s="87">
        <v>9903</v>
      </c>
      <c r="M45" s="88">
        <v>9399</v>
      </c>
    </row>
    <row r="46" spans="2:13" ht="27.75" customHeight="1" x14ac:dyDescent="0.15">
      <c r="B46" s="1201"/>
      <c r="C46" s="1202"/>
      <c r="D46" s="85"/>
      <c r="E46" s="1205" t="s">
        <v>29</v>
      </c>
      <c r="F46" s="1205"/>
      <c r="G46" s="1205"/>
      <c r="H46" s="1206"/>
      <c r="I46" s="86">
        <v>779</v>
      </c>
      <c r="J46" s="87">
        <v>597</v>
      </c>
      <c r="K46" s="87" t="s">
        <v>493</v>
      </c>
      <c r="L46" s="87" t="s">
        <v>493</v>
      </c>
      <c r="M46" s="88" t="s">
        <v>493</v>
      </c>
    </row>
    <row r="47" spans="2:13" ht="27.75" customHeight="1" x14ac:dyDescent="0.15">
      <c r="B47" s="1201"/>
      <c r="C47" s="1202"/>
      <c r="D47" s="85"/>
      <c r="E47" s="1205" t="s">
        <v>30</v>
      </c>
      <c r="F47" s="1205"/>
      <c r="G47" s="1205"/>
      <c r="H47" s="1206"/>
      <c r="I47" s="86" t="s">
        <v>493</v>
      </c>
      <c r="J47" s="87" t="s">
        <v>493</v>
      </c>
      <c r="K47" s="87" t="s">
        <v>493</v>
      </c>
      <c r="L47" s="87" t="s">
        <v>493</v>
      </c>
      <c r="M47" s="88" t="s">
        <v>493</v>
      </c>
    </row>
    <row r="48" spans="2:13" ht="27.75" customHeight="1" x14ac:dyDescent="0.15">
      <c r="B48" s="1203"/>
      <c r="C48" s="1204"/>
      <c r="D48" s="85"/>
      <c r="E48" s="1205" t="s">
        <v>31</v>
      </c>
      <c r="F48" s="1205"/>
      <c r="G48" s="1205"/>
      <c r="H48" s="1206"/>
      <c r="I48" s="86" t="s">
        <v>493</v>
      </c>
      <c r="J48" s="87" t="s">
        <v>493</v>
      </c>
      <c r="K48" s="87" t="s">
        <v>493</v>
      </c>
      <c r="L48" s="87" t="s">
        <v>493</v>
      </c>
      <c r="M48" s="88" t="s">
        <v>493</v>
      </c>
    </row>
    <row r="49" spans="2:13" ht="27.75" customHeight="1" x14ac:dyDescent="0.15">
      <c r="B49" s="1199" t="s">
        <v>32</v>
      </c>
      <c r="C49" s="1200"/>
      <c r="D49" s="89"/>
      <c r="E49" s="1205" t="s">
        <v>33</v>
      </c>
      <c r="F49" s="1205"/>
      <c r="G49" s="1205"/>
      <c r="H49" s="1206"/>
      <c r="I49" s="86">
        <v>1318</v>
      </c>
      <c r="J49" s="87">
        <v>3216</v>
      </c>
      <c r="K49" s="87">
        <v>2629</v>
      </c>
      <c r="L49" s="87">
        <v>3085</v>
      </c>
      <c r="M49" s="88">
        <v>3669</v>
      </c>
    </row>
    <row r="50" spans="2:13" ht="27.75" customHeight="1" x14ac:dyDescent="0.15">
      <c r="B50" s="1201"/>
      <c r="C50" s="1202"/>
      <c r="D50" s="85"/>
      <c r="E50" s="1205" t="s">
        <v>34</v>
      </c>
      <c r="F50" s="1205"/>
      <c r="G50" s="1205"/>
      <c r="H50" s="1206"/>
      <c r="I50" s="86">
        <v>11535</v>
      </c>
      <c r="J50" s="87">
        <v>9759</v>
      </c>
      <c r="K50" s="87">
        <v>8726</v>
      </c>
      <c r="L50" s="87">
        <v>8234</v>
      </c>
      <c r="M50" s="88">
        <v>8120</v>
      </c>
    </row>
    <row r="51" spans="2:13" ht="27.75" customHeight="1" x14ac:dyDescent="0.15">
      <c r="B51" s="1203"/>
      <c r="C51" s="1204"/>
      <c r="D51" s="85"/>
      <c r="E51" s="1205" t="s">
        <v>35</v>
      </c>
      <c r="F51" s="1205"/>
      <c r="G51" s="1205"/>
      <c r="H51" s="1206"/>
      <c r="I51" s="86">
        <v>47859</v>
      </c>
      <c r="J51" s="87">
        <v>47504</v>
      </c>
      <c r="K51" s="87">
        <v>49430</v>
      </c>
      <c r="L51" s="87">
        <v>53456</v>
      </c>
      <c r="M51" s="88">
        <v>53323</v>
      </c>
    </row>
    <row r="52" spans="2:13" ht="27.75" customHeight="1" thickBot="1" x14ac:dyDescent="0.2">
      <c r="B52" s="1207" t="s">
        <v>36</v>
      </c>
      <c r="C52" s="1208"/>
      <c r="D52" s="90"/>
      <c r="E52" s="1209" t="s">
        <v>37</v>
      </c>
      <c r="F52" s="1209"/>
      <c r="G52" s="1209"/>
      <c r="H52" s="1210"/>
      <c r="I52" s="91">
        <v>30118</v>
      </c>
      <c r="J52" s="92">
        <v>26251</v>
      </c>
      <c r="K52" s="92">
        <v>24671</v>
      </c>
      <c r="L52" s="92">
        <v>20917</v>
      </c>
      <c r="M52" s="93">
        <v>19490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38"/>
      <c r="H50" s="1239"/>
      <c r="I50" s="1239"/>
      <c r="J50" s="1240"/>
      <c r="K50" s="354" t="s">
        <v>532</v>
      </c>
      <c r="L50" s="354" t="s">
        <v>533</v>
      </c>
      <c r="M50" s="354" t="s">
        <v>534</v>
      </c>
      <c r="N50" s="354" t="s">
        <v>535</v>
      </c>
      <c r="O50" s="354" t="s">
        <v>536</v>
      </c>
    </row>
    <row r="51" spans="1:17" x14ac:dyDescent="0.15">
      <c r="B51" s="248"/>
      <c r="C51" s="244"/>
      <c r="D51" s="244"/>
      <c r="E51" s="244"/>
      <c r="F51" s="244"/>
      <c r="G51" s="1241" t="s">
        <v>566</v>
      </c>
      <c r="H51" s="1242"/>
      <c r="I51" s="1247" t="s">
        <v>567</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568</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569</v>
      </c>
      <c r="H55" s="1222"/>
      <c r="I55" s="1227" t="s">
        <v>567</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568</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29" t="s">
        <v>571</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38"/>
      <c r="H72" s="1239"/>
      <c r="I72" s="1239"/>
      <c r="J72" s="1240"/>
      <c r="K72" s="354" t="s">
        <v>532</v>
      </c>
      <c r="L72" s="354" t="s">
        <v>533</v>
      </c>
      <c r="M72" s="354" t="s">
        <v>534</v>
      </c>
      <c r="N72" s="354" t="s">
        <v>535</v>
      </c>
      <c r="O72" s="354" t="s">
        <v>536</v>
      </c>
    </row>
    <row r="73" spans="2:30" x14ac:dyDescent="0.15">
      <c r="B73" s="248"/>
      <c r="C73" s="244"/>
      <c r="D73" s="244"/>
      <c r="E73" s="244"/>
      <c r="F73" s="244"/>
      <c r="G73" s="1241" t="s">
        <v>566</v>
      </c>
      <c r="H73" s="1242"/>
      <c r="I73" s="1247" t="s">
        <v>567</v>
      </c>
      <c r="J73" s="1247"/>
      <c r="K73" s="1228">
        <v>108.5</v>
      </c>
      <c r="L73" s="1228">
        <v>93.6</v>
      </c>
      <c r="M73" s="1215">
        <v>88.4</v>
      </c>
      <c r="N73" s="1215">
        <v>75.7</v>
      </c>
      <c r="O73" s="1215">
        <v>69.400000000000006</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573</v>
      </c>
      <c r="J75" s="1227"/>
      <c r="K75" s="1219">
        <v>14.3</v>
      </c>
      <c r="L75" s="1219">
        <v>13.7</v>
      </c>
      <c r="M75" s="1219">
        <v>13.7</v>
      </c>
      <c r="N75" s="1219">
        <v>12.2</v>
      </c>
      <c r="O75" s="1219">
        <v>10.6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569</v>
      </c>
      <c r="H77" s="1222"/>
      <c r="I77" s="1227" t="s">
        <v>567</v>
      </c>
      <c r="J77" s="1227"/>
      <c r="K77" s="1228">
        <v>0</v>
      </c>
      <c r="L77" s="1228">
        <v>0</v>
      </c>
      <c r="M77" s="1215">
        <v>0</v>
      </c>
      <c r="N77" s="1215">
        <v>0</v>
      </c>
      <c r="O77" s="1215">
        <v>17.8</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573</v>
      </c>
      <c r="J79" s="1217"/>
      <c r="K79" s="1218">
        <v>7.2</v>
      </c>
      <c r="L79" s="1218">
        <v>6.4</v>
      </c>
      <c r="M79" s="1218">
        <v>5.4</v>
      </c>
      <c r="N79" s="1218">
        <v>4.4000000000000004</v>
      </c>
      <c r="O79" s="1218">
        <v>5.3</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531</v>
      </c>
      <c r="G2" s="111"/>
      <c r="H2" s="112"/>
    </row>
    <row r="3" spans="1:8" x14ac:dyDescent="0.15">
      <c r="A3" s="108" t="s">
        <v>524</v>
      </c>
      <c r="B3" s="113"/>
      <c r="C3" s="114"/>
      <c r="D3" s="115">
        <v>25949</v>
      </c>
      <c r="E3" s="116"/>
      <c r="F3" s="117">
        <v>33903</v>
      </c>
      <c r="G3" s="118"/>
      <c r="H3" s="119"/>
    </row>
    <row r="4" spans="1:8" x14ac:dyDescent="0.15">
      <c r="A4" s="120"/>
      <c r="B4" s="121"/>
      <c r="C4" s="122"/>
      <c r="D4" s="123">
        <v>12846</v>
      </c>
      <c r="E4" s="124"/>
      <c r="F4" s="125">
        <v>18526</v>
      </c>
      <c r="G4" s="126"/>
      <c r="H4" s="127"/>
    </row>
    <row r="5" spans="1:8" x14ac:dyDescent="0.15">
      <c r="A5" s="108" t="s">
        <v>526</v>
      </c>
      <c r="B5" s="113"/>
      <c r="C5" s="114"/>
      <c r="D5" s="115">
        <v>33316</v>
      </c>
      <c r="E5" s="116"/>
      <c r="F5" s="117">
        <v>40849</v>
      </c>
      <c r="G5" s="118"/>
      <c r="H5" s="119"/>
    </row>
    <row r="6" spans="1:8" x14ac:dyDescent="0.15">
      <c r="A6" s="120"/>
      <c r="B6" s="121"/>
      <c r="C6" s="122"/>
      <c r="D6" s="123">
        <v>10880</v>
      </c>
      <c r="E6" s="124"/>
      <c r="F6" s="125">
        <v>22537</v>
      </c>
      <c r="G6" s="126"/>
      <c r="H6" s="127"/>
    </row>
    <row r="7" spans="1:8" x14ac:dyDescent="0.15">
      <c r="A7" s="108" t="s">
        <v>527</v>
      </c>
      <c r="B7" s="113"/>
      <c r="C7" s="114"/>
      <c r="D7" s="115">
        <v>34324</v>
      </c>
      <c r="E7" s="116"/>
      <c r="F7" s="117">
        <v>40632</v>
      </c>
      <c r="G7" s="118"/>
      <c r="H7" s="119"/>
    </row>
    <row r="8" spans="1:8" x14ac:dyDescent="0.15">
      <c r="A8" s="120"/>
      <c r="B8" s="121"/>
      <c r="C8" s="122"/>
      <c r="D8" s="123">
        <v>12061</v>
      </c>
      <c r="E8" s="124"/>
      <c r="F8" s="125">
        <v>21402</v>
      </c>
      <c r="G8" s="126"/>
      <c r="H8" s="127"/>
    </row>
    <row r="9" spans="1:8" x14ac:dyDescent="0.15">
      <c r="A9" s="108" t="s">
        <v>528</v>
      </c>
      <c r="B9" s="113"/>
      <c r="C9" s="114"/>
      <c r="D9" s="115">
        <v>24064</v>
      </c>
      <c r="E9" s="116"/>
      <c r="F9" s="117">
        <v>45375</v>
      </c>
      <c r="G9" s="118"/>
      <c r="H9" s="119"/>
    </row>
    <row r="10" spans="1:8" x14ac:dyDescent="0.15">
      <c r="A10" s="120"/>
      <c r="B10" s="121"/>
      <c r="C10" s="122"/>
      <c r="D10" s="123">
        <v>13701</v>
      </c>
      <c r="E10" s="124"/>
      <c r="F10" s="125">
        <v>26025</v>
      </c>
      <c r="G10" s="126"/>
      <c r="H10" s="127"/>
    </row>
    <row r="11" spans="1:8" x14ac:dyDescent="0.15">
      <c r="A11" s="108" t="s">
        <v>529</v>
      </c>
      <c r="B11" s="113"/>
      <c r="C11" s="114"/>
      <c r="D11" s="115">
        <v>26596</v>
      </c>
      <c r="E11" s="116"/>
      <c r="F11" s="117">
        <v>44267</v>
      </c>
      <c r="G11" s="118"/>
      <c r="H11" s="119"/>
    </row>
    <row r="12" spans="1:8" x14ac:dyDescent="0.15">
      <c r="A12" s="120"/>
      <c r="B12" s="121"/>
      <c r="C12" s="128"/>
      <c r="D12" s="123">
        <v>13664</v>
      </c>
      <c r="E12" s="124"/>
      <c r="F12" s="125">
        <v>26161</v>
      </c>
      <c r="G12" s="126"/>
      <c r="H12" s="127"/>
    </row>
    <row r="13" spans="1:8" x14ac:dyDescent="0.15">
      <c r="A13" s="108"/>
      <c r="B13" s="113"/>
      <c r="C13" s="129"/>
      <c r="D13" s="130">
        <v>28850</v>
      </c>
      <c r="E13" s="131"/>
      <c r="F13" s="132">
        <v>41005</v>
      </c>
      <c r="G13" s="133"/>
      <c r="H13" s="119"/>
    </row>
    <row r="14" spans="1:8" x14ac:dyDescent="0.15">
      <c r="A14" s="120"/>
      <c r="B14" s="121"/>
      <c r="C14" s="122"/>
      <c r="D14" s="123">
        <v>12630</v>
      </c>
      <c r="E14" s="124"/>
      <c r="F14" s="125">
        <v>22930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3.6</v>
      </c>
      <c r="C19" s="134">
        <f>ROUND(VALUE(SUBSTITUTE(実質収支比率等に係る経年分析!G$48,"▲","-")),2)</f>
        <v>0.47</v>
      </c>
      <c r="D19" s="134">
        <f>ROUND(VALUE(SUBSTITUTE(実質収支比率等に係る経年分析!H$48,"▲","-")),2)</f>
        <v>0.87</v>
      </c>
      <c r="E19" s="134">
        <f>ROUND(VALUE(SUBSTITUTE(実質収支比率等に係る経年分析!I$48,"▲","-")),2)</f>
        <v>1.53</v>
      </c>
      <c r="F19" s="134">
        <f>ROUND(VALUE(SUBSTITUTE(実質収支比率等に係る経年分析!J$48,"▲","-")),2)</f>
        <v>5.88</v>
      </c>
    </row>
    <row r="20" spans="1:11" x14ac:dyDescent="0.15">
      <c r="A20" s="134" t="s">
        <v>42</v>
      </c>
      <c r="B20" s="134">
        <f>ROUND(VALUE(SUBSTITUTE(実質収支比率等に係る経年分析!F$47,"▲","-")),2)</f>
        <v>2.04</v>
      </c>
      <c r="C20" s="134">
        <f>ROUND(VALUE(SUBSTITUTE(実質収支比率等に係る経年分析!G$47,"▲","-")),2)</f>
        <v>7.06</v>
      </c>
      <c r="D20" s="134">
        <f>ROUND(VALUE(SUBSTITUTE(実質収支比率等に係る経年分析!H$47,"▲","-")),2)</f>
        <v>5.35</v>
      </c>
      <c r="E20" s="134">
        <f>ROUND(VALUE(SUBSTITUTE(実質収支比率等に係る経年分析!I$47,"▲","-")),2)</f>
        <v>5.85</v>
      </c>
      <c r="F20" s="134">
        <f>ROUND(VALUE(SUBSTITUTE(実質収支比率等に係る経年分析!J$47,"▲","-")),2)</f>
        <v>6.82</v>
      </c>
    </row>
    <row r="21" spans="1:11" x14ac:dyDescent="0.15">
      <c r="A21" s="134" t="s">
        <v>43</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1.98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1.1000000000000001</v>
      </c>
      <c r="F21" s="134">
        <f>IF(ISNUMBER(VALUE(SUBSTITUTE(実質収支比率等に係る経年分析!J$49,"▲","-"))),ROUND(VALUE(SUBSTITUTE(実質収支比率等に係る経年分析!J$49,"▲","-")),2),NA())</f>
        <v>5.34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0.47</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f>IF(ROUND(VALUE(SUBSTITUTE(連結実質赤字比率に係る赤字・黒字の構成分析!I$38,"▲", "-")), 2) &lt; 0, ABS(ROUND(VALUE(SUBSTITUTE(連結実質赤字比率に係る赤字・黒字の構成分析!I$38,"▲", "-")), 2)), NA())</f>
        <v>1.54</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x14ac:dyDescent="0.15">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産業廃棄物等処分事業会計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6191</v>
      </c>
      <c r="E42" s="136"/>
      <c r="F42" s="136"/>
      <c r="G42" s="136">
        <f>'実質公債費比率（分子）の構造'!L$52</f>
        <v>6310</v>
      </c>
      <c r="H42" s="136"/>
      <c r="I42" s="136"/>
      <c r="J42" s="136">
        <f>'実質公債費比率（分子）の構造'!M$52</f>
        <v>6278</v>
      </c>
      <c r="K42" s="136"/>
      <c r="L42" s="136"/>
      <c r="M42" s="136">
        <f>'実質公債費比率（分子）の構造'!N$52</f>
        <v>6226</v>
      </c>
      <c r="N42" s="136"/>
      <c r="O42" s="136"/>
      <c r="P42" s="136">
        <f>'実質公債費比率（分子）の構造'!O$52</f>
        <v>5744</v>
      </c>
    </row>
    <row r="43" spans="1:16" x14ac:dyDescent="0.15">
      <c r="A43" s="136" t="s">
        <v>51</v>
      </c>
      <c r="B43" s="136">
        <f>'実質公債費比率（分子）の構造'!K$51</f>
        <v>2</v>
      </c>
      <c r="C43" s="136"/>
      <c r="D43" s="136"/>
      <c r="E43" s="136">
        <f>'実質公債費比率（分子）の構造'!L$51</f>
        <v>1</v>
      </c>
      <c r="F43" s="136"/>
      <c r="G43" s="136"/>
      <c r="H43" s="136">
        <f>'実質公債費比率（分子）の構造'!M$51</f>
        <v>2</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43</v>
      </c>
      <c r="C44" s="136"/>
      <c r="D44" s="136"/>
      <c r="E44" s="136">
        <f>'実質公債費比率（分子）の構造'!L$50</f>
        <v>42</v>
      </c>
      <c r="F44" s="136"/>
      <c r="G44" s="136"/>
      <c r="H44" s="136">
        <f>'実質公債費比率（分子）の構造'!M$50</f>
        <v>41</v>
      </c>
      <c r="I44" s="136"/>
      <c r="J44" s="136"/>
      <c r="K44" s="136">
        <f>'実質公債費比率（分子）の構造'!N$50</f>
        <v>31</v>
      </c>
      <c r="L44" s="136"/>
      <c r="M44" s="136"/>
      <c r="N44" s="136">
        <f>'実質公債費比率（分子）の構造'!O$50</f>
        <v>21</v>
      </c>
      <c r="O44" s="136"/>
      <c r="P44" s="136"/>
    </row>
    <row r="45" spans="1:16" x14ac:dyDescent="0.15">
      <c r="A45" s="136" t="s">
        <v>53</v>
      </c>
      <c r="B45" s="136">
        <f>'実質公債費比率（分子）の構造'!K$49</f>
        <v>628</v>
      </c>
      <c r="C45" s="136"/>
      <c r="D45" s="136"/>
      <c r="E45" s="136">
        <f>'実質公債費比率（分子）の構造'!L$49</f>
        <v>608</v>
      </c>
      <c r="F45" s="136"/>
      <c r="G45" s="136"/>
      <c r="H45" s="136">
        <f>'実質公債費比率（分子）の構造'!M$49</f>
        <v>571</v>
      </c>
      <c r="I45" s="136"/>
      <c r="J45" s="136"/>
      <c r="K45" s="136">
        <f>'実質公債費比率（分子）の構造'!N$49</f>
        <v>497</v>
      </c>
      <c r="L45" s="136"/>
      <c r="M45" s="136"/>
      <c r="N45" s="136">
        <f>'実質公債費比率（分子）の構造'!O$49</f>
        <v>604</v>
      </c>
      <c r="O45" s="136"/>
      <c r="P45" s="136"/>
    </row>
    <row r="46" spans="1:16" x14ac:dyDescent="0.15">
      <c r="A46" s="136" t="s">
        <v>54</v>
      </c>
      <c r="B46" s="136">
        <f>'実質公債費比率（分子）の構造'!K$48</f>
        <v>2017</v>
      </c>
      <c r="C46" s="136"/>
      <c r="D46" s="136"/>
      <c r="E46" s="136">
        <f>'実質公債費比率（分子）の構造'!L$48</f>
        <v>1982</v>
      </c>
      <c r="F46" s="136"/>
      <c r="G46" s="136"/>
      <c r="H46" s="136">
        <f>'実質公債費比率（分子）の構造'!M$48</f>
        <v>2638</v>
      </c>
      <c r="I46" s="136"/>
      <c r="J46" s="136"/>
      <c r="K46" s="136">
        <f>'実質公債費比率（分子）の構造'!N$48</f>
        <v>1681</v>
      </c>
      <c r="L46" s="136"/>
      <c r="M46" s="136"/>
      <c r="N46" s="136">
        <f>'実質公債費比率（分子）の構造'!O$48</f>
        <v>1624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7368</v>
      </c>
      <c r="C49" s="136"/>
      <c r="D49" s="136"/>
      <c r="E49" s="136">
        <f>'実質公債費比率（分子）の構造'!L$45</f>
        <v>7337</v>
      </c>
      <c r="F49" s="136"/>
      <c r="G49" s="136"/>
      <c r="H49" s="136">
        <f>'実質公債費比率（分子）の構造'!M$45</f>
        <v>7045</v>
      </c>
      <c r="I49" s="136"/>
      <c r="J49" s="136"/>
      <c r="K49" s="136">
        <f>'実質公債費比率（分子）の構造'!N$45</f>
        <v>6588</v>
      </c>
      <c r="L49" s="136"/>
      <c r="M49" s="136"/>
      <c r="N49" s="136">
        <f>'実質公債費比率（分子）の構造'!O$45</f>
        <v>5761</v>
      </c>
      <c r="O49" s="136"/>
      <c r="P49" s="136"/>
    </row>
    <row r="50" spans="1:16" x14ac:dyDescent="0.15">
      <c r="A50" s="136" t="s">
        <v>58</v>
      </c>
      <c r="B50" s="136" t="e">
        <f>NA()</f>
        <v>#N/A</v>
      </c>
      <c r="C50" s="136">
        <f>IF(ISNUMBER('実質公債費比率（分子）の構造'!K$53),'実質公債費比率（分子）の構造'!K$53,NA())</f>
        <v>3867</v>
      </c>
      <c r="D50" s="136" t="e">
        <f>NA()</f>
        <v>#N/A</v>
      </c>
      <c r="E50" s="136" t="e">
        <f>NA()</f>
        <v>#N/A</v>
      </c>
      <c r="F50" s="136">
        <f>IF(ISNUMBER('実質公債費比率（分子）の構造'!L$53),'実質公債費比率（分子）の構造'!L$53,NA())</f>
        <v>3660</v>
      </c>
      <c r="G50" s="136" t="e">
        <f>NA()</f>
        <v>#N/A</v>
      </c>
      <c r="H50" s="136" t="e">
        <f>NA()</f>
        <v>#N/A</v>
      </c>
      <c r="I50" s="136">
        <f>IF(ISNUMBER('実質公債費比率（分子）の構造'!M$53),'実質公債費比率（分子）の構造'!M$53,NA())</f>
        <v>4019</v>
      </c>
      <c r="J50" s="136" t="e">
        <f>NA()</f>
        <v>#N/A</v>
      </c>
      <c r="K50" s="136" t="e">
        <f>NA()</f>
        <v>#N/A</v>
      </c>
      <c r="L50" s="136">
        <f>IF(ISNUMBER('実質公債費比率（分子）の構造'!N$53),'実質公債費比率（分子）の構造'!N$53,NA())</f>
        <v>2572</v>
      </c>
      <c r="M50" s="136" t="e">
        <f>NA()</f>
        <v>#N/A</v>
      </c>
      <c r="N50" s="136" t="e">
        <f>NA()</f>
        <v>#N/A</v>
      </c>
      <c r="O50" s="136">
        <f>IF(ISNUMBER('実質公債費比率（分子）の構造'!O$53),'実質公債費比率（分子）の構造'!O$53,NA())</f>
        <v>2267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47859</v>
      </c>
      <c r="E56" s="135"/>
      <c r="F56" s="135"/>
      <c r="G56" s="135">
        <f>'将来負担比率（分子）の構造'!J$51</f>
        <v>47504</v>
      </c>
      <c r="H56" s="135"/>
      <c r="I56" s="135"/>
      <c r="J56" s="135">
        <f>'将来負担比率（分子）の構造'!K$51</f>
        <v>49430</v>
      </c>
      <c r="K56" s="135"/>
      <c r="L56" s="135"/>
      <c r="M56" s="135">
        <f>'将来負担比率（分子）の構造'!L$51</f>
        <v>53456</v>
      </c>
      <c r="N56" s="135"/>
      <c r="O56" s="135"/>
      <c r="P56" s="135">
        <f>'将来負担比率（分子）の構造'!M$51</f>
        <v>53323</v>
      </c>
    </row>
    <row r="57" spans="1:16" x14ac:dyDescent="0.15">
      <c r="A57" s="135" t="s">
        <v>34</v>
      </c>
      <c r="B57" s="135"/>
      <c r="C57" s="135"/>
      <c r="D57" s="135">
        <f>'将来負担比率（分子）の構造'!I$50</f>
        <v>11535</v>
      </c>
      <c r="E57" s="135"/>
      <c r="F57" s="135"/>
      <c r="G57" s="135">
        <f>'将来負担比率（分子）の構造'!J$50</f>
        <v>9759</v>
      </c>
      <c r="H57" s="135"/>
      <c r="I57" s="135"/>
      <c r="J57" s="135">
        <f>'将来負担比率（分子）の構造'!K$50</f>
        <v>8726</v>
      </c>
      <c r="K57" s="135"/>
      <c r="L57" s="135"/>
      <c r="M57" s="135">
        <f>'将来負担比率（分子）の構造'!L$50</f>
        <v>8234</v>
      </c>
      <c r="N57" s="135"/>
      <c r="O57" s="135"/>
      <c r="P57" s="135">
        <f>'将来負担比率（分子）の構造'!M$50</f>
        <v>8120</v>
      </c>
    </row>
    <row r="58" spans="1:16" x14ac:dyDescent="0.15">
      <c r="A58" s="135" t="s">
        <v>33</v>
      </c>
      <c r="B58" s="135"/>
      <c r="C58" s="135"/>
      <c r="D58" s="135">
        <f>'将来負担比率（分子）の構造'!I$49</f>
        <v>1318</v>
      </c>
      <c r="E58" s="135"/>
      <c r="F58" s="135"/>
      <c r="G58" s="135">
        <f>'将来負担比率（分子）の構造'!J$49</f>
        <v>3216</v>
      </c>
      <c r="H58" s="135"/>
      <c r="I58" s="135"/>
      <c r="J58" s="135">
        <f>'将来負担比率（分子）の構造'!K$49</f>
        <v>2629</v>
      </c>
      <c r="K58" s="135"/>
      <c r="L58" s="135"/>
      <c r="M58" s="135">
        <f>'将来負担比率（分子）の構造'!L$49</f>
        <v>3085</v>
      </c>
      <c r="N58" s="135"/>
      <c r="O58" s="135"/>
      <c r="P58" s="135">
        <f>'将来負担比率（分子）の構造'!M$49</f>
        <v>3669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779</v>
      </c>
      <c r="C61" s="135"/>
      <c r="D61" s="135"/>
      <c r="E61" s="135">
        <f>'将来負担比率（分子）の構造'!J$46</f>
        <v>597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10181</v>
      </c>
      <c r="C62" s="135"/>
      <c r="D62" s="135"/>
      <c r="E62" s="135">
        <f>'将来負担比率（分子）の構造'!J$45</f>
        <v>9897</v>
      </c>
      <c r="F62" s="135"/>
      <c r="G62" s="135"/>
      <c r="H62" s="135">
        <f>'将来負担比率（分子）の構造'!K$45</f>
        <v>10732</v>
      </c>
      <c r="I62" s="135"/>
      <c r="J62" s="135"/>
      <c r="K62" s="135">
        <f>'将来負担比率（分子）の構造'!L$45</f>
        <v>9903</v>
      </c>
      <c r="L62" s="135"/>
      <c r="M62" s="135"/>
      <c r="N62" s="135">
        <f>'将来負担比率（分子）の構造'!M$45</f>
        <v>9399</v>
      </c>
      <c r="O62" s="135"/>
      <c r="P62" s="135"/>
    </row>
    <row r="63" spans="1:16" x14ac:dyDescent="0.15">
      <c r="A63" s="135" t="s">
        <v>27</v>
      </c>
      <c r="B63" s="135">
        <f>'将来負担比率（分子）の構造'!I$44</f>
        <v>5265</v>
      </c>
      <c r="C63" s="135"/>
      <c r="D63" s="135"/>
      <c r="E63" s="135">
        <f>'将来負担比率（分子）の構造'!J$44</f>
        <v>4692</v>
      </c>
      <c r="F63" s="135"/>
      <c r="G63" s="135"/>
      <c r="H63" s="135">
        <f>'将来負担比率（分子）の構造'!K$44</f>
        <v>4024</v>
      </c>
      <c r="I63" s="135"/>
      <c r="J63" s="135"/>
      <c r="K63" s="135">
        <f>'将来負担比率（分子）の構造'!L$44</f>
        <v>3330</v>
      </c>
      <c r="L63" s="135"/>
      <c r="M63" s="135"/>
      <c r="N63" s="135">
        <f>'将来負担比率（分子）の構造'!M$44</f>
        <v>2896</v>
      </c>
      <c r="O63" s="135"/>
      <c r="P63" s="135"/>
    </row>
    <row r="64" spans="1:16" x14ac:dyDescent="0.15">
      <c r="A64" s="135" t="s">
        <v>26</v>
      </c>
      <c r="B64" s="135">
        <f>'将来負担比率（分子）の構造'!I$43</f>
        <v>20618</v>
      </c>
      <c r="C64" s="135"/>
      <c r="D64" s="135"/>
      <c r="E64" s="135">
        <f>'将来負担比率（分子）の構造'!J$43</f>
        <v>17801</v>
      </c>
      <c r="F64" s="135"/>
      <c r="G64" s="135"/>
      <c r="H64" s="135">
        <f>'将来負担比率（分子）の構造'!K$43</f>
        <v>16412</v>
      </c>
      <c r="I64" s="135"/>
      <c r="J64" s="135"/>
      <c r="K64" s="135">
        <f>'将来負担比率（分子）の構造'!L$43</f>
        <v>19439</v>
      </c>
      <c r="L64" s="135"/>
      <c r="M64" s="135"/>
      <c r="N64" s="135">
        <f>'将来負担比率（分子）の構造'!M$43</f>
        <v>19352</v>
      </c>
      <c r="O64" s="135"/>
      <c r="P64" s="135"/>
    </row>
    <row r="65" spans="1:16" x14ac:dyDescent="0.15">
      <c r="A65" s="135" t="s">
        <v>25</v>
      </c>
      <c r="B65" s="135">
        <f>'将来負担比率（分子）の構造'!I$42</f>
        <v>114</v>
      </c>
      <c r="C65" s="135"/>
      <c r="D65" s="135"/>
      <c r="E65" s="135">
        <f>'将来負担比率（分子）の構造'!J$42</f>
        <v>79</v>
      </c>
      <c r="F65" s="135"/>
      <c r="G65" s="135"/>
      <c r="H65" s="135">
        <f>'将来負担比率（分子）の構造'!K$42</f>
        <v>44</v>
      </c>
      <c r="I65" s="135"/>
      <c r="J65" s="135"/>
      <c r="K65" s="135">
        <f>'将来負担比率（分子）の構造'!L$42</f>
        <v>18</v>
      </c>
      <c r="L65" s="135"/>
      <c r="M65" s="135"/>
      <c r="N65" s="135">
        <f>'将来負担比率（分子）の構造'!M$42</f>
        <v>12</v>
      </c>
      <c r="O65" s="135"/>
      <c r="P65" s="135"/>
    </row>
    <row r="66" spans="1:16" x14ac:dyDescent="0.15">
      <c r="A66" s="135" t="s">
        <v>24</v>
      </c>
      <c r="B66" s="135">
        <f>'将来負担比率（分子）の構造'!I$41</f>
        <v>53872</v>
      </c>
      <c r="C66" s="135"/>
      <c r="D66" s="135"/>
      <c r="E66" s="135">
        <f>'将来負担比率（分子）の構造'!J$41</f>
        <v>53665</v>
      </c>
      <c r="F66" s="135"/>
      <c r="G66" s="135"/>
      <c r="H66" s="135">
        <f>'将来負担比率（分子）の構造'!K$41</f>
        <v>54243</v>
      </c>
      <c r="I66" s="135"/>
      <c r="J66" s="135"/>
      <c r="K66" s="135">
        <f>'将来負担比率（分子）の構造'!L$41</f>
        <v>53002</v>
      </c>
      <c r="L66" s="135"/>
      <c r="M66" s="135"/>
      <c r="N66" s="135">
        <f>'将来負担比率（分子）の構造'!M$41</f>
        <v>52944</v>
      </c>
      <c r="O66" s="135"/>
      <c r="P66" s="135"/>
    </row>
    <row r="67" spans="1:16" x14ac:dyDescent="0.15">
      <c r="A67" s="135" t="s">
        <v>62</v>
      </c>
      <c r="B67" s="135" t="e">
        <f>NA()</f>
        <v>#N/A</v>
      </c>
      <c r="C67" s="135">
        <f>IF(ISNUMBER('将来負担比率（分子）の構造'!I$52), IF('将来負担比率（分子）の構造'!I$52 &lt; 0, 0, '将来負担比率（分子）の構造'!I$52), NA())</f>
        <v>30118</v>
      </c>
      <c r="D67" s="135" t="e">
        <f>NA()</f>
        <v>#N/A</v>
      </c>
      <c r="E67" s="135" t="e">
        <f>NA()</f>
        <v>#N/A</v>
      </c>
      <c r="F67" s="135">
        <f>IF(ISNUMBER('将来負担比率（分子）の構造'!J$52), IF('将来負担比率（分子）の構造'!J$52 &lt; 0, 0, '将来負担比率（分子）の構造'!J$52), NA())</f>
        <v>26251</v>
      </c>
      <c r="G67" s="135" t="e">
        <f>NA()</f>
        <v>#N/A</v>
      </c>
      <c r="H67" s="135" t="e">
        <f>NA()</f>
        <v>#N/A</v>
      </c>
      <c r="I67" s="135">
        <f>IF(ISNUMBER('将来負担比率（分子）の構造'!K$52), IF('将来負担比率（分子）の構造'!K$52 &lt; 0, 0, '将来負担比率（分子）の構造'!K$52), NA())</f>
        <v>24671</v>
      </c>
      <c r="J67" s="135" t="e">
        <f>NA()</f>
        <v>#N/A</v>
      </c>
      <c r="K67" s="135" t="e">
        <f>NA()</f>
        <v>#N/A</v>
      </c>
      <c r="L67" s="135">
        <f>IF(ISNUMBER('将来負担比率（分子）の構造'!L$52), IF('将来負担比率（分子）の構造'!L$52 &lt; 0, 0, '将来負担比率（分子）の構造'!L$52), NA())</f>
        <v>20917</v>
      </c>
      <c r="M67" s="135" t="e">
        <f>NA()</f>
        <v>#N/A</v>
      </c>
      <c r="N67" s="135" t="e">
        <f>NA()</f>
        <v>#N/A</v>
      </c>
      <c r="O67" s="135">
        <f>IF(ISNUMBER('将来負担比率（分子）の構造'!M$52), IF('将来負担比率（分子）の構造'!M$52 &lt; 0, 0, '将来負担比率（分子）の構造'!M$52), NA())</f>
        <v>19490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雄谷和正</cp:lastModifiedBy>
  <cp:lastPrinted>2017-02-20T06:58:56Z</cp:lastPrinted>
  <dcterms:created xsi:type="dcterms:W3CDTF">2017-02-15T14:09:22Z</dcterms:created>
  <dcterms:modified xsi:type="dcterms:W3CDTF">2017-04-27T01:40:03Z</dcterms:modified>
  <cp:category/>
</cp:coreProperties>
</file>