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t5ffsv002\（財政部）財政課\業務\三四郎\財政事情\Ｈ30財政事情\財政状況資料集(28年決算）\「301029平成28年度財政状況資料集（再分析）」\02回答\"/>
    </mc:Choice>
  </mc:AlternateContent>
  <bookViews>
    <workbookView xWindow="240" yWindow="60" windowWidth="14940" windowHeight="7875" tabRatio="8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U37" i="9"/>
  <c r="C37" i="9"/>
  <c r="BW36" i="9"/>
  <c r="BW35" i="9"/>
  <c r="BW34" i="9"/>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AM34" i="9"/>
  <c r="AM35" i="9" s="1"/>
  <c r="AM36" i="9" s="1"/>
  <c r="AM37" i="9" s="1"/>
  <c r="BE34" i="9"/>
  <c r="BE35" i="9" s="1"/>
  <c r="BE36" i="9" s="1"/>
  <c r="BE37" i="9" s="1"/>
</calcChain>
</file>

<file path=xl/sharedStrings.xml><?xml version="1.0" encoding="utf-8"?>
<sst xmlns="http://schemas.openxmlformats.org/spreadsheetml/2006/main" count="1049" uniqueCount="581">
  <si>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</si>
  <si>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</si>
  <si>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</si>
  <si>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</si>
  <si>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</si>
  <si>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</si>
  <si>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</si>
  <si>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</si>
  <si>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</si>
  <si>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</si>
  <si>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</si>
  <si>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</si>
  <si>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</si>
  <si>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</si>
  <si>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</si>
  <si>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</si>
  <si>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</si>
  <si>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</si>
  <si>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</si>
  <si>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</si>
  <si>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</si>
  <si>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</si>
  <si>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</si>
  <si>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</si>
  <si>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</si>
  <si>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</si>
  <si>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</si>
  <si>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</si>
  <si>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</si>
  <si>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</si>
  <si>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</si>
  <si>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</si>
  <si>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</si>
  <si>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</si>
  <si>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</si>
  <si>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</si>
  <si>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</si>
  <si>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</si>
  <si>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</si>
  <si>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</si>
  <si>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</si>
  <si>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</si>
  <si>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</si>
  <si>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</si>
  <si>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</si>
  <si>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</si>
  <si>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</si>
  <si>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</si>
  <si>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</si>
  <si>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</si>
  <si>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</si>
  <si>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</si>
  <si>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</si>
  <si>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</si>
  <si>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</si>
  <si>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</si>
  <si>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</si>
  <si>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</si>
  <si>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</si>
  <si>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</si>
  <si>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</si>
  <si>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</si>
  <si>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</si>
  <si>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</si>
  <si>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</si>
  <si>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</si>
  <si>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</si>
  <si>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</si>
  <si>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</si>
  <si>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</si>
  <si>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</si>
  <si>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</si>
  <si>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</si>
  <si>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</si>
  <si>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</si>
  <si>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</si>
  <si>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</si>
  <si>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</si>
  <si>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</si>
  <si>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</si>
  <si>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</si>
  <si>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</si>
  <si>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小樽市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</si>
  <si>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</si>
  <si>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</si>
  <si>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</si>
  <si>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</si>
  <si>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</si>
  <si>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</si>
  <si>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</si>
  <si>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</si>
  <si>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</si>
  <si>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</si>
  <si>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</si>
  <si>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</si>
  <si>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</si>
  <si>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</si>
  <si>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</si>
  <si>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</si>
  <si>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</si>
  <si>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</si>
  <si>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</si>
  <si>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</si>
  <si>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</si>
  <si>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</si>
  <si>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</si>
  <si>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</si>
  <si>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</si>
  <si>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</si>
  <si>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</si>
  <si>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</si>
  <si>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</si>
  <si>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</si>
  <si>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</si>
  <si>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</si>
  <si>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</si>
  <si>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</si>
  <si>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</si>
  <si>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</si>
  <si>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</si>
  <si>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</si>
  <si>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</si>
  <si>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</si>
  <si>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</si>
  <si>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</si>
  <si>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</si>
  <si>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</si>
  <si>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</si>
  <si>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</si>
  <si>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</si>
  <si>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</si>
  <si>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</si>
  <si>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</si>
  <si>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</si>
  <si>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</si>
  <si>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</si>
  <si>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</si>
  <si>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</si>
  <si>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</si>
  <si>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</si>
  <si>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</si>
  <si>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</si>
  <si>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</si>
  <si>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</si>
  <si>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</si>
  <si>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</si>
  <si>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</si>
  <si>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</si>
  <si>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</si>
  <si>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</si>
  <si>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</si>
  <si>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</si>
  <si>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</si>
  <si>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</si>
  <si>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</si>
  <si>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</si>
  <si>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</si>
  <si>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</si>
  <si>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</si>
  <si>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</si>
  <si>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</si>
  <si>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</si>
  <si>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</si>
  <si>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</si>
  <si>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</si>
  <si>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</si>
  <si>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</si>
  <si>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</si>
  <si>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</si>
  <si>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</si>
  <si>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</si>
  <si>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</si>
  <si>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</si>
  <si>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</si>
  <si>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</si>
  <si>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</si>
  <si>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</si>
  <si>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</si>
  <si>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</si>
  <si>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</si>
  <si>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</si>
  <si>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</si>
  <si>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</si>
  <si>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</si>
  <si>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</si>
  <si>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</si>
  <si>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</si>
  <si>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</si>
  <si>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</si>
  <si>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</si>
  <si>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</si>
  <si>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</si>
  <si>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</si>
  <si>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</si>
  <si>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</si>
  <si>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北海道小樽市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</si>
  <si>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</si>
  <si>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</si>
  <si>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</si>
  <si>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</si>
  <si>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</si>
  <si>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</si>
  <si>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</si>
  <si>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</si>
  <si>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</si>
  <si>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</si>
  <si>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</si>
  <si>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</si>
  <si>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</si>
  <si>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</si>
  <si>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</si>
  <si>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</si>
  <si>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</si>
  <si>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</si>
  <si>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</si>
  <si>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</si>
  <si>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</si>
  <si>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</si>
  <si>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</si>
  <si>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</si>
  <si>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</si>
  <si>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</si>
  <si>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</si>
  <si>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</si>
  <si>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</si>
  <si>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</si>
  <si>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</si>
  <si>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</si>
  <si>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</si>
  <si>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</si>
  <si>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</si>
  <si>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</si>
  <si>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</si>
  <si>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</si>
  <si>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</si>
  <si>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</si>
  <si>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</si>
  <si>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</si>
  <si>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</si>
  <si>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</si>
  <si>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</si>
  <si>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</si>
  <si>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</si>
  <si>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</si>
  <si>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</si>
  <si>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</si>
  <si>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</si>
  <si>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</si>
  <si>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</si>
  <si>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</si>
  <si>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</si>
  <si>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</si>
  <si>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</si>
  <si>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</si>
  <si>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</si>
  <si>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</si>
  <si>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</si>
  <si>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</si>
  <si>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</si>
  <si>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</si>
  <si>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</si>
  <si>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</si>
  <si>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</si>
  <si>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</si>
  <si>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</si>
  <si>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</si>
  <si>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</si>
  <si>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</si>
  <si>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</si>
  <si>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</si>
  <si>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</si>
  <si>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</si>
  <si>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</si>
  <si>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</si>
  <si>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</si>
  <si>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</si>
  <si>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</si>
  <si>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</si>
  <si>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</si>
  <si>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</si>
  <si>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</si>
  <si>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</si>
  <si>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</si>
  <si>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</si>
  <si>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</si>
  <si>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</si>
  <si>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</si>
  <si>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</si>
  <si>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</si>
  <si>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</si>
  <si>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</si>
  <si>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</si>
  <si>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</si>
  <si>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</si>
  <si>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</si>
  <si>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</si>
  <si>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</si>
  <si>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</si>
  <si>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</si>
  <si>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</si>
  <si>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</si>
  <si>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</si>
  <si>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</si>
  <si>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</si>
  <si>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</si>
  <si>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</si>
  <si>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</si>
  <si>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</si>
  <si>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</si>
  <si>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</si>
  <si>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</si>
  <si>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</si>
  <si>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</si>
  <si>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</si>
  <si>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</si>
  <si>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</si>
  <si>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</si>
  <si>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</si>
  <si>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</si>
  <si>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</si>
  <si>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</si>
  <si>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</si>
  <si>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</si>
  <si>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</si>
  <si>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</si>
  <si>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</si>
  <si>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</si>
  <si>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</si>
  <si>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</si>
  <si>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</si>
  <si>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</si>
  <si>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</si>
  <si>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</si>
  <si>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</si>
  <si>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</si>
  <si>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</si>
  <si>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</si>
  <si>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</si>
  <si>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</si>
  <si>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</si>
  <si>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</si>
  <si>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</si>
  <si>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</si>
  <si>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</si>
  <si>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</si>
  <si>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北海道小樽市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</si>
  <si>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</si>
  <si>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</si>
  <si>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</si>
  <si>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</si>
  <si>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</si>
  <si>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</si>
  <si>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</si>
  <si>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</si>
  <si>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</si>
  <si>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</si>
  <si>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</si>
  <si>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</si>
  <si>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</si>
  <si>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</si>
  <si>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</si>
  <si>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</si>
  <si>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</si>
  <si>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</si>
  <si>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</si>
  <si>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</si>
  <si>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</si>
  <si>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t>
    <phoneticPr fontId="5"/>
  </si>
  <si>
    <t>産業廃棄物処分事業特別会計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</si>
  <si>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</si>
  <si>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</si>
  <si>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</si>
  <si>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</si>
  <si>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</si>
  <si>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</si>
  <si>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</si>
  <si>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</si>
  <si>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</si>
  <si>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</si>
  <si>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</si>
  <si>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</si>
  <si>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</si>
  <si>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</si>
  <si>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</si>
  <si>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</si>
  <si>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</si>
  <si>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</si>
  <si>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</si>
  <si>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</si>
  <si>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</si>
  <si>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産業廃棄物等処分事業会計</t>
    <phoneticPr fontId="5"/>
  </si>
  <si>
    <t>青果物卸売市場事業特別会計</t>
    <phoneticPr fontId="5"/>
  </si>
  <si>
    <t>法非適用企業</t>
    <phoneticPr fontId="5"/>
  </si>
  <si>
    <t>水産物卸売市場事業特別会計</t>
    <phoneticPr fontId="5"/>
  </si>
  <si>
    <t>簡易水道事業特別会計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</si>
  <si>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</si>
  <si>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</si>
  <si>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</si>
  <si>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</si>
  <si>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</si>
  <si>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</si>
  <si>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</si>
  <si>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</si>
  <si>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</si>
  <si>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</si>
  <si>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</si>
  <si>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</si>
  <si>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</si>
  <si>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</si>
  <si>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</si>
  <si>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</si>
  <si>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</si>
  <si>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</si>
  <si>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</si>
  <si>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</si>
  <si>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</si>
  <si>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</si>
  <si>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</si>
  <si>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</si>
  <si>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</si>
  <si>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</si>
  <si>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</si>
  <si>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</si>
  <si>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</si>
  <si>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</si>
  <si>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</si>
  <si>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</si>
  <si>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</si>
  <si>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</si>
  <si>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</si>
  <si>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</si>
  <si>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</si>
  <si>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</si>
  <si>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</si>
  <si>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</si>
  <si>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</si>
  <si>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</si>
  <si>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</si>
  <si>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</si>
  <si>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</si>
  <si>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</si>
  <si>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</si>
  <si>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</si>
  <si>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</si>
  <si>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</si>
  <si>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</si>
  <si>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</si>
  <si>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</si>
  <si>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</si>
  <si>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</si>
  <si>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</si>
  <si>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</si>
  <si>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</si>
  <si>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</si>
  <si>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</si>
  <si>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</si>
  <si>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</si>
  <si>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</si>
  <si>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</si>
  <si>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</si>
  <si>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</si>
  <si>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</si>
  <si>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</si>
  <si>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</si>
  <si>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</si>
  <si>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</si>
  <si>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</si>
  <si>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</si>
  <si>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</si>
  <si>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</si>
  <si>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</si>
  <si>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</si>
  <si>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</si>
  <si>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</si>
  <si>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</si>
  <si>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</si>
  <si>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</si>
  <si>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</si>
  <si>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</si>
  <si>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</si>
  <si>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</si>
  <si>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</si>
  <si>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</si>
  <si>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</si>
  <si>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</si>
  <si>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</si>
  <si>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</si>
  <si>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</si>
  <si>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</si>
  <si>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</si>
  <si>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</si>
  <si>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</si>
  <si>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</si>
  <si>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</si>
  <si>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</si>
  <si>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</si>
  <si>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</si>
  <si>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</si>
  <si>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</si>
  <si>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</si>
  <si>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</si>
  <si>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</si>
  <si>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</si>
  <si>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</si>
  <si>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</si>
  <si>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</si>
  <si>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</si>
  <si>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</si>
  <si>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</si>
  <si>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</si>
  <si>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</si>
  <si>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</si>
  <si>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</si>
  <si>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</si>
  <si>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</si>
  <si>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</si>
  <si>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</si>
  <si>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</si>
  <si>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</si>
  <si>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</si>
  <si>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</si>
  <si>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</si>
  <si>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</si>
  <si>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</si>
  <si>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</si>
  <si>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</si>
  <si>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</si>
  <si>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</si>
  <si>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</si>
  <si>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</si>
  <si>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</si>
  <si>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</si>
  <si>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</si>
  <si>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</si>
  <si>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</si>
  <si>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</si>
  <si>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</si>
  <si>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</si>
  <si>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</si>
  <si>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</si>
  <si>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</si>
  <si>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</si>
  <si>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</si>
  <si>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</si>
  <si>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</si>
  <si>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 0.93</t>
  </si>
  <si>
    <t>水道事業会計</t>
  </si>
  <si>
    <t>産業廃棄物等処分事業会計</t>
  </si>
  <si>
    <t>一般会計</t>
  </si>
  <si>
    <t>介護保険事業特別会計</t>
  </si>
  <si>
    <t>国民健康保険事業特別会計</t>
  </si>
  <si>
    <t>下水道事業会計</t>
  </si>
  <si>
    <t>港湾整備事業特別会計</t>
  </si>
  <si>
    <t>病院事業会計</t>
  </si>
  <si>
    <t>▲ 1.54</t>
  </si>
  <si>
    <t>その他会計（赤字）</t>
  </si>
  <si>
    <t>その他会計（黒字）</t>
  </si>
  <si>
    <t>（一財）おたる自然の村公社</t>
    <rPh sb="1" eb="2">
      <t>イチ</t>
    </rPh>
    <rPh sb="2" eb="3">
      <t>ザイ</t>
    </rPh>
    <rPh sb="7" eb="9">
      <t>シゼン</t>
    </rPh>
    <rPh sb="10" eb="11">
      <t>ムラ</t>
    </rPh>
    <rPh sb="11" eb="13">
      <t>コウシャ</t>
    </rPh>
    <phoneticPr fontId="2"/>
  </si>
  <si>
    <t>㈱小樽水族館公社</t>
    <rPh sb="1" eb="3">
      <t>オタル</t>
    </rPh>
    <rPh sb="3" eb="6">
      <t>スイゾクカン</t>
    </rPh>
    <rPh sb="6" eb="8">
      <t>コウシャ</t>
    </rPh>
    <phoneticPr fontId="2"/>
  </si>
  <si>
    <t>㈱マリンウェーブ小樽</t>
    <rPh sb="8" eb="10">
      <t>オタル</t>
    </rPh>
    <phoneticPr fontId="2"/>
  </si>
  <si>
    <t>小樽開発埠頭㈱</t>
    <rPh sb="0" eb="2">
      <t>オタル</t>
    </rPh>
    <rPh sb="2" eb="4">
      <t>カイハツ</t>
    </rPh>
    <rPh sb="4" eb="6">
      <t>フトウ</t>
    </rPh>
    <phoneticPr fontId="2"/>
  </si>
  <si>
    <t>㈱小樽観光振興公社</t>
    <rPh sb="1" eb="3">
      <t>オタル</t>
    </rPh>
    <rPh sb="3" eb="5">
      <t>カンコウ</t>
    </rPh>
    <rPh sb="5" eb="7">
      <t>シンコウ</t>
    </rPh>
    <rPh sb="7" eb="9">
      <t>コウシャ</t>
    </rPh>
    <phoneticPr fontId="2"/>
  </si>
  <si>
    <t>石狩湾新港管理組合（一般会計）</t>
    <rPh sb="0" eb="2">
      <t>イシカリ</t>
    </rPh>
    <rPh sb="2" eb="3">
      <t>ワン</t>
    </rPh>
    <rPh sb="3" eb="5">
      <t>シンコウ</t>
    </rPh>
    <rPh sb="5" eb="7">
      <t>カンリ</t>
    </rPh>
    <rPh sb="7" eb="9">
      <t>クミアイ</t>
    </rPh>
    <rPh sb="10" eb="12">
      <t>イッパン</t>
    </rPh>
    <rPh sb="12" eb="14">
      <t>カイケイ</t>
    </rPh>
    <phoneticPr fontId="2"/>
  </si>
  <si>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</si>
  <si>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北しりべし廃棄物処理広域連合</t>
    <rPh sb="0" eb="1">
      <t>キタ</t>
    </rPh>
    <rPh sb="5" eb="8">
      <t>ハイキブツ</t>
    </rPh>
    <rPh sb="8" eb="10">
      <t>ショリ</t>
    </rPh>
    <rPh sb="10" eb="12">
      <t>コウイキ</t>
    </rPh>
    <rPh sb="12" eb="14">
      <t>レンゴウ</t>
    </rPh>
    <phoneticPr fontId="2"/>
  </si>
  <si>
    <t>後志教育研修センター</t>
    <rPh sb="0" eb="2">
      <t>シリベシ</t>
    </rPh>
    <rPh sb="2" eb="3">
      <t>キョウ</t>
    </rPh>
    <rPh sb="3" eb="4">
      <t>イク</t>
    </rPh>
    <rPh sb="4" eb="6">
      <t>ケンシュウ</t>
    </rPh>
    <phoneticPr fontId="2"/>
  </si>
  <si>
    <t>石狩西部広域水道企業団</t>
    <rPh sb="0" eb="2">
      <t>イシカリ</t>
    </rPh>
    <rPh sb="2" eb="4">
      <t>セイブ</t>
    </rPh>
    <rPh sb="4" eb="6">
      <t>コウイキ</t>
    </rPh>
    <rPh sb="6" eb="8">
      <t>スイドウ</t>
    </rPh>
    <rPh sb="8" eb="10">
      <t>キギョウ</t>
    </rPh>
    <rPh sb="10" eb="11">
      <t>ダン</t>
    </rPh>
    <phoneticPr fontId="2"/>
  </si>
  <si>
    <t>法非適用企業</t>
    <rPh sb="0" eb="1">
      <t>ホウ</t>
    </rPh>
    <rPh sb="1" eb="2">
      <t>ヒ</t>
    </rPh>
    <rPh sb="2" eb="3">
      <t>テキ</t>
    </rPh>
    <rPh sb="3" eb="4">
      <t>ヨウ</t>
    </rPh>
    <rPh sb="4" eb="6">
      <t>キギョウ</t>
    </rPh>
    <phoneticPr fontId="2"/>
  </si>
  <si>
    <t>法適用企業</t>
    <rPh sb="0" eb="1">
      <t>ホウ</t>
    </rPh>
    <rPh sb="1" eb="2">
      <t>テキ</t>
    </rPh>
    <rPh sb="2" eb="3">
      <t>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</si>
  <si>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</si>
  <si>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</si>
  <si>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</si>
  <si>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</si>
  <si>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</si>
  <si>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</si>
  <si>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</si>
  <si>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</si>
  <si>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</si>
  <si>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</si>
  <si>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ため、地方債の残高が減少し、将来的負担比率と実質公債比率ともに下降傾向となっている。しかしながら、類似団体との比較においては、依然として高い水準になっていることから、今後も公債費の適正化に取り組んでいく必要がある。</t>
    <rPh sb="0" eb="3">
      <t>チホウサイ</t>
    </rPh>
    <rPh sb="4" eb="6">
      <t>シンキ</t>
    </rPh>
    <rPh sb="6" eb="8">
      <t>ハッコウ</t>
    </rPh>
    <rPh sb="9" eb="11">
      <t>ヨクセイ</t>
    </rPh>
    <rPh sb="18" eb="21">
      <t>チホウサイ</t>
    </rPh>
    <rPh sb="22" eb="24">
      <t>ザンダカ</t>
    </rPh>
    <rPh sb="25" eb="27">
      <t>ゲンショウ</t>
    </rPh>
    <rPh sb="29" eb="32">
      <t>ショウライテキ</t>
    </rPh>
    <rPh sb="32" eb="34">
      <t>フタン</t>
    </rPh>
    <rPh sb="34" eb="36">
      <t>ヒリツ</t>
    </rPh>
    <rPh sb="37" eb="39">
      <t>ジッシツ</t>
    </rPh>
    <rPh sb="39" eb="41">
      <t>コウサイ</t>
    </rPh>
    <rPh sb="41" eb="43">
      <t>ヒリツ</t>
    </rPh>
    <rPh sb="46" eb="48">
      <t>カコウ</t>
    </rPh>
    <rPh sb="48" eb="50">
      <t>ケイコウ</t>
    </rPh>
    <rPh sb="64" eb="66">
      <t>ルイジ</t>
    </rPh>
    <rPh sb="66" eb="68">
      <t>ダンタイ</t>
    </rPh>
    <rPh sb="70" eb="72">
      <t>ヒカク</t>
    </rPh>
    <rPh sb="78" eb="80">
      <t>イゼン</t>
    </rPh>
    <rPh sb="83" eb="84">
      <t>タカ</t>
    </rPh>
    <rPh sb="85" eb="87">
      <t>スイジュン</t>
    </rPh>
    <rPh sb="98" eb="100">
      <t>コンゴ</t>
    </rPh>
    <rPh sb="101" eb="103">
      <t>コウサイ</t>
    </rPh>
    <rPh sb="103" eb="104">
      <t>ヒ</t>
    </rPh>
    <rPh sb="105" eb="108">
      <t>テキセイカ</t>
    </rPh>
    <rPh sb="109" eb="110">
      <t>ト</t>
    </rPh>
    <rPh sb="111" eb="112">
      <t>ク</t>
    </rPh>
    <rPh sb="116" eb="118">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</si>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</sst>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33316</c:v>
                </c:pt>
                <c:pt idx="1">
                  <c:v>34324</c:v>
                </c:pt>
                <c:pt idx="2">
                  <c:v>24064</c:v>
                </c:pt>
                <c:pt idx="3">
                  <c:v>26596</c:v>
                </c:pt>
                <c:pt idx="4">
                  <c:v>30408</c:v>
                </c:pt>
              </c:numCache>
            </c:numRef>
          </c:val>
          <c:smooth val="0"/>
        </c:ser>
        <c:dLbls>
          <c:showLegendKey val="0"/>
          <c:showVal val="0"/>
          <c:showCatName val="0"/>
          <c:showSerName val="0"/>
          <c:showPercent val="0"/>
          <c:showBubbleSize val="0"/>
        </c:dLbls>
        <c:marker val="1"/>
        <c:smooth val="0"/>
        <c:axId val="173344968"/>
        <c:axId val="316108128"/>
      </c:lineChart>
      <c:catAx>
        <c:axId val="17334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108128"/>
        <c:crosses val="autoZero"/>
        <c:auto val="1"/>
        <c:lblAlgn val="ctr"/>
        <c:lblOffset val="100"/>
        <c:tickLblSkip val="1"/>
        <c:tickMarkSkip val="1"/>
        <c:noMultiLvlLbl val="0"/>
      </c:catAx>
      <c:valAx>
        <c:axId val="31610812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34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0.47</c:v>
                </c:pt>
                <c:pt idx="1">
                  <c:v>0.87</c:v>
                </c:pt>
                <c:pt idx="2">
                  <c:v>1.53</c:v>
                </c:pt>
                <c:pt idx="3">
                  <c:v>5.88</c:v>
                </c:pt>
                <c:pt idx="4">
                  <c:v>2.0699999999999998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7.06</c:v>
                </c:pt>
                <c:pt idx="1">
                  <c:v>5.35</c:v>
                </c:pt>
                <c:pt idx="2">
                  <c:v>5.85</c:v>
                </c:pt>
                <c:pt idx="3">
                  <c:v>6.82</c:v>
                </c:pt>
                <c:pt idx="4">
                  <c:v>9.9700000000000006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6108912"/>
        <c:axId val="316109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1.98</c:v>
                </c:pt>
                <c:pt idx="1">
                  <c:v>-1.35</c:v>
                </c:pt>
                <c:pt idx="2">
                  <c:v>1.1000000000000001</c:v>
                </c:pt>
                <c:pt idx="3">
                  <c:v>5.34</c:v>
                </c:pt>
                <c:pt idx="4">
                  <c:v>-0.93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6108912"/>
        <c:axId val="316109304"/>
      </c:lineChart>
      <c:catAx>
        <c:axId val="31610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109304"/>
        <c:crosses val="autoZero"/>
        <c:auto val="1"/>
        <c:lblAlgn val="ctr"/>
        <c:lblOffset val="100"/>
        <c:tickLblSkip val="1"/>
        <c:tickMarkSkip val="1"/>
        <c:noMultiLvlLbl val="0"/>
      </c:catAx>
      <c:valAx>
        <c:axId val="31610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0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c:v>
                </c:pt>
                <c:pt idx="4">
                  <c:v>#N/A</c:v>
                </c:pt>
                <c:pt idx="5">
                  <c:v>0.1</c:v>
                </c:pt>
                <c:pt idx="6">
                  <c:v>#N/A</c:v>
                </c:pt>
                <c:pt idx="7">
                  <c:v>0.1</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0.78</c:v>
                </c:pt>
                <c:pt idx="4">
                  <c:v>1.54</c:v>
                </c:pt>
                <c:pt idx="5">
                  <c:v>#N/A</c:v>
                </c:pt>
                <c:pt idx="6">
                  <c:v>#N/A</c:v>
                </c:pt>
                <c:pt idx="7">
                  <c:v>0.7</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0.96</c:v>
                </c:pt>
                <c:pt idx="2">
                  <c:v>#N/A</c:v>
                </c:pt>
                <c:pt idx="3">
                  <c:v>0.46</c:v>
                </c:pt>
                <c:pt idx="4">
                  <c:v>#N/A</c:v>
                </c:pt>
                <c:pt idx="5">
                  <c:v>0.85</c:v>
                </c:pt>
                <c:pt idx="6">
                  <c:v>#N/A</c:v>
                </c:pt>
                <c:pt idx="7">
                  <c:v>0.73</c:v>
                </c:pt>
                <c:pt idx="8">
                  <c:v>#N/A</c:v>
                </c:pt>
                <c:pt idx="9">
                  <c:v>0.51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0.32</c:v>
                </c:pt>
                <c:pt idx="4">
                  <c:v>#N/A</c:v>
                </c:pt>
                <c:pt idx="5">
                  <c:v>0.38</c:v>
                </c:pt>
                <c:pt idx="6">
                  <c:v>#N/A</c:v>
                </c:pt>
                <c:pt idx="7">
                  <c:v>0.47</c:v>
                </c:pt>
                <c:pt idx="8">
                  <c:v>#N/A</c:v>
                </c:pt>
                <c:pt idx="9">
                  <c:v>0.81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c:v>
                </c:pt>
                <c:pt idx="2">
                  <c:v>#N/A</c:v>
                </c:pt>
                <c:pt idx="3">
                  <c:v>1.44</c:v>
                </c:pt>
                <c:pt idx="4">
                  <c:v>#N/A</c:v>
                </c:pt>
                <c:pt idx="5">
                  <c:v>0.36</c:v>
                </c:pt>
                <c:pt idx="6">
                  <c:v>#N/A</c:v>
                </c:pt>
                <c:pt idx="7">
                  <c:v>0.03</c:v>
                </c:pt>
                <c:pt idx="8">
                  <c:v>#N/A</c:v>
                </c:pt>
                <c:pt idx="9">
                  <c:v>1.1399999999999999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c:v>
                </c:pt>
                <c:pt idx="4">
                  <c:v>#N/A</c:v>
                </c:pt>
                <c:pt idx="5">
                  <c:v>0.41</c:v>
                </c:pt>
                <c:pt idx="6">
                  <c:v>#N/A</c:v>
                </c:pt>
                <c:pt idx="7">
                  <c:v>0.66</c:v>
                </c:pt>
                <c:pt idx="8">
                  <c:v>#N/A</c:v>
                </c:pt>
                <c:pt idx="9">
                  <c:v>1.77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0.47</c:v>
                </c:pt>
                <c:pt idx="2">
                  <c:v>#N/A</c:v>
                </c:pt>
                <c:pt idx="3">
                  <c:v>0.86</c:v>
                </c:pt>
                <c:pt idx="4">
                  <c:v>#N/A</c:v>
                </c:pt>
                <c:pt idx="5">
                  <c:v>1.53</c:v>
                </c:pt>
                <c:pt idx="6">
                  <c:v>#N/A</c:v>
                </c:pt>
                <c:pt idx="7">
                  <c:v>5.88</c:v>
                </c:pt>
                <c:pt idx="8">
                  <c:v>#N/A</c:v>
                </c:pt>
                <c:pt idx="9">
                  <c:v>2.0699999999999998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産業廃棄物等処分事業会計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0.92</c:v>
                </c:pt>
                <c:pt idx="2">
                  <c:v>#N/A</c:v>
                </c:pt>
                <c:pt idx="3">
                  <c:v>1.1399999999999999</c:v>
                </c:pt>
                <c:pt idx="4">
                  <c:v>#N/A</c:v>
                </c:pt>
                <c:pt idx="5">
                  <c:v>1.77</c:v>
                </c:pt>
                <c:pt idx="6">
                  <c:v>#N/A</c:v>
                </c:pt>
                <c:pt idx="7">
                  <c:v>2.42</c:v>
                </c:pt>
                <c:pt idx="8">
                  <c:v>#N/A</c:v>
                </c:pt>
                <c:pt idx="9">
                  <c:v>2.94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2.76</c:v>
                </c:pt>
                <c:pt idx="2">
                  <c:v>#N/A</c:v>
                </c:pt>
                <c:pt idx="3">
                  <c:v>3.14</c:v>
                </c:pt>
                <c:pt idx="4">
                  <c:v>#N/A</c:v>
                </c:pt>
                <c:pt idx="5">
                  <c:v>3.18</c:v>
                </c:pt>
                <c:pt idx="6">
                  <c:v>#N/A</c:v>
                </c:pt>
                <c:pt idx="7">
                  <c:v>3.2</c:v>
                </c:pt>
                <c:pt idx="8">
                  <c:v>#N/A</c:v>
                </c:pt>
                <c:pt idx="9">
                  <c:v>3.64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6110088"/>
        <c:axId val="316110480"/>
      </c:barChart>
      <c:catAx>
        <c:axId val="31611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110480"/>
        <c:crosses val="autoZero"/>
        <c:auto val="1"/>
        <c:lblAlgn val="ctr"/>
        <c:lblOffset val="100"/>
        <c:tickLblSkip val="1"/>
        <c:tickMarkSkip val="1"/>
        <c:noMultiLvlLbl val="0"/>
      </c:catAx>
      <c:valAx>
        <c:axId val="31611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10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6310</c:v>
                </c:pt>
                <c:pt idx="5">
                  <c:v>6278</c:v>
                </c:pt>
                <c:pt idx="8">
                  <c:v>6226</c:v>
                </c:pt>
                <c:pt idx="11">
                  <c:v>5744</c:v>
                </c:pt>
                <c:pt idx="14">
                  <c:v>5933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41</c:v>
                </c:pt>
                <c:pt idx="6">
                  <c:v>31</c:v>
                </c:pt>
                <c:pt idx="9">
                  <c:v>21</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608</c:v>
                </c:pt>
                <c:pt idx="3">
                  <c:v>571</c:v>
                </c:pt>
                <c:pt idx="6">
                  <c:v>497</c:v>
                </c:pt>
                <c:pt idx="9">
                  <c:v>604</c:v>
                </c:pt>
                <c:pt idx="12">
                  <c:v>579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1982</c:v>
                </c:pt>
                <c:pt idx="3">
                  <c:v>2638</c:v>
                </c:pt>
                <c:pt idx="6">
                  <c:v>1681</c:v>
                </c:pt>
                <c:pt idx="9">
                  <c:v>1624</c:v>
                </c:pt>
                <c:pt idx="12">
                  <c:v>1810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7337</c:v>
                </c:pt>
                <c:pt idx="3">
                  <c:v>7045</c:v>
                </c:pt>
                <c:pt idx="6">
                  <c:v>6588</c:v>
                </c:pt>
                <c:pt idx="9">
                  <c:v>5761</c:v>
                </c:pt>
                <c:pt idx="12">
                  <c:v>5629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6111264"/>
        <c:axId val="316111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3660</c:v>
                </c:pt>
                <c:pt idx="2">
                  <c:v>#N/A</c:v>
                </c:pt>
                <c:pt idx="3">
                  <c:v>#N/A</c:v>
                </c:pt>
                <c:pt idx="4">
                  <c:v>4019</c:v>
                </c:pt>
                <c:pt idx="5">
                  <c:v>#N/A</c:v>
                </c:pt>
                <c:pt idx="6">
                  <c:v>#N/A</c:v>
                </c:pt>
                <c:pt idx="7">
                  <c:v>2572</c:v>
                </c:pt>
                <c:pt idx="8">
                  <c:v>#N/A</c:v>
                </c:pt>
                <c:pt idx="9">
                  <c:v>#N/A</c:v>
                </c:pt>
                <c:pt idx="10">
                  <c:v>2267</c:v>
                </c:pt>
                <c:pt idx="11">
                  <c:v>#N/A</c:v>
                </c:pt>
                <c:pt idx="12">
                  <c:v>#N/A</c:v>
                </c:pt>
                <c:pt idx="13">
                  <c:v>2087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6111264"/>
        <c:axId val="316111656"/>
      </c:lineChart>
      <c:catAx>
        <c:axId val="3161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111656"/>
        <c:crosses val="autoZero"/>
        <c:auto val="1"/>
        <c:lblAlgn val="ctr"/>
        <c:lblOffset val="100"/>
        <c:tickLblSkip val="1"/>
        <c:tickMarkSkip val="1"/>
        <c:noMultiLvlLbl val="0"/>
      </c:catAx>
      <c:valAx>
        <c:axId val="316111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47504</c:v>
                </c:pt>
                <c:pt idx="5">
                  <c:v>49430</c:v>
                </c:pt>
                <c:pt idx="8">
                  <c:v>53456</c:v>
                </c:pt>
                <c:pt idx="11">
                  <c:v>53323</c:v>
                </c:pt>
                <c:pt idx="14">
                  <c:v>52457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9759</c:v>
                </c:pt>
                <c:pt idx="5">
                  <c:v>8726</c:v>
                </c:pt>
                <c:pt idx="8">
                  <c:v>8234</c:v>
                </c:pt>
                <c:pt idx="11">
                  <c:v>8120</c:v>
                </c:pt>
                <c:pt idx="14">
                  <c:v>7846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3216</c:v>
                </c:pt>
                <c:pt idx="5">
                  <c:v>2629</c:v>
                </c:pt>
                <c:pt idx="8">
                  <c:v>3085</c:v>
                </c:pt>
                <c:pt idx="11">
                  <c:v>3669</c:v>
                </c:pt>
                <c:pt idx="14">
                  <c:v>5018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597</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9897</c:v>
                </c:pt>
                <c:pt idx="3">
                  <c:v>10732</c:v>
                </c:pt>
                <c:pt idx="6">
                  <c:v>9903</c:v>
                </c:pt>
                <c:pt idx="9">
                  <c:v>9399</c:v>
                </c:pt>
                <c:pt idx="12">
                  <c:v>9257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4692</c:v>
                </c:pt>
                <c:pt idx="3">
                  <c:v>4024</c:v>
                </c:pt>
                <c:pt idx="6">
                  <c:v>3330</c:v>
                </c:pt>
                <c:pt idx="9">
                  <c:v>2896</c:v>
                </c:pt>
                <c:pt idx="12">
                  <c:v>2509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17801</c:v>
                </c:pt>
                <c:pt idx="3">
                  <c:v>16412</c:v>
                </c:pt>
                <c:pt idx="6">
                  <c:v>19439</c:v>
                </c:pt>
                <c:pt idx="9">
                  <c:v>19352</c:v>
                </c:pt>
                <c:pt idx="12">
                  <c:v>17899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c:v>
                </c:pt>
                <c:pt idx="3">
                  <c:v>44</c:v>
                </c:pt>
                <c:pt idx="6">
                  <c:v>18</c:v>
                </c:pt>
                <c:pt idx="9">
                  <c:v>12</c:v>
                </c:pt>
                <c:pt idx="12">
                  <c:v>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53665</c:v>
                </c:pt>
                <c:pt idx="3">
                  <c:v>54243</c:v>
                </c:pt>
                <c:pt idx="6">
                  <c:v>53002</c:v>
                </c:pt>
                <c:pt idx="9">
                  <c:v>52944</c:v>
                </c:pt>
                <c:pt idx="12">
                  <c:v>52365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6112048"/>
        <c:axId val="31611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26251</c:v>
                </c:pt>
                <c:pt idx="2">
                  <c:v>#N/A</c:v>
                </c:pt>
                <c:pt idx="3">
                  <c:v>#N/A</c:v>
                </c:pt>
                <c:pt idx="4">
                  <c:v>24671</c:v>
                </c:pt>
                <c:pt idx="5">
                  <c:v>#N/A</c:v>
                </c:pt>
                <c:pt idx="6">
                  <c:v>#N/A</c:v>
                </c:pt>
                <c:pt idx="7">
                  <c:v>20917</c:v>
                </c:pt>
                <c:pt idx="8">
                  <c:v>#N/A</c:v>
                </c:pt>
                <c:pt idx="9">
                  <c:v>#N/A</c:v>
                </c:pt>
                <c:pt idx="10">
                  <c:v>19490</c:v>
                </c:pt>
                <c:pt idx="11">
                  <c:v>#N/A</c:v>
                </c:pt>
                <c:pt idx="12">
                  <c:v>#N/A</c:v>
                </c:pt>
                <c:pt idx="13">
                  <c:v>16774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6112048"/>
        <c:axId val="316112832"/>
      </c:lineChart>
      <c:catAx>
        <c:axId val="31611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112832"/>
        <c:crosses val="autoZero"/>
        <c:auto val="1"/>
        <c:lblAlgn val="ctr"/>
        <c:lblOffset val="100"/>
        <c:tickLblSkip val="1"/>
        <c:tickMarkSkip val="1"/>
        <c:noMultiLvlLbl val="0"/>
      </c:catAx>
      <c:valAx>
        <c:axId val="31611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1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{1110D8B3-8576-4960-93E6-21C0A188CBFF}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{2CBB731E-72FA-4209-89C2-A8D8619B775C}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{D56F037F-13B3-487A-BF08-F04D24D89928}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{94551F1B-8BCE-4F92-8CFF-FF0CED1FAECB}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{4125187B-7AEC-4366-8268-DDE38D1BBCD2}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{3498659E-A8D7-4EC8-96AF-BDF8AF198F18}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{77A09408-7E93-432A-AE9D-FE94321FF937}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{E9C7FE98-DA73-4F9B-8DB3-5DC4703D328E}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{DA3E6A5F-3F8E-498D-A6A7-FACB33D65F1A}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{ED56757C-804F-48F1-9067-7483644AC0B2}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4119248"/>
        <c:axId val="334118072"/>
      </c:scatterChart>
      <c:valAx>
        <c:axId val="334119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118072"/>
        <c:crosses val="autoZero"/>
        <c:crossBetween val="midCat"/>
      </c:valAx>
      <c:valAx>
        <c:axId val="334118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411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{58ED5EFB-1ACE-4723-AF95-926713595B83}</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{58FFDD7B-B254-431A-98A0-82F21F8B9460}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{E75F6C59-75BF-486F-8F89-EDB1D9DA0953}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{116F9242-FD0D-426A-A3D6-728AD64FABA9}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{8E47BB4D-ED33-4CE1-B5CD-3F1B255518DB}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13.7</c:v>
                </c:pt>
                <c:pt idx="2">
                  <c:v>12.2</c:v>
                </c:pt>
                <c:pt idx="3">
                  <c:v>10.6</c:v>
                </c:pt>
                <c:pt idx="4">
                  <c:v>8.3000000000000007</c:v>
                </c:pt>
              </c:numCache>
            </c:numRef>
          </c:xVal>
          <c:yVal>
            <c:numRef>
              <c:f>公会計指標分析・財政指標組合せ分析表!$K$73:$O$73</c:f>
              <c:numCache>
                <c:formatCode>#,##0.0;"▲ "#,##0.0</c:formatCode>
                <c:ptCount val="5"/>
                <c:pt idx="0">
                  <c:v>93.6</c:v>
                </c:pt>
                <c:pt idx="1">
                  <c:v>88.4</c:v>
                </c:pt>
                <c:pt idx="2">
                  <c:v>75.7</c:v>
                </c:pt>
                <c:pt idx="3">
                  <c:v>69.400000000000006</c:v>
                </c:pt>
                <c:pt idx="4">
                  <c:v>61.7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{56E73560-8511-4626-BD35-7711E06C998F}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{42493B18-737A-401E-8C27-10B4117FC7D8}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{1B6D1A02-8999-4A8F-B41C-FADC3E732E36}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11428632980385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{C402B4BE-8E78-4BA5-BA00-D9F2379C9AE3}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329663819382358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{01B6CBFB-3712-48ED-BFB6-50D816738392}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4116896"/>
        <c:axId val="334117288"/>
      </c:scatterChart>
      <c:valAx>
        <c:axId val="334116896"/>
        <c:scaling>
          <c:orientation val="minMax"/>
          <c:max val="14.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117288"/>
        <c:crosses val="autoZero"/>
        <c:crossBetween val="midCat"/>
      </c:valAx>
      <c:valAx>
        <c:axId val="334117288"/>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411689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建設事業の厳選等に伴う新規起債発行の抑制に努めており、元利償還金は減少している。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年度における公営企業債等繰入見込額が前年比▲</a:t>
          </a:r>
          <a:r>
            <a:rPr kumimoji="1" lang="en-US" altLang="ja-JP" sz="1400" baseline="0">
              <a:latin typeface="ＭＳ ゴシック" pitchFamily="49" charset="-128"/>
              <a:ea typeface="ＭＳ ゴシック" pitchFamily="49" charset="-128"/>
            </a:rPr>
            <a:t>1,453</a:t>
          </a:r>
          <a:r>
            <a:rPr kumimoji="1" lang="ja-JP" altLang="en-US" sz="1400" baseline="0">
              <a:latin typeface="ＭＳ ゴシック" pitchFamily="49" charset="-128"/>
              <a:ea typeface="ＭＳ ゴシック" pitchFamily="49" charset="-128"/>
            </a:rPr>
            <a:t>百万円となったことなどにより将来負担額（Ａ）が減少。また、充当可能基金の年度末残高が前年比</a:t>
          </a:r>
          <a:r>
            <a:rPr kumimoji="1" lang="en-US" altLang="ja-JP" sz="1400" baseline="0">
              <a:latin typeface="ＭＳ ゴシック" pitchFamily="49" charset="-128"/>
              <a:ea typeface="ＭＳ ゴシック" pitchFamily="49" charset="-128"/>
            </a:rPr>
            <a:t>+1,349</a:t>
          </a:r>
          <a:r>
            <a:rPr kumimoji="1" lang="ja-JP" altLang="en-US" sz="1400" baseline="0">
              <a:latin typeface="ＭＳ ゴシック" pitchFamily="49" charset="-128"/>
              <a:ea typeface="ＭＳ ゴシック" pitchFamily="49" charset="-128"/>
            </a:rPr>
            <a:t>百万円となったことにより充当可能財源等（Ｂ）が増加。結果として将来負担比率の分子が前年比▲</a:t>
          </a:r>
          <a:r>
            <a:rPr kumimoji="1" lang="en-US" altLang="ja-JP" sz="1400" baseline="0">
              <a:latin typeface="ＭＳ ゴシック" pitchFamily="49" charset="-128"/>
              <a:ea typeface="ＭＳ ゴシック" pitchFamily="49" charset="-128"/>
            </a:rPr>
            <a:t>2,716</a:t>
          </a:r>
          <a:r>
            <a:rPr kumimoji="1" lang="ja-JP" altLang="en-US" sz="1400" baseline="0">
              <a:latin typeface="ＭＳ ゴシック" pitchFamily="49" charset="-128"/>
              <a:ea typeface="ＭＳ ゴシック" pitchFamily="49" charset="-128"/>
            </a:rPr>
            <a:t>百万円となった。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人口減少の主要因である生産年齢人口の減少が著しく、このことが消費動向にも大きな影響を与えている。その一方で</a:t>
          </a:r>
          <a:r>
            <a:rPr kumimoji="1" lang="en-US" altLang="ja-JP" sz="1300">
              <a:latin typeface="ＭＳ Ｐゴシック"/>
            </a:rPr>
            <a:t>65</a:t>
          </a:r>
          <a:r>
            <a:rPr kumimoji="1" lang="ja-JP" altLang="en-US" sz="1300">
              <a:latin typeface="ＭＳ Ｐゴシック"/>
            </a:rPr>
            <a:t>歳以上の人口は増加傾向にあり、その割合は</a:t>
          </a:r>
          <a:r>
            <a:rPr kumimoji="1" lang="en-US" altLang="ja-JP" sz="1300">
              <a:latin typeface="ＭＳ Ｐゴシック"/>
            </a:rPr>
            <a:t>35</a:t>
          </a:r>
          <a:r>
            <a:rPr kumimoji="1" lang="ja-JP" altLang="en-US" sz="1300">
              <a:latin typeface="ＭＳ Ｐゴシック"/>
            </a:rPr>
            <a:t>％を超え、高齢化が進行している。このような人口減少や高齢化の進行により、財政基盤が弱く、類似団体の中で最も低くなっている。</a:t>
          </a:r>
        </a:p>
        <a:p>
          <a:r>
            <a:rPr kumimoji="1" lang="ja-JP" altLang="en-US" sz="1300">
              <a:latin typeface="ＭＳ Ｐゴシック"/>
            </a:rPr>
            <a:t>　今後は引き続き歳出削減のほか、滞納対策の強化による市税の収納率向上に努め、財政基盤の強化を目指す。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84667</xdr:rowOff>
    </xdr:to>
    <xdr:cxnSp macro="">
      <xdr:nvCxnSpPr>
        <xdr:cNvPr id="68" name="直線コネクタ 67"/>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84667</xdr:rowOff>
    </xdr:to>
    <xdr:cxnSp macro="">
      <xdr:nvCxnSpPr>
        <xdr:cNvPr id="77" name="直線コネクタ 76"/>
        <xdr:cNvCxnSpPr/>
      </xdr:nvCxnSpPr>
      <xdr:spPr>
        <a:xfrm>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87788</xdr:rowOff>
    </xdr:from>
    <xdr:ext cx="762000" cy="259045"/>
    <xdr:sp macro="" textlink="">
      <xdr:nvSpPr>
        <xdr:cNvPr id="88" name="財政力該当値テキスト"/>
        <xdr:cNvSpPr txBox="1"/>
      </xdr:nvSpPr>
      <xdr:spPr>
        <a:xfrm>
          <a:off x="5041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歳入では地方交付税、地方消費税交付金が減少し、歳出では扶助費が増加したことにより</a:t>
          </a:r>
          <a:r>
            <a:rPr kumimoji="1" lang="en-US" altLang="ja-JP" sz="1300">
              <a:latin typeface="ＭＳ Ｐゴシック"/>
            </a:rPr>
            <a:t>99.3</a:t>
          </a:r>
          <a:r>
            <a:rPr kumimoji="1" lang="ja-JP" altLang="en-US" sz="1300">
              <a:latin typeface="ＭＳ Ｐゴシック"/>
            </a:rPr>
            <a:t>％と前年度より</a:t>
          </a:r>
          <a:r>
            <a:rPr kumimoji="1" lang="en-US" altLang="ja-JP" sz="1300">
              <a:latin typeface="ＭＳ Ｐゴシック"/>
            </a:rPr>
            <a:t>6.0</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本市の財政構造は、政策的な事業に使える財源が少ない非常に硬直した状況が続いている。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64</xdr:row>
      <xdr:rowOff>29718</xdr:rowOff>
    </xdr:to>
    <xdr:cxnSp macro="">
      <xdr:nvCxnSpPr>
        <xdr:cNvPr id="129" name="直線コネクタ 128"/>
        <xdr:cNvCxnSpPr/>
      </xdr:nvCxnSpPr>
      <xdr:spPr>
        <a:xfrm>
          <a:off x="4114800" y="1071295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63</xdr:row>
      <xdr:rowOff>138430</xdr:rowOff>
    </xdr:to>
    <xdr:cxnSp macro="">
      <xdr:nvCxnSpPr>
        <xdr:cNvPr id="132" name="直線コネクタ 131"/>
        <xdr:cNvCxnSpPr/>
      </xdr:nvCxnSpPr>
      <xdr:spPr>
        <a:xfrm flipV="1">
          <a:off x="3225800" y="1071295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138430</xdr:rowOff>
    </xdr:to>
    <xdr:cxnSp macro="">
      <xdr:nvCxnSpPr>
        <xdr:cNvPr id="135" name="直線コネクタ 134"/>
        <xdr:cNvCxnSpPr/>
      </xdr:nvCxnSpPr>
      <xdr:spPr>
        <a:xfrm>
          <a:off x="2336800" y="1090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7" name="テキスト ボックス 136"/>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128778</xdr:rowOff>
    </xdr:to>
    <xdr:cxnSp macro="">
      <xdr:nvCxnSpPr>
        <xdr:cNvPr id="138" name="直線コネクタ 137"/>
        <xdr:cNvCxnSpPr/>
      </xdr:nvCxnSpPr>
      <xdr:spPr>
        <a:xfrm flipV="1">
          <a:off x="1447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0" name="テキスト ボックス 139"/>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42" name="テキスト ボックス 141"/>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48" name="円/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122445</xdr:rowOff>
    </xdr:from>
    <xdr:ext cx="762000" cy="259045"/>
    <xdr:sp macro="" textlink="">
      <xdr:nvSpPr>
        <xdr:cNvPr id="149"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0" name="円/楕円 149"/>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51" name="テキスト ボックス 150"/>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6" name="円/楕円 155"/>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7" name="テキスト ボックス 156"/>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が進んでいる中でも、冬期の道路除排雪の維持補修費の費用がかさむことなどにより、類似団体の中でも高い水準となっている。今後も事業の質と量に応じた人員配置の適正化による人件費の抑制及び事務事業の見直しや管理経費の削減による物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60424</xdr:rowOff>
    </xdr:from>
    <xdr:to>
      <xdr:col>7</xdr:col>
      <xdr:colOff>152400</xdr:colOff>
      <xdr:row>85</xdr:row>
      <xdr:rowOff>80291</xdr:rowOff>
    </xdr:to>
    <xdr:cxnSp macro="">
      <xdr:nvCxnSpPr>
        <xdr:cNvPr id="192" name="直線コネクタ 191"/>
        <xdr:cNvCxnSpPr/>
      </xdr:nvCxnSpPr>
      <xdr:spPr>
        <a:xfrm>
          <a:off x="4114800" y="14633674"/>
          <a:ext cx="838200" cy="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36556</xdr:rowOff>
    </xdr:from>
    <xdr:to>
      <xdr:col>6</xdr:col>
      <xdr:colOff>0</xdr:colOff>
      <xdr:row>85</xdr:row>
      <xdr:rowOff>60424</xdr:rowOff>
    </xdr:to>
    <xdr:cxnSp macro="">
      <xdr:nvCxnSpPr>
        <xdr:cNvPr id="195" name="直線コネクタ 194"/>
        <xdr:cNvCxnSpPr/>
      </xdr:nvCxnSpPr>
      <xdr:spPr>
        <a:xfrm>
          <a:off x="3225800" y="14609806"/>
          <a:ext cx="8890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71952</xdr:rowOff>
    </xdr:from>
    <xdr:to>
      <xdr:col>4</xdr:col>
      <xdr:colOff>482600</xdr:colOff>
      <xdr:row>85</xdr:row>
      <xdr:rowOff>36556</xdr:rowOff>
    </xdr:to>
    <xdr:cxnSp macro="">
      <xdr:nvCxnSpPr>
        <xdr:cNvPr id="198" name="直線コネクタ 197"/>
        <xdr:cNvCxnSpPr/>
      </xdr:nvCxnSpPr>
      <xdr:spPr>
        <a:xfrm>
          <a:off x="2336800" y="14473752"/>
          <a:ext cx="889000" cy="1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43621</xdr:rowOff>
    </xdr:from>
    <xdr:to>
      <xdr:col>3</xdr:col>
      <xdr:colOff>279400</xdr:colOff>
      <xdr:row>84</xdr:row>
      <xdr:rowOff>71952</xdr:rowOff>
    </xdr:to>
    <xdr:cxnSp macro="">
      <xdr:nvCxnSpPr>
        <xdr:cNvPr id="201" name="直線コネクタ 200"/>
        <xdr:cNvCxnSpPr/>
      </xdr:nvCxnSpPr>
      <xdr:spPr>
        <a:xfrm>
          <a:off x="1447800" y="14445421"/>
          <a:ext cx="889000" cy="2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29491</xdr:rowOff>
    </xdr:from>
    <xdr:to>
      <xdr:col>7</xdr:col>
      <xdr:colOff>203200</xdr:colOff>
      <xdr:row>85</xdr:row>
      <xdr:rowOff>131091</xdr:rowOff>
    </xdr:to>
    <xdr:sp macro="" textlink="">
      <xdr:nvSpPr>
        <xdr:cNvPr id="211" name="円/楕円 210"/>
        <xdr:cNvSpPr/>
      </xdr:nvSpPr>
      <xdr:spPr>
        <a:xfrm>
          <a:off x="4902200" y="146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1568</xdr:rowOff>
    </xdr:from>
    <xdr:ext cx="762000" cy="259045"/>
    <xdr:sp macro="" textlink="">
      <xdr:nvSpPr>
        <xdr:cNvPr id="212" name="人件費・物件費等の状況該当値テキスト"/>
        <xdr:cNvSpPr txBox="1"/>
      </xdr:nvSpPr>
      <xdr:spPr>
        <a:xfrm>
          <a:off x="5041900" y="1457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122,414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9624</xdr:rowOff>
    </xdr:from>
    <xdr:to>
      <xdr:col>6</xdr:col>
      <xdr:colOff>50800</xdr:colOff>
      <xdr:row>85</xdr:row>
      <xdr:rowOff>111224</xdr:rowOff>
    </xdr:to>
    <xdr:sp macro="" textlink="">
      <xdr:nvSpPr>
        <xdr:cNvPr id="213" name="円/楕円 212"/>
        <xdr:cNvSpPr/>
      </xdr:nvSpPr>
      <xdr:spPr>
        <a:xfrm>
          <a:off x="4064000" y="145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96001</xdr:rowOff>
    </xdr:from>
    <xdr:ext cx="736600" cy="259045"/>
    <xdr:sp macro="" textlink="">
      <xdr:nvSpPr>
        <xdr:cNvPr id="214" name="テキスト ボックス 213"/>
        <xdr:cNvSpPr txBox="1"/>
      </xdr:nvSpPr>
      <xdr:spPr>
        <a:xfrm>
          <a:off x="3733800" y="146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157206</xdr:rowOff>
    </xdr:from>
    <xdr:to>
      <xdr:col>4</xdr:col>
      <xdr:colOff>533400</xdr:colOff>
      <xdr:row>85</xdr:row>
      <xdr:rowOff>87356</xdr:rowOff>
    </xdr:to>
    <xdr:sp macro="" textlink="">
      <xdr:nvSpPr>
        <xdr:cNvPr id="215" name="円/楕円 214"/>
        <xdr:cNvSpPr/>
      </xdr:nvSpPr>
      <xdr:spPr>
        <a:xfrm>
          <a:off x="3175000" y="14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72133</xdr:rowOff>
    </xdr:from>
    <xdr:ext cx="762000" cy="259045"/>
    <xdr:sp macro="" textlink="">
      <xdr:nvSpPr>
        <xdr:cNvPr id="216" name="テキスト ボックス 215"/>
        <xdr:cNvSpPr txBox="1"/>
      </xdr:nvSpPr>
      <xdr:spPr>
        <a:xfrm>
          <a:off x="2844800" y="1464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120,239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21152</xdr:rowOff>
    </xdr:from>
    <xdr:to>
      <xdr:col>3</xdr:col>
      <xdr:colOff>330200</xdr:colOff>
      <xdr:row>84</xdr:row>
      <xdr:rowOff>122752</xdr:rowOff>
    </xdr:to>
    <xdr:sp macro="" textlink="">
      <xdr:nvSpPr>
        <xdr:cNvPr id="217" name="円/楕円 216"/>
        <xdr:cNvSpPr/>
      </xdr:nvSpPr>
      <xdr:spPr>
        <a:xfrm>
          <a:off x="2286000" y="144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107529</xdr:rowOff>
    </xdr:from>
    <xdr:ext cx="762000" cy="259045"/>
    <xdr:sp macro="" textlink="">
      <xdr:nvSpPr>
        <xdr:cNvPr id="218" name="テキスト ボックス 217"/>
        <xdr:cNvSpPr txBox="1"/>
      </xdr:nvSpPr>
      <xdr:spPr>
        <a:xfrm>
          <a:off x="1955800" y="1450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164271</xdr:rowOff>
    </xdr:from>
    <xdr:to>
      <xdr:col>2</xdr:col>
      <xdr:colOff>127000</xdr:colOff>
      <xdr:row>84</xdr:row>
      <xdr:rowOff>94421</xdr:rowOff>
    </xdr:to>
    <xdr:sp macro="" textlink="">
      <xdr:nvSpPr>
        <xdr:cNvPr id="219" name="円/楕円 218"/>
        <xdr:cNvSpPr/>
      </xdr:nvSpPr>
      <xdr:spPr>
        <a:xfrm>
          <a:off x="1397000" y="143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79198</xdr:rowOff>
    </xdr:from>
    <xdr:ext cx="762000" cy="259045"/>
    <xdr:sp macro="" textlink="">
      <xdr:nvSpPr>
        <xdr:cNvPr id="220" name="テキスト ボックス 219"/>
        <xdr:cNvSpPr txBox="1"/>
      </xdr:nvSpPr>
      <xdr:spPr>
        <a:xfrm>
          <a:off x="1066800" y="1448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国家公務員における給与減額支給措置の終了により国の水準を下回る給与水準となっている。今後においても、国や他団体の給与水準や民間賃金等の状況を踏まえながら、給与水準の適正化に努める。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109220</xdr:rowOff>
    </xdr:to>
    <xdr:cxnSp macro="">
      <xdr:nvCxnSpPr>
        <xdr:cNvPr id="254" name="直線コネクタ 253"/>
        <xdr:cNvCxnSpPr/>
      </xdr:nvCxnSpPr>
      <xdr:spPr>
        <a:xfrm flipV="1">
          <a:off x="16179800" y="142993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83</xdr:row>
      <xdr:rowOff>133350</xdr:rowOff>
    </xdr:to>
    <xdr:cxnSp macro="">
      <xdr:nvCxnSpPr>
        <xdr:cNvPr id="257" name="直線コネクタ 256"/>
        <xdr:cNvCxnSpPr/>
      </xdr:nvCxnSpPr>
      <xdr:spPr>
        <a:xfrm flipV="1">
          <a:off x="15290800" y="1433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151977</xdr:rowOff>
    </xdr:from>
    <xdr:to>
      <xdr:col>22</xdr:col>
      <xdr:colOff>203200</xdr:colOff>
      <xdr:row>83</xdr:row>
      <xdr:rowOff>133350</xdr:rowOff>
    </xdr:to>
    <xdr:cxnSp macro="">
      <xdr:nvCxnSpPr>
        <xdr:cNvPr id="260" name="直線コネクタ 259"/>
        <xdr:cNvCxnSpPr/>
      </xdr:nvCxnSpPr>
      <xdr:spPr>
        <a:xfrm>
          <a:off x="14401800" y="142108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62" name="テキスト ボックス 26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151977</xdr:rowOff>
    </xdr:from>
    <xdr:to>
      <xdr:col>21</xdr:col>
      <xdr:colOff>0</xdr:colOff>
      <xdr:row>85</xdr:row>
      <xdr:rowOff>88054</xdr:rowOff>
    </xdr:to>
    <xdr:cxnSp macro="">
      <xdr:nvCxnSpPr>
        <xdr:cNvPr id="263" name="直線コネクタ 262"/>
        <xdr:cNvCxnSpPr/>
      </xdr:nvCxnSpPr>
      <xdr:spPr>
        <a:xfrm flipV="1">
          <a:off x="13512800" y="14210877"/>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5" name="テキスト ボックス 264"/>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67" name="テキスト ボックス 26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3" name="円/楕円 272"/>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4"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5" name="円/楕円 274"/>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76" name="テキスト ボックス 275"/>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7" name="円/楕円 276"/>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8" name="テキスト ボックス 277"/>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101177</xdr:rowOff>
    </xdr:from>
    <xdr:to>
      <xdr:col>21</xdr:col>
      <xdr:colOff>50800</xdr:colOff>
      <xdr:row>83</xdr:row>
      <xdr:rowOff>31327</xdr:rowOff>
    </xdr:to>
    <xdr:sp macro="" textlink="">
      <xdr:nvSpPr>
        <xdr:cNvPr id="279" name="円/楕円 278"/>
        <xdr:cNvSpPr/>
      </xdr:nvSpPr>
      <xdr:spPr>
        <a:xfrm>
          <a:off x="14351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41504</xdr:rowOff>
    </xdr:from>
    <xdr:ext cx="762000" cy="259045"/>
    <xdr:sp macro="" textlink="">
      <xdr:nvSpPr>
        <xdr:cNvPr id="280" name="テキスト ボックス 279"/>
        <xdr:cNvSpPr txBox="1"/>
      </xdr:nvSpPr>
      <xdr:spPr>
        <a:xfrm>
          <a:off x="14020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1" name="円/楕円 280"/>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149031</xdr:rowOff>
    </xdr:from>
    <xdr:ext cx="762000" cy="259045"/>
    <xdr:sp macro="" textlink="">
      <xdr:nvSpPr>
        <xdr:cNvPr id="282" name="テキスト ボックス 281"/>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東西に細長い地勢的要因により消防職員を多く配置する必要があること、保健所を設置していること及び港湾事務を行っていることにより、類似団体と比較し人口千人当たり職員数が多くなっている。これまでも指定管理者制度の活用や民間への業務委託の推進により職員数の削減実施してきたが、今後も事務事業見直しにより適正な職員定数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135361</xdr:rowOff>
    </xdr:from>
    <xdr:to>
      <xdr:col>24</xdr:col>
      <xdr:colOff>558800</xdr:colOff>
      <xdr:row>66</xdr:row>
      <xdr:rowOff>32279</xdr:rowOff>
    </xdr:to>
    <xdr:cxnSp macro="">
      <xdr:nvCxnSpPr>
        <xdr:cNvPr id="317" name="直線コネクタ 316"/>
        <xdr:cNvCxnSpPr/>
      </xdr:nvCxnSpPr>
      <xdr:spPr>
        <a:xfrm>
          <a:off x="16179800" y="11279611"/>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95144</xdr:rowOff>
    </xdr:from>
    <xdr:to>
      <xdr:col>23</xdr:col>
      <xdr:colOff>406400</xdr:colOff>
      <xdr:row>65</xdr:row>
      <xdr:rowOff>135361</xdr:rowOff>
    </xdr:to>
    <xdr:cxnSp macro="">
      <xdr:nvCxnSpPr>
        <xdr:cNvPr id="320" name="直線コネクタ 319"/>
        <xdr:cNvCxnSpPr/>
      </xdr:nvCxnSpPr>
      <xdr:spPr>
        <a:xfrm>
          <a:off x="15290800" y="1123939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62971</xdr:rowOff>
    </xdr:from>
    <xdr:to>
      <xdr:col>22</xdr:col>
      <xdr:colOff>203200</xdr:colOff>
      <xdr:row>65</xdr:row>
      <xdr:rowOff>95144</xdr:rowOff>
    </xdr:to>
    <xdr:cxnSp macro="">
      <xdr:nvCxnSpPr>
        <xdr:cNvPr id="323" name="直線コネクタ 322"/>
        <xdr:cNvCxnSpPr/>
      </xdr:nvCxnSpPr>
      <xdr:spPr>
        <a:xfrm>
          <a:off x="14401800" y="1120722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28787</xdr:rowOff>
    </xdr:from>
    <xdr:to>
      <xdr:col>21</xdr:col>
      <xdr:colOff>0</xdr:colOff>
      <xdr:row>65</xdr:row>
      <xdr:rowOff>62971</xdr:rowOff>
    </xdr:to>
    <xdr:cxnSp macro="">
      <xdr:nvCxnSpPr>
        <xdr:cNvPr id="326" name="直線コネクタ 325"/>
        <xdr:cNvCxnSpPr/>
      </xdr:nvCxnSpPr>
      <xdr:spPr>
        <a:xfrm>
          <a:off x="13512800" y="111730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152929</xdr:rowOff>
    </xdr:from>
    <xdr:to>
      <xdr:col>24</xdr:col>
      <xdr:colOff>609600</xdr:colOff>
      <xdr:row>66</xdr:row>
      <xdr:rowOff>83079</xdr:rowOff>
    </xdr:to>
    <xdr:sp macro="" textlink="">
      <xdr:nvSpPr>
        <xdr:cNvPr id="336" name="円/楕円 335"/>
        <xdr:cNvSpPr/>
      </xdr:nvSpPr>
      <xdr:spPr>
        <a:xfrm>
          <a:off x="16967200" y="11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48806</xdr:rowOff>
    </xdr:from>
    <xdr:ext cx="762000" cy="259045"/>
    <xdr:sp macro="" textlink="">
      <xdr:nvSpPr>
        <xdr:cNvPr id="337" name="定員管理の状況該当値テキスト"/>
        <xdr:cNvSpPr txBox="1"/>
      </xdr:nvSpPr>
      <xdr:spPr>
        <a:xfrm>
          <a:off x="17106900" y="1119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84561</xdr:rowOff>
    </xdr:from>
    <xdr:to>
      <xdr:col>23</xdr:col>
      <xdr:colOff>457200</xdr:colOff>
      <xdr:row>66</xdr:row>
      <xdr:rowOff>14711</xdr:rowOff>
    </xdr:to>
    <xdr:sp macro="" textlink="">
      <xdr:nvSpPr>
        <xdr:cNvPr id="338" name="円/楕円 337"/>
        <xdr:cNvSpPr/>
      </xdr:nvSpPr>
      <xdr:spPr>
        <a:xfrm>
          <a:off x="16129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170938</xdr:rowOff>
    </xdr:from>
    <xdr:ext cx="736600" cy="259045"/>
    <xdr:sp macro="" textlink="">
      <xdr:nvSpPr>
        <xdr:cNvPr id="339" name="テキスト ボックス 338"/>
        <xdr:cNvSpPr txBox="1"/>
      </xdr:nvSpPr>
      <xdr:spPr>
        <a:xfrm>
          <a:off x="15798800" y="1131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44344</xdr:rowOff>
    </xdr:from>
    <xdr:to>
      <xdr:col>22</xdr:col>
      <xdr:colOff>254000</xdr:colOff>
      <xdr:row>65</xdr:row>
      <xdr:rowOff>145944</xdr:rowOff>
    </xdr:to>
    <xdr:sp macro="" textlink="">
      <xdr:nvSpPr>
        <xdr:cNvPr id="340" name="円/楕円 339"/>
        <xdr:cNvSpPr/>
      </xdr:nvSpPr>
      <xdr:spPr>
        <a:xfrm>
          <a:off x="15240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130721</xdr:rowOff>
    </xdr:from>
    <xdr:ext cx="762000" cy="259045"/>
    <xdr:sp macro="" textlink="">
      <xdr:nvSpPr>
        <xdr:cNvPr id="341" name="テキスト ボックス 340"/>
        <xdr:cNvSpPr txBox="1"/>
      </xdr:nvSpPr>
      <xdr:spPr>
        <a:xfrm>
          <a:off x="14909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12171</xdr:rowOff>
    </xdr:from>
    <xdr:to>
      <xdr:col>21</xdr:col>
      <xdr:colOff>50800</xdr:colOff>
      <xdr:row>65</xdr:row>
      <xdr:rowOff>113771</xdr:rowOff>
    </xdr:to>
    <xdr:sp macro="" textlink="">
      <xdr:nvSpPr>
        <xdr:cNvPr id="342" name="円/楕円 341"/>
        <xdr:cNvSpPr/>
      </xdr:nvSpPr>
      <xdr:spPr>
        <a:xfrm>
          <a:off x="143510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98548</xdr:rowOff>
    </xdr:from>
    <xdr:ext cx="762000" cy="259045"/>
    <xdr:sp macro="" textlink="">
      <xdr:nvSpPr>
        <xdr:cNvPr id="343" name="テキスト ボックス 342"/>
        <xdr:cNvSpPr txBox="1"/>
      </xdr:nvSpPr>
      <xdr:spPr>
        <a:xfrm>
          <a:off x="14020800" y="1124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149437</xdr:rowOff>
    </xdr:from>
    <xdr:to>
      <xdr:col>19</xdr:col>
      <xdr:colOff>533400</xdr:colOff>
      <xdr:row>65</xdr:row>
      <xdr:rowOff>79587</xdr:rowOff>
    </xdr:to>
    <xdr:sp macro="" textlink="">
      <xdr:nvSpPr>
        <xdr:cNvPr id="344" name="円/楕円 343"/>
        <xdr:cNvSpPr/>
      </xdr:nvSpPr>
      <xdr:spPr>
        <a:xfrm>
          <a:off x="13462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64364</xdr:rowOff>
    </xdr:from>
    <xdr:ext cx="762000" cy="259045"/>
    <xdr:sp macro="" textlink="">
      <xdr:nvSpPr>
        <xdr:cNvPr id="345" name="テキスト ボックス 344"/>
        <xdr:cNvSpPr txBox="1"/>
      </xdr:nvSpPr>
      <xdr:spPr>
        <a:xfrm>
          <a:off x="13131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起債の抑制に努めてきた結果、公債費負担が減少したため実質公債比率は前年度と比較して</a:t>
          </a:r>
          <a:r>
            <a:rPr kumimoji="1" lang="en-US" altLang="ja-JP" sz="1300">
              <a:latin typeface="ＭＳ Ｐゴシック"/>
            </a:rPr>
            <a:t>2.3</a:t>
          </a:r>
          <a:r>
            <a:rPr kumimoji="1" lang="ja-JP" altLang="en-US" sz="1300">
              <a:latin typeface="ＭＳ Ｐゴシック"/>
            </a:rPr>
            <a:t>ポイント改善したが、類似団体の中では依然として高い水準となっている。今後も、建設事業の厳選等を行い、新規起債発行の抑制により公債費負担の減少に努めることにより、実質公債比率の改善を図る。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163195</xdr:rowOff>
    </xdr:to>
    <xdr:cxnSp macro="">
      <xdr:nvCxnSpPr>
        <xdr:cNvPr id="375" name="直線コネクタ 374"/>
        <xdr:cNvCxnSpPr/>
      </xdr:nvCxnSpPr>
      <xdr:spPr>
        <a:xfrm flipV="1">
          <a:off x="16179800" y="6882447"/>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88265</xdr:rowOff>
    </xdr:to>
    <xdr:cxnSp macro="">
      <xdr:nvCxnSpPr>
        <xdr:cNvPr id="378" name="直線コネクタ 377"/>
        <xdr:cNvCxnSpPr/>
      </xdr:nvCxnSpPr>
      <xdr:spPr>
        <a:xfrm flipV="1">
          <a:off x="15290800" y="70211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88265</xdr:rowOff>
    </xdr:from>
    <xdr:to>
      <xdr:col>22</xdr:col>
      <xdr:colOff>203200</xdr:colOff>
      <xdr:row>42</xdr:row>
      <xdr:rowOff>7303</xdr:rowOff>
    </xdr:to>
    <xdr:cxnSp macro="">
      <xdr:nvCxnSpPr>
        <xdr:cNvPr id="381" name="直線コネクタ 380"/>
        <xdr:cNvCxnSpPr/>
      </xdr:nvCxnSpPr>
      <xdr:spPr>
        <a:xfrm flipV="1">
          <a:off x="14401800" y="711771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83" name="テキスト ボックス 38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7303</xdr:rowOff>
    </xdr:to>
    <xdr:cxnSp macro="">
      <xdr:nvCxnSpPr>
        <xdr:cNvPr id="384" name="直線コネクタ 383"/>
        <xdr:cNvCxnSpPr/>
      </xdr:nvCxnSpPr>
      <xdr:spPr>
        <a:xfrm>
          <a:off x="13512800" y="7208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386" name="テキスト ボックス 385"/>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88" name="テキスト ボックス 387"/>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4" name="円/楕円 393"/>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117174</xdr:rowOff>
    </xdr:from>
    <xdr:ext cx="762000" cy="259045"/>
    <xdr:sp macro="" textlink="">
      <xdr:nvSpPr>
        <xdr:cNvPr id="395" name="公債費負担の状況該当値テキスト"/>
        <xdr:cNvSpPr txBox="1"/>
      </xdr:nvSpPr>
      <xdr:spPr>
        <a:xfrm>
          <a:off x="17106900" y="68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6" name="円/楕円 395"/>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7" name="テキスト ボックス 396"/>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37465</xdr:rowOff>
    </xdr:from>
    <xdr:to>
      <xdr:col>22</xdr:col>
      <xdr:colOff>254000</xdr:colOff>
      <xdr:row>41</xdr:row>
      <xdr:rowOff>139065</xdr:rowOff>
    </xdr:to>
    <xdr:sp macro="" textlink="">
      <xdr:nvSpPr>
        <xdr:cNvPr id="398" name="円/楕円 397"/>
        <xdr:cNvSpPr/>
      </xdr:nvSpPr>
      <xdr:spPr>
        <a:xfrm>
          <a:off x="15240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99" name="テキスト ボックス 398"/>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0" name="円/楕円 399"/>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1" name="テキスト ボックス 400"/>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402" name="円/楕円 401"/>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42880</xdr:rowOff>
    </xdr:from>
    <xdr:ext cx="762000" cy="259045"/>
    <xdr:sp macro="" textlink="">
      <xdr:nvSpPr>
        <xdr:cNvPr id="403" name="テキスト ボックス 402"/>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地方債の現在高が減少したことにより、将来負担比率は前年度から</a:t>
          </a:r>
          <a:r>
            <a:rPr kumimoji="1" lang="en-US" altLang="ja-JP" sz="1300">
              <a:latin typeface="ＭＳ Ｐゴシック"/>
            </a:rPr>
            <a:t>7.7</a:t>
          </a:r>
          <a:r>
            <a:rPr kumimoji="1" lang="ja-JP" altLang="en-US" sz="1300">
              <a:latin typeface="ＭＳ Ｐゴシック"/>
            </a:rPr>
            <a:t>ポイント改善したが、類似団体との比較においては依然として高い水準となっている。今後も公債費等義務的経費の削減を中心とする行財政改革を進め、財政の健全化に努める。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123740</xdr:rowOff>
    </xdr:from>
    <xdr:to>
      <xdr:col>24</xdr:col>
      <xdr:colOff>558800</xdr:colOff>
      <xdr:row>17</xdr:row>
      <xdr:rowOff>14224</xdr:rowOff>
    </xdr:to>
    <xdr:cxnSp macro="">
      <xdr:nvCxnSpPr>
        <xdr:cNvPr id="437" name="直線コネクタ 436"/>
        <xdr:cNvCxnSpPr/>
      </xdr:nvCxnSpPr>
      <xdr:spPr>
        <a:xfrm flipV="1">
          <a:off x="16179800" y="2866940"/>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14224</xdr:rowOff>
    </xdr:from>
    <xdr:to>
      <xdr:col>23</xdr:col>
      <xdr:colOff>406400</xdr:colOff>
      <xdr:row>17</xdr:row>
      <xdr:rowOff>64897</xdr:rowOff>
    </xdr:to>
    <xdr:cxnSp macro="">
      <xdr:nvCxnSpPr>
        <xdr:cNvPr id="440" name="直線コネクタ 439"/>
        <xdr:cNvCxnSpPr/>
      </xdr:nvCxnSpPr>
      <xdr:spPr>
        <a:xfrm flipV="1">
          <a:off x="15290800" y="29288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64897</xdr:rowOff>
    </xdr:from>
    <xdr:to>
      <xdr:col>22</xdr:col>
      <xdr:colOff>203200</xdr:colOff>
      <xdr:row>17</xdr:row>
      <xdr:rowOff>167047</xdr:rowOff>
    </xdr:to>
    <xdr:cxnSp macro="">
      <xdr:nvCxnSpPr>
        <xdr:cNvPr id="443" name="直線コネクタ 442"/>
        <xdr:cNvCxnSpPr/>
      </xdr:nvCxnSpPr>
      <xdr:spPr>
        <a:xfrm flipV="1">
          <a:off x="14401800" y="297954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167047</xdr:rowOff>
    </xdr:from>
    <xdr:to>
      <xdr:col>21</xdr:col>
      <xdr:colOff>0</xdr:colOff>
      <xdr:row>18</xdr:row>
      <xdr:rowOff>37423</xdr:rowOff>
    </xdr:to>
    <xdr:cxnSp macro="">
      <xdr:nvCxnSpPr>
        <xdr:cNvPr id="446" name="直線コネクタ 445"/>
        <xdr:cNvCxnSpPr/>
      </xdr:nvCxnSpPr>
      <xdr:spPr>
        <a:xfrm flipV="1">
          <a:off x="13512800" y="3081697"/>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72940</xdr:rowOff>
    </xdr:from>
    <xdr:to>
      <xdr:col>24</xdr:col>
      <xdr:colOff>609600</xdr:colOff>
      <xdr:row>17</xdr:row>
      <xdr:rowOff>3090</xdr:rowOff>
    </xdr:to>
    <xdr:sp macro="" textlink="">
      <xdr:nvSpPr>
        <xdr:cNvPr id="456" name="円/楕円 455"/>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45017</xdr:rowOff>
    </xdr:from>
    <xdr:ext cx="762000" cy="259045"/>
    <xdr:sp macro="" textlink="">
      <xdr:nvSpPr>
        <xdr:cNvPr id="457" name="将来負担の状況該当値テキスト"/>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134874</xdr:rowOff>
    </xdr:from>
    <xdr:to>
      <xdr:col>23</xdr:col>
      <xdr:colOff>457200</xdr:colOff>
      <xdr:row>17</xdr:row>
      <xdr:rowOff>65024</xdr:rowOff>
    </xdr:to>
    <xdr:sp macro="" textlink="">
      <xdr:nvSpPr>
        <xdr:cNvPr id="458" name="円/楕円 457"/>
        <xdr:cNvSpPr/>
      </xdr:nvSpPr>
      <xdr:spPr>
        <a:xfrm>
          <a:off x="16129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49801</xdr:rowOff>
    </xdr:from>
    <xdr:ext cx="736600" cy="259045"/>
    <xdr:sp macro="" textlink="">
      <xdr:nvSpPr>
        <xdr:cNvPr id="459" name="テキスト ボックス 458"/>
        <xdr:cNvSpPr txBox="1"/>
      </xdr:nvSpPr>
      <xdr:spPr>
        <a:xfrm>
          <a:off x="15798800" y="296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14097</xdr:rowOff>
    </xdr:from>
    <xdr:to>
      <xdr:col>22</xdr:col>
      <xdr:colOff>254000</xdr:colOff>
      <xdr:row>17</xdr:row>
      <xdr:rowOff>115697</xdr:rowOff>
    </xdr:to>
    <xdr:sp macro="" textlink="">
      <xdr:nvSpPr>
        <xdr:cNvPr id="460" name="円/楕円 459"/>
        <xdr:cNvSpPr/>
      </xdr:nvSpPr>
      <xdr:spPr>
        <a:xfrm>
          <a:off x="15240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100474</xdr:rowOff>
    </xdr:from>
    <xdr:ext cx="762000" cy="259045"/>
    <xdr:sp macro="" textlink="">
      <xdr:nvSpPr>
        <xdr:cNvPr id="461" name="テキスト ボックス 460"/>
        <xdr:cNvSpPr txBox="1"/>
      </xdr:nvSpPr>
      <xdr:spPr>
        <a:xfrm>
          <a:off x="14909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116247</xdr:rowOff>
    </xdr:from>
    <xdr:to>
      <xdr:col>21</xdr:col>
      <xdr:colOff>50800</xdr:colOff>
      <xdr:row>18</xdr:row>
      <xdr:rowOff>46397</xdr:rowOff>
    </xdr:to>
    <xdr:sp macro="" textlink="">
      <xdr:nvSpPr>
        <xdr:cNvPr id="462" name="円/楕円 461"/>
        <xdr:cNvSpPr/>
      </xdr:nvSpPr>
      <xdr:spPr>
        <a:xfrm>
          <a:off x="14351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31174</xdr:rowOff>
    </xdr:from>
    <xdr:ext cx="762000" cy="259045"/>
    <xdr:sp macro="" textlink="">
      <xdr:nvSpPr>
        <xdr:cNvPr id="463" name="テキスト ボックス 462"/>
        <xdr:cNvSpPr txBox="1"/>
      </xdr:nvSpPr>
      <xdr:spPr>
        <a:xfrm>
          <a:off x="14020800" y="31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158073</xdr:rowOff>
    </xdr:from>
    <xdr:to>
      <xdr:col>19</xdr:col>
      <xdr:colOff>533400</xdr:colOff>
      <xdr:row>18</xdr:row>
      <xdr:rowOff>88223</xdr:rowOff>
    </xdr:to>
    <xdr:sp macro="" textlink="">
      <xdr:nvSpPr>
        <xdr:cNvPr id="464" name="円/楕円 463"/>
        <xdr:cNvSpPr/>
      </xdr:nvSpPr>
      <xdr:spPr>
        <a:xfrm>
          <a:off x="13462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73000</xdr:rowOff>
    </xdr:from>
    <xdr:ext cx="762000" cy="259045"/>
    <xdr:sp macro="" textlink="">
      <xdr:nvSpPr>
        <xdr:cNvPr id="465" name="テキスト ボックス 464"/>
        <xdr:cNvSpPr txBox="1"/>
      </xdr:nvSpPr>
      <xdr:spPr>
        <a:xfrm>
          <a:off x="13131800" y="31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地勢的要因から消防職員を多く抱えるほか、港湾事務や保健所設置により人口当たりの職員数が多くなっているが、引き続き指定管理者制度の活用等による職員数の適正管理に努める。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107950</xdr:rowOff>
    </xdr:to>
    <xdr:cxnSp macro="">
      <xdr:nvCxnSpPr>
        <xdr:cNvPr id="66" name="直線コネクタ 65"/>
        <xdr:cNvCxnSpPr/>
      </xdr:nvCxnSpPr>
      <xdr:spPr>
        <a:xfrm>
          <a:off x="3987800" y="639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46990</xdr:rowOff>
    </xdr:to>
    <xdr:cxnSp macro="">
      <xdr:nvCxnSpPr>
        <xdr:cNvPr id="69" name="直線コネクタ 68"/>
        <xdr:cNvCxnSpPr/>
      </xdr:nvCxnSpPr>
      <xdr:spPr>
        <a:xfrm>
          <a:off x="3098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39370</xdr:rowOff>
    </xdr:to>
    <xdr:cxnSp macro="">
      <xdr:nvCxnSpPr>
        <xdr:cNvPr id="72" name="直線コネクタ 71"/>
        <xdr:cNvCxnSpPr/>
      </xdr:nvCxnSpPr>
      <xdr:spPr>
        <a:xfrm>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1270</xdr:rowOff>
    </xdr:to>
    <xdr:cxnSp macro="">
      <xdr:nvCxnSpPr>
        <xdr:cNvPr id="75" name="直線コネクタ 74"/>
        <xdr:cNvCxnSpPr/>
      </xdr:nvCxnSpPr>
      <xdr:spPr>
        <a:xfrm flipV="1">
          <a:off x="1320800" y="632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9" name="テキスト ボックス 78"/>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88" name="テキスト ボックス 8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事務事業の見直しや管理経費等の削減により、物件費の経常収支比率は類似団体の中で最も低くなっている。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33274</xdr:rowOff>
    </xdr:from>
    <xdr:to>
      <xdr:col>24</xdr:col>
      <xdr:colOff>31750</xdr:colOff>
      <xdr:row>13</xdr:row>
      <xdr:rowOff>78994</xdr:rowOff>
    </xdr:to>
    <xdr:cxnSp macro="">
      <xdr:nvCxnSpPr>
        <xdr:cNvPr id="125" name="直線コネクタ 124"/>
        <xdr:cNvCxnSpPr/>
      </xdr:nvCxnSpPr>
      <xdr:spPr>
        <a:xfrm>
          <a:off x="15671800" y="22621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33274</xdr:rowOff>
    </xdr:from>
    <xdr:to>
      <xdr:col>22</xdr:col>
      <xdr:colOff>565150</xdr:colOff>
      <xdr:row>13</xdr:row>
      <xdr:rowOff>33274</xdr:rowOff>
    </xdr:to>
    <xdr:cxnSp macro="">
      <xdr:nvCxnSpPr>
        <xdr:cNvPr id="128" name="直線コネクタ 127"/>
        <xdr:cNvCxnSpPr/>
      </xdr:nvCxnSpPr>
      <xdr:spPr>
        <a:xfrm>
          <a:off x="14782800" y="226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131572</xdr:rowOff>
    </xdr:from>
    <xdr:to>
      <xdr:col>21</xdr:col>
      <xdr:colOff>361950</xdr:colOff>
      <xdr:row>13</xdr:row>
      <xdr:rowOff>33274</xdr:rowOff>
    </xdr:to>
    <xdr:cxnSp macro="">
      <xdr:nvCxnSpPr>
        <xdr:cNvPr id="131" name="直線コネクタ 130"/>
        <xdr:cNvCxnSpPr/>
      </xdr:nvCxnSpPr>
      <xdr:spPr>
        <a:xfrm>
          <a:off x="13893800" y="2188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113284</xdr:rowOff>
    </xdr:from>
    <xdr:to>
      <xdr:col>20</xdr:col>
      <xdr:colOff>158750</xdr:colOff>
      <xdr:row>12</xdr:row>
      <xdr:rowOff>131572</xdr:rowOff>
    </xdr:to>
    <xdr:cxnSp macro="">
      <xdr:nvCxnSpPr>
        <xdr:cNvPr id="134" name="直線コネクタ 133"/>
        <xdr:cNvCxnSpPr/>
      </xdr:nvCxnSpPr>
      <xdr:spPr>
        <a:xfrm>
          <a:off x="13004800" y="2170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20845</xdr:rowOff>
    </xdr:from>
    <xdr:ext cx="762000" cy="259045"/>
    <xdr:sp macro="" textlink="">
      <xdr:nvSpPr>
        <xdr:cNvPr id="138" name="テキスト ボックス 137"/>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28194</xdr:rowOff>
    </xdr:from>
    <xdr:to>
      <xdr:col>24</xdr:col>
      <xdr:colOff>82550</xdr:colOff>
      <xdr:row>13</xdr:row>
      <xdr:rowOff>129794</xdr:rowOff>
    </xdr:to>
    <xdr:sp macro="" textlink="">
      <xdr:nvSpPr>
        <xdr:cNvPr id="144" name="円/楕円 143"/>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108221</xdr:rowOff>
    </xdr:from>
    <xdr:ext cx="762000" cy="259045"/>
    <xdr:sp macro="" textlink="">
      <xdr:nvSpPr>
        <xdr:cNvPr id="145" name="物件費該当値テキスト"/>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153924</xdr:rowOff>
    </xdr:from>
    <xdr:to>
      <xdr:col>22</xdr:col>
      <xdr:colOff>615950</xdr:colOff>
      <xdr:row>13</xdr:row>
      <xdr:rowOff>84074</xdr:rowOff>
    </xdr:to>
    <xdr:sp macro="" textlink="">
      <xdr:nvSpPr>
        <xdr:cNvPr id="146" name="円/楕円 145"/>
        <xdr:cNvSpPr/>
      </xdr:nvSpPr>
      <xdr:spPr>
        <a:xfrm>
          <a:off x="15621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94251</xdr:rowOff>
    </xdr:from>
    <xdr:ext cx="736600" cy="259045"/>
    <xdr:sp macro="" textlink="">
      <xdr:nvSpPr>
        <xdr:cNvPr id="147" name="テキスト ボックス 146"/>
        <xdr:cNvSpPr txBox="1"/>
      </xdr:nvSpPr>
      <xdr:spPr>
        <a:xfrm>
          <a:off x="15290800" y="19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153924</xdr:rowOff>
    </xdr:from>
    <xdr:to>
      <xdr:col>21</xdr:col>
      <xdr:colOff>412750</xdr:colOff>
      <xdr:row>13</xdr:row>
      <xdr:rowOff>84074</xdr:rowOff>
    </xdr:to>
    <xdr:sp macro="" textlink="">
      <xdr:nvSpPr>
        <xdr:cNvPr id="148" name="円/楕円 147"/>
        <xdr:cNvSpPr/>
      </xdr:nvSpPr>
      <xdr:spPr>
        <a:xfrm>
          <a:off x="14732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94251</xdr:rowOff>
    </xdr:from>
    <xdr:ext cx="762000" cy="259045"/>
    <xdr:sp macro="" textlink="">
      <xdr:nvSpPr>
        <xdr:cNvPr id="149" name="テキスト ボックス 148"/>
        <xdr:cNvSpPr txBox="1"/>
      </xdr:nvSpPr>
      <xdr:spPr>
        <a:xfrm>
          <a:off x="14401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80772</xdr:rowOff>
    </xdr:from>
    <xdr:to>
      <xdr:col>20</xdr:col>
      <xdr:colOff>209550</xdr:colOff>
      <xdr:row>13</xdr:row>
      <xdr:rowOff>10922</xdr:rowOff>
    </xdr:to>
    <xdr:sp macro="" textlink="">
      <xdr:nvSpPr>
        <xdr:cNvPr id="150" name="円/楕円 149"/>
        <xdr:cNvSpPr/>
      </xdr:nvSpPr>
      <xdr:spPr>
        <a:xfrm>
          <a:off x="13843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21099</xdr:rowOff>
    </xdr:from>
    <xdr:ext cx="762000" cy="259045"/>
    <xdr:sp macro="" textlink="">
      <xdr:nvSpPr>
        <xdr:cNvPr id="151" name="テキスト ボックス 150"/>
        <xdr:cNvSpPr txBox="1"/>
      </xdr:nvSpPr>
      <xdr:spPr>
        <a:xfrm>
          <a:off x="13512800" y="19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62484</xdr:rowOff>
    </xdr:from>
    <xdr:to>
      <xdr:col>19</xdr:col>
      <xdr:colOff>6350</xdr:colOff>
      <xdr:row>12</xdr:row>
      <xdr:rowOff>164084</xdr:rowOff>
    </xdr:to>
    <xdr:sp macro="" textlink="">
      <xdr:nvSpPr>
        <xdr:cNvPr id="152" name="円/楕円 151"/>
        <xdr:cNvSpPr/>
      </xdr:nvSpPr>
      <xdr:spPr>
        <a:xfrm>
          <a:off x="12954000" y="2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2811</xdr:rowOff>
    </xdr:from>
    <xdr:ext cx="762000" cy="259045"/>
    <xdr:sp macro="" textlink="">
      <xdr:nvSpPr>
        <xdr:cNvPr id="153" name="テキスト ボックス 152"/>
        <xdr:cNvSpPr txBox="1"/>
      </xdr:nvSpPr>
      <xdr:spPr>
        <a:xfrm>
          <a:off x="12623800" y="188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長引く景気低迷や高齢化の進行により、扶助費の経常収支比率は類似団体平均を上回っている。生活保護の資格審査等の適正化等、引き続き扶助費の適正な支出に努める。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152400</xdr:rowOff>
    </xdr:to>
    <xdr:cxnSp macro="">
      <xdr:nvCxnSpPr>
        <xdr:cNvPr id="186" name="直線コネクタ 185"/>
        <xdr:cNvCxnSpPr/>
      </xdr:nvCxnSpPr>
      <xdr:spPr>
        <a:xfrm>
          <a:off x="3987800" y="9588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57</xdr:row>
      <xdr:rowOff>19050</xdr:rowOff>
    </xdr:to>
    <xdr:cxnSp macro="">
      <xdr:nvCxnSpPr>
        <xdr:cNvPr id="189" name="直線コネクタ 188"/>
        <xdr:cNvCxnSpPr/>
      </xdr:nvCxnSpPr>
      <xdr:spPr>
        <a:xfrm flipV="1">
          <a:off x="3098800" y="9588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57</xdr:row>
      <xdr:rowOff>19050</xdr:rowOff>
    </xdr:to>
    <xdr:cxnSp macro="">
      <xdr:nvCxnSpPr>
        <xdr:cNvPr id="192" name="直線コネクタ 191"/>
        <xdr:cNvCxnSpPr/>
      </xdr:nvCxnSpPr>
      <xdr:spPr>
        <a:xfrm>
          <a:off x="2209800" y="963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38100</xdr:rowOff>
    </xdr:to>
    <xdr:cxnSp macro="">
      <xdr:nvCxnSpPr>
        <xdr:cNvPr id="195" name="直線コネクタ 194"/>
        <xdr:cNvCxnSpPr/>
      </xdr:nvCxnSpPr>
      <xdr:spPr>
        <a:xfrm>
          <a:off x="1320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7" name="テキスト ボックス 196"/>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199" name="テキスト ボックス 198"/>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7" name="円/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208" name="テキスト ボックス 207"/>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09" name="円/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0" name="テキスト ボックス 209"/>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12" name="テキスト ボックス 211"/>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3" name="円/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4" name="テキスト ボックス 213"/>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国民健康保険事業等の公営企業への繰出金のほか、冬期間の道路除排雪等の維持補修費の支出が大きく、その他の経常収支比率は類似団体の中で最も高い水準となっている。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95250</xdr:rowOff>
    </xdr:from>
    <xdr:to>
      <xdr:col>24</xdr:col>
      <xdr:colOff>31750</xdr:colOff>
      <xdr:row>61</xdr:row>
      <xdr:rowOff>6350</xdr:rowOff>
    </xdr:to>
    <xdr:cxnSp macro="">
      <xdr:nvCxnSpPr>
        <xdr:cNvPr id="247" name="直線コネクタ 246"/>
        <xdr:cNvCxnSpPr/>
      </xdr:nvCxnSpPr>
      <xdr:spPr>
        <a:xfrm>
          <a:off x="15671800" y="102108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60</xdr:row>
      <xdr:rowOff>25400</xdr:rowOff>
    </xdr:to>
    <xdr:cxnSp macro="">
      <xdr:nvCxnSpPr>
        <xdr:cNvPr id="250" name="直線コネクタ 249"/>
        <xdr:cNvCxnSpPr/>
      </xdr:nvCxnSpPr>
      <xdr:spPr>
        <a:xfrm flipV="1">
          <a:off x="14782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60</xdr:row>
      <xdr:rowOff>25400</xdr:rowOff>
    </xdr:to>
    <xdr:cxnSp macro="">
      <xdr:nvCxnSpPr>
        <xdr:cNvPr id="253" name="直線コネクタ 252"/>
        <xdr:cNvCxnSpPr/>
      </xdr:nvCxnSpPr>
      <xdr:spPr>
        <a:xfrm>
          <a:off x="13893800" y="10033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5" name="テキスト ボックス 25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76200</xdr:rowOff>
    </xdr:from>
    <xdr:to>
      <xdr:col>20</xdr:col>
      <xdr:colOff>158750</xdr:colOff>
      <xdr:row>58</xdr:row>
      <xdr:rowOff>88900</xdr:rowOff>
    </xdr:to>
    <xdr:cxnSp macro="">
      <xdr:nvCxnSpPr>
        <xdr:cNvPr id="256" name="直線コネクタ 255"/>
        <xdr:cNvCxnSpPr/>
      </xdr:nvCxnSpPr>
      <xdr:spPr>
        <a:xfrm>
          <a:off x="13004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8" name="テキスト ボックス 257"/>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60" name="テキスト ボックス 259"/>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127000</xdr:rowOff>
    </xdr:from>
    <xdr:to>
      <xdr:col>24</xdr:col>
      <xdr:colOff>82550</xdr:colOff>
      <xdr:row>61</xdr:row>
      <xdr:rowOff>57150</xdr:rowOff>
    </xdr:to>
    <xdr:sp macro="" textlink="">
      <xdr:nvSpPr>
        <xdr:cNvPr id="266" name="円/楕円 265"/>
        <xdr:cNvSpPr/>
      </xdr:nvSpPr>
      <xdr:spPr>
        <a:xfrm>
          <a:off x="16459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99077</xdr:rowOff>
    </xdr:from>
    <xdr:ext cx="762000" cy="259045"/>
    <xdr:sp macro="" textlink="">
      <xdr:nvSpPr>
        <xdr:cNvPr id="267"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44450</xdr:rowOff>
    </xdr:from>
    <xdr:to>
      <xdr:col>22</xdr:col>
      <xdr:colOff>615950</xdr:colOff>
      <xdr:row>59</xdr:row>
      <xdr:rowOff>146050</xdr:rowOff>
    </xdr:to>
    <xdr:sp macro="" textlink="">
      <xdr:nvSpPr>
        <xdr:cNvPr id="268" name="円/楕円 267"/>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130827</xdr:rowOff>
    </xdr:from>
    <xdr:ext cx="736600" cy="259045"/>
    <xdr:sp macro="" textlink="">
      <xdr:nvSpPr>
        <xdr:cNvPr id="269" name="テキスト ボックス 268"/>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146050</xdr:rowOff>
    </xdr:from>
    <xdr:to>
      <xdr:col>21</xdr:col>
      <xdr:colOff>412750</xdr:colOff>
      <xdr:row>60</xdr:row>
      <xdr:rowOff>76200</xdr:rowOff>
    </xdr:to>
    <xdr:sp macro="" textlink="">
      <xdr:nvSpPr>
        <xdr:cNvPr id="270" name="円/楕円 269"/>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60977</xdr:rowOff>
    </xdr:from>
    <xdr:ext cx="762000" cy="259045"/>
    <xdr:sp macro="" textlink="">
      <xdr:nvSpPr>
        <xdr:cNvPr id="271" name="テキスト ボックス 270"/>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2" name="円/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3" name="テキスト ボックス 272"/>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25400</xdr:rowOff>
    </xdr:from>
    <xdr:to>
      <xdr:col>19</xdr:col>
      <xdr:colOff>6350</xdr:colOff>
      <xdr:row>58</xdr:row>
      <xdr:rowOff>127000</xdr:rowOff>
    </xdr:to>
    <xdr:sp macro="" textlink="">
      <xdr:nvSpPr>
        <xdr:cNvPr id="274" name="円/楕円 273"/>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111777</xdr:rowOff>
    </xdr:from>
    <xdr:ext cx="762000" cy="259045"/>
    <xdr:sp macro="" textlink="">
      <xdr:nvSpPr>
        <xdr:cNvPr id="275" name="テキスト ボックス 274"/>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病院事業会計への繰出金が増加したことにより、補助費等の経常収支比率は</a:t>
          </a:r>
          <a:r>
            <a:rPr kumimoji="1" lang="en-US" altLang="ja-JP" sz="1300">
              <a:latin typeface="ＭＳ Ｐゴシック"/>
            </a:rPr>
            <a:t>1.1</a:t>
          </a:r>
          <a:r>
            <a:rPr kumimoji="1" lang="ja-JP" altLang="en-US" sz="1300">
              <a:latin typeface="ＭＳ Ｐゴシック"/>
            </a:rPr>
            <a:t>ポイント上昇し、類似団体平均を上回る状況が続いている。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40</xdr:row>
      <xdr:rowOff>76200</xdr:rowOff>
    </xdr:to>
    <xdr:cxnSp macro="">
      <xdr:nvCxnSpPr>
        <xdr:cNvPr id="308" name="直線コネクタ 307"/>
        <xdr:cNvCxnSpPr/>
      </xdr:nvCxnSpPr>
      <xdr:spPr>
        <a:xfrm>
          <a:off x="15671800" y="6794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57150</xdr:rowOff>
    </xdr:from>
    <xdr:to>
      <xdr:col>22</xdr:col>
      <xdr:colOff>565150</xdr:colOff>
      <xdr:row>39</xdr:row>
      <xdr:rowOff>107950</xdr:rowOff>
    </xdr:to>
    <xdr:cxnSp macro="">
      <xdr:nvCxnSpPr>
        <xdr:cNvPr id="311" name="直線コネクタ 310"/>
        <xdr:cNvCxnSpPr/>
      </xdr:nvCxnSpPr>
      <xdr:spPr>
        <a:xfrm>
          <a:off x="14782800" y="674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57150</xdr:rowOff>
    </xdr:from>
    <xdr:to>
      <xdr:col>21</xdr:col>
      <xdr:colOff>361950</xdr:colOff>
      <xdr:row>41</xdr:row>
      <xdr:rowOff>82550</xdr:rowOff>
    </xdr:to>
    <xdr:cxnSp macro="">
      <xdr:nvCxnSpPr>
        <xdr:cNvPr id="314" name="直線コネクタ 313"/>
        <xdr:cNvCxnSpPr/>
      </xdr:nvCxnSpPr>
      <xdr:spPr>
        <a:xfrm flipV="1">
          <a:off x="13893800" y="67437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156227</xdr:rowOff>
    </xdr:from>
    <xdr:ext cx="762000" cy="259045"/>
    <xdr:sp macro="" textlink="">
      <xdr:nvSpPr>
        <xdr:cNvPr id="316" name="テキスト ボックス 315"/>
        <xdr:cNvSpPr txBox="1"/>
      </xdr:nvSpPr>
      <xdr:spPr>
        <a:xfrm>
          <a:off x="14401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82550</xdr:rowOff>
    </xdr:from>
    <xdr:to>
      <xdr:col>20</xdr:col>
      <xdr:colOff>158750</xdr:colOff>
      <xdr:row>41</xdr:row>
      <xdr:rowOff>133350</xdr:rowOff>
    </xdr:to>
    <xdr:cxnSp macro="">
      <xdr:nvCxnSpPr>
        <xdr:cNvPr id="317" name="直線コネクタ 316"/>
        <xdr:cNvCxnSpPr/>
      </xdr:nvCxnSpPr>
      <xdr:spPr>
        <a:xfrm flipV="1">
          <a:off x="13004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35577</xdr:rowOff>
    </xdr:from>
    <xdr:ext cx="762000" cy="259045"/>
    <xdr:sp macro="" textlink="">
      <xdr:nvSpPr>
        <xdr:cNvPr id="319" name="テキスト ボックス 318"/>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25400</xdr:rowOff>
    </xdr:from>
    <xdr:to>
      <xdr:col>24</xdr:col>
      <xdr:colOff>82550</xdr:colOff>
      <xdr:row>40</xdr:row>
      <xdr:rowOff>127000</xdr:rowOff>
    </xdr:to>
    <xdr:sp macro="" textlink="">
      <xdr:nvSpPr>
        <xdr:cNvPr id="327" name="円/楕円 326"/>
        <xdr:cNvSpPr/>
      </xdr:nvSpPr>
      <xdr:spPr>
        <a:xfrm>
          <a:off x="16459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168927</xdr:rowOff>
    </xdr:from>
    <xdr:ext cx="762000" cy="259045"/>
    <xdr:sp macro="" textlink="">
      <xdr:nvSpPr>
        <xdr:cNvPr id="328" name="補助費等該当値テキスト"/>
        <xdr:cNvSpPr txBox="1"/>
      </xdr:nvSpPr>
      <xdr:spPr>
        <a:xfrm>
          <a:off x="16598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29" name="円/楕円 328"/>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0" name="テキスト ボックス 329"/>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6350</xdr:rowOff>
    </xdr:from>
    <xdr:to>
      <xdr:col>21</xdr:col>
      <xdr:colOff>412750</xdr:colOff>
      <xdr:row>39</xdr:row>
      <xdr:rowOff>107950</xdr:rowOff>
    </xdr:to>
    <xdr:sp macro="" textlink="">
      <xdr:nvSpPr>
        <xdr:cNvPr id="331" name="円/楕円 330"/>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92727</xdr:rowOff>
    </xdr:from>
    <xdr:ext cx="762000" cy="259045"/>
    <xdr:sp macro="" textlink="">
      <xdr:nvSpPr>
        <xdr:cNvPr id="332" name="テキスト ボックス 331"/>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31750</xdr:rowOff>
    </xdr:from>
    <xdr:to>
      <xdr:col>20</xdr:col>
      <xdr:colOff>209550</xdr:colOff>
      <xdr:row>41</xdr:row>
      <xdr:rowOff>133350</xdr:rowOff>
    </xdr:to>
    <xdr:sp macro="" textlink="">
      <xdr:nvSpPr>
        <xdr:cNvPr id="333" name="円/楕円 332"/>
        <xdr:cNvSpPr/>
      </xdr:nvSpPr>
      <xdr:spPr>
        <a:xfrm>
          <a:off x="13843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118127</xdr:rowOff>
    </xdr:from>
    <xdr:ext cx="762000" cy="259045"/>
    <xdr:sp macro="" textlink="">
      <xdr:nvSpPr>
        <xdr:cNvPr id="334" name="テキスト ボックス 333"/>
        <xdr:cNvSpPr txBox="1"/>
      </xdr:nvSpPr>
      <xdr:spPr>
        <a:xfrm>
          <a:off x="13512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82550</xdr:rowOff>
    </xdr:from>
    <xdr:to>
      <xdr:col>19</xdr:col>
      <xdr:colOff>6350</xdr:colOff>
      <xdr:row>42</xdr:row>
      <xdr:rowOff>12700</xdr:rowOff>
    </xdr:to>
    <xdr:sp macro="" textlink="">
      <xdr:nvSpPr>
        <xdr:cNvPr id="335" name="円/楕円 334"/>
        <xdr:cNvSpPr/>
      </xdr:nvSpPr>
      <xdr:spPr>
        <a:xfrm>
          <a:off x="12954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168927</xdr:rowOff>
    </xdr:from>
    <xdr:ext cx="762000" cy="259045"/>
    <xdr:sp macro="" textlink="">
      <xdr:nvSpPr>
        <xdr:cNvPr id="336" name="テキスト ボックス 335"/>
        <xdr:cNvSpPr txBox="1"/>
      </xdr:nvSpPr>
      <xdr:spPr>
        <a:xfrm>
          <a:off x="12623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過去に借り入れした市債の元利償還金は平成</a:t>
          </a:r>
          <a:r>
            <a:rPr kumimoji="1" lang="en-US" altLang="ja-JP" sz="1300">
              <a:latin typeface="ＭＳ Ｐゴシック"/>
            </a:rPr>
            <a:t>16</a:t>
          </a:r>
          <a:r>
            <a:rPr kumimoji="1" lang="ja-JP" altLang="en-US" sz="1300">
              <a:latin typeface="ＭＳ Ｐゴシック"/>
            </a:rPr>
            <a:t>年度をピークに減少傾向にある。類似団体と比較しても平均を上回っている状態だが、建設事業の厳選や着手時期の再検討などにより将来的な財政負担を考慮しながら起債発行抑制に努める。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133858</xdr:rowOff>
    </xdr:to>
    <xdr:cxnSp macro="">
      <xdr:nvCxnSpPr>
        <xdr:cNvPr id="366" name="直線コネクタ 365"/>
        <xdr:cNvCxnSpPr/>
      </xdr:nvCxnSpPr>
      <xdr:spPr>
        <a:xfrm>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76708</xdr:rowOff>
    </xdr:to>
    <xdr:cxnSp macro="">
      <xdr:nvCxnSpPr>
        <xdr:cNvPr id="369" name="直線コネクタ 368"/>
        <xdr:cNvCxnSpPr/>
      </xdr:nvCxnSpPr>
      <xdr:spPr>
        <a:xfrm flipV="1">
          <a:off x="3098800" y="133217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131572</xdr:rowOff>
    </xdr:to>
    <xdr:cxnSp macro="">
      <xdr:nvCxnSpPr>
        <xdr:cNvPr id="372" name="直線コネクタ 371"/>
        <xdr:cNvCxnSpPr/>
      </xdr:nvCxnSpPr>
      <xdr:spPr>
        <a:xfrm flipV="1">
          <a:off x="2209800" y="13449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4" name="テキスト ボックス 37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163576</xdr:rowOff>
    </xdr:to>
    <xdr:cxnSp macro="">
      <xdr:nvCxnSpPr>
        <xdr:cNvPr id="375" name="直線コネクタ 374"/>
        <xdr:cNvCxnSpPr/>
      </xdr:nvCxnSpPr>
      <xdr:spPr>
        <a:xfrm flipV="1">
          <a:off x="1320800" y="13504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9" name="テキスト ボックス 37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5" name="円/楕円 384"/>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86"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7" name="円/楕円 38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8" name="テキスト ボックス 38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9" name="円/楕円 388"/>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90" name="テキスト ボックス 389"/>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1" name="円/楕円 390"/>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2" name="テキスト ボックス 391"/>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93" name="円/楕円 392"/>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4" name="テキスト ボックス 393"/>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ると市税等の自主財源の割合が小さく、依存財源に大きく頼らざるを得ない収入状況にある一方で、歳出においては地域の経済状況や高い高齢化率等を反映し、扶助費が多額となっている等、歳出に占める義務的経費が大きな割合を占める財政構造となっている。</a:t>
          </a:r>
        </a:p>
        <a:p>
          <a:r>
            <a:rPr kumimoji="1" lang="ja-JP" altLang="en-US" sz="1300">
              <a:latin typeface="ＭＳ Ｐゴシック"/>
            </a:rPr>
            <a:t>　今後も市税の収納率向上による自主財源の確保や経常経費の抑制に努め、経常収支比率の改善を図る。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79</xdr:row>
      <xdr:rowOff>88137</xdr:rowOff>
    </xdr:to>
    <xdr:cxnSp macro="">
      <xdr:nvCxnSpPr>
        <xdr:cNvPr id="425" name="直線コネクタ 424"/>
        <xdr:cNvCxnSpPr/>
      </xdr:nvCxnSpPr>
      <xdr:spPr>
        <a:xfrm>
          <a:off x="15671800" y="13372085"/>
          <a:ext cx="8382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85852</xdr:rowOff>
    </xdr:to>
    <xdr:cxnSp macro="">
      <xdr:nvCxnSpPr>
        <xdr:cNvPr id="428" name="直線コネクタ 427"/>
        <xdr:cNvCxnSpPr/>
      </xdr:nvCxnSpPr>
      <xdr:spPr>
        <a:xfrm flipV="1">
          <a:off x="14782800" y="133720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85852</xdr:rowOff>
    </xdr:to>
    <xdr:cxnSp macro="">
      <xdr:nvCxnSpPr>
        <xdr:cNvPr id="431" name="直線コネクタ 430"/>
        <xdr:cNvCxnSpPr/>
      </xdr:nvCxnSpPr>
      <xdr:spPr>
        <a:xfrm>
          <a:off x="13893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3" name="テキスト ボックス 432"/>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77</xdr:row>
      <xdr:rowOff>165863</xdr:rowOff>
    </xdr:to>
    <xdr:cxnSp macro="">
      <xdr:nvCxnSpPr>
        <xdr:cNvPr id="434" name="直線コネクタ 433"/>
        <xdr:cNvCxnSpPr/>
      </xdr:nvCxnSpPr>
      <xdr:spPr>
        <a:xfrm>
          <a:off x="13004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6" name="テキスト ボックス 435"/>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38" name="テキスト ボックス 437"/>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44" name="円/楕円 443"/>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9414</xdr:rowOff>
    </xdr:from>
    <xdr:ext cx="762000" cy="259045"/>
    <xdr:sp macro="" textlink="">
      <xdr:nvSpPr>
        <xdr:cNvPr id="445"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6" name="円/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47" name="テキスト ボックス 44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48" name="円/楕円 447"/>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49" name="テキスト ボックス 448"/>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0" name="円/楕円 449"/>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51" name="テキスト ボックス 450"/>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2" name="円/楕円 45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3" name="テキスト ボックス 45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北海道小樽市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84426</xdr:rowOff>
    </xdr:from>
    <xdr:to>
      <xdr:col>4</xdr:col>
      <xdr:colOff>1117600</xdr:colOff>
      <xdr:row>13</xdr:row>
      <xdr:rowOff>13593</xdr:rowOff>
    </xdr:to>
    <xdr:cxnSp macro="">
      <xdr:nvCxnSpPr>
        <xdr:cNvPr id="52" name="直線コネクタ 51"/>
        <xdr:cNvCxnSpPr/>
      </xdr:nvCxnSpPr>
      <xdr:spPr bwMode="auto">
        <a:xfrm>
          <a:off x="5003800" y="2189451"/>
          <a:ext cx="647700" cy="100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84426</xdr:rowOff>
    </xdr:from>
    <xdr:to>
      <xdr:col>4</xdr:col>
      <xdr:colOff>469900</xdr:colOff>
      <xdr:row>13</xdr:row>
      <xdr:rowOff>100363</xdr:rowOff>
    </xdr:to>
    <xdr:cxnSp macro="">
      <xdr:nvCxnSpPr>
        <xdr:cNvPr id="55" name="直線コネクタ 54"/>
        <xdr:cNvCxnSpPr/>
      </xdr:nvCxnSpPr>
      <xdr:spPr bwMode="auto">
        <a:xfrm flipV="1">
          <a:off x="4305300" y="2189451"/>
          <a:ext cx="698500" cy="18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42070</xdr:rowOff>
    </xdr:from>
    <xdr:to>
      <xdr:col>3</xdr:col>
      <xdr:colOff>904875</xdr:colOff>
      <xdr:row>13</xdr:row>
      <xdr:rowOff>100363</xdr:rowOff>
    </xdr:to>
    <xdr:cxnSp macro="">
      <xdr:nvCxnSpPr>
        <xdr:cNvPr id="58" name="直線コネクタ 57"/>
        <xdr:cNvCxnSpPr/>
      </xdr:nvCxnSpPr>
      <xdr:spPr bwMode="auto">
        <a:xfrm>
          <a:off x="3606800" y="2318545"/>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7760</xdr:rowOff>
    </xdr:from>
    <xdr:ext cx="762000" cy="259045"/>
    <xdr:sp macro="" textlink="">
      <xdr:nvSpPr>
        <xdr:cNvPr id="60" name="テキスト ボックス 59"/>
        <xdr:cNvSpPr txBox="1"/>
      </xdr:nvSpPr>
      <xdr:spPr>
        <a:xfrm>
          <a:off x="39243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42070</xdr:rowOff>
    </xdr:from>
    <xdr:to>
      <xdr:col>3</xdr:col>
      <xdr:colOff>206375</xdr:colOff>
      <xdr:row>13</xdr:row>
      <xdr:rowOff>119271</xdr:rowOff>
    </xdr:to>
    <xdr:cxnSp macro="">
      <xdr:nvCxnSpPr>
        <xdr:cNvPr id="61" name="直線コネクタ 60"/>
        <xdr:cNvCxnSpPr/>
      </xdr:nvCxnSpPr>
      <xdr:spPr bwMode="auto">
        <a:xfrm flipV="1">
          <a:off x="2908300" y="2318545"/>
          <a:ext cx="698500" cy="7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38850</xdr:rowOff>
    </xdr:from>
    <xdr:ext cx="762000" cy="259045"/>
    <xdr:sp macro="" textlink="">
      <xdr:nvSpPr>
        <xdr:cNvPr id="63" name="テキスト ボックス 62"/>
        <xdr:cNvSpPr txBox="1"/>
      </xdr:nvSpPr>
      <xdr:spPr>
        <a:xfrm>
          <a:off x="32258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4789</xdr:rowOff>
    </xdr:from>
    <xdr:ext cx="762000" cy="259045"/>
    <xdr:sp macro="" textlink="">
      <xdr:nvSpPr>
        <xdr:cNvPr id="65" name="テキスト ボックス 64"/>
        <xdr:cNvSpPr txBox="1"/>
      </xdr:nvSpPr>
      <xdr:spPr>
        <a:xfrm>
          <a:off x="25273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134243</xdr:rowOff>
    </xdr:from>
    <xdr:to>
      <xdr:col>5</xdr:col>
      <xdr:colOff>34925</xdr:colOff>
      <xdr:row>13</xdr:row>
      <xdr:rowOff>64393</xdr:rowOff>
    </xdr:to>
    <xdr:sp macro="" textlink="">
      <xdr:nvSpPr>
        <xdr:cNvPr id="71" name="円/楕円 70"/>
        <xdr:cNvSpPr/>
      </xdr:nvSpPr>
      <xdr:spPr bwMode="auto">
        <a:xfrm>
          <a:off x="5600700" y="223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150770</xdr:rowOff>
    </xdr:from>
    <xdr:ext cx="762000" cy="259045"/>
    <xdr:sp macro="" textlink="">
      <xdr:nvSpPr>
        <xdr:cNvPr id="72" name="人口1人当たり決算額の推移該当値テキスト130"/>
        <xdr:cNvSpPr txBox="1"/>
      </xdr:nvSpPr>
      <xdr:spPr>
        <a:xfrm>
          <a:off x="5740400" y="208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80,431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33626</xdr:rowOff>
    </xdr:from>
    <xdr:to>
      <xdr:col>4</xdr:col>
      <xdr:colOff>520700</xdr:colOff>
      <xdr:row>12</xdr:row>
      <xdr:rowOff>135226</xdr:rowOff>
    </xdr:to>
    <xdr:sp macro="" textlink="">
      <xdr:nvSpPr>
        <xdr:cNvPr id="73" name="円/楕円 72"/>
        <xdr:cNvSpPr/>
      </xdr:nvSpPr>
      <xdr:spPr bwMode="auto">
        <a:xfrm>
          <a:off x="4953000" y="213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145403</xdr:rowOff>
    </xdr:from>
    <xdr:ext cx="736600" cy="259045"/>
    <xdr:sp macro="" textlink="">
      <xdr:nvSpPr>
        <xdr:cNvPr id="74" name="テキスト ボックス 73"/>
        <xdr:cNvSpPr txBox="1"/>
      </xdr:nvSpPr>
      <xdr:spPr>
        <a:xfrm>
          <a:off x="4622800" y="190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49563</xdr:rowOff>
    </xdr:from>
    <xdr:to>
      <xdr:col>3</xdr:col>
      <xdr:colOff>955675</xdr:colOff>
      <xdr:row>13</xdr:row>
      <xdr:rowOff>151163</xdr:rowOff>
    </xdr:to>
    <xdr:sp macro="" textlink="">
      <xdr:nvSpPr>
        <xdr:cNvPr id="75" name="円/楕円 74"/>
        <xdr:cNvSpPr/>
      </xdr:nvSpPr>
      <xdr:spPr bwMode="auto">
        <a:xfrm>
          <a:off x="4254500" y="232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161340</xdr:rowOff>
    </xdr:from>
    <xdr:ext cx="762000" cy="259045"/>
    <xdr:sp macro="" textlink="">
      <xdr:nvSpPr>
        <xdr:cNvPr id="76" name="テキスト ボックス 75"/>
        <xdr:cNvSpPr txBox="1"/>
      </xdr:nvSpPr>
      <xdr:spPr>
        <a:xfrm>
          <a:off x="3924300" y="20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162720</xdr:rowOff>
    </xdr:from>
    <xdr:to>
      <xdr:col>3</xdr:col>
      <xdr:colOff>257175</xdr:colOff>
      <xdr:row>13</xdr:row>
      <xdr:rowOff>92870</xdr:rowOff>
    </xdr:to>
    <xdr:sp macro="" textlink="">
      <xdr:nvSpPr>
        <xdr:cNvPr id="77" name="円/楕円 76"/>
        <xdr:cNvSpPr/>
      </xdr:nvSpPr>
      <xdr:spPr bwMode="auto">
        <a:xfrm>
          <a:off x="3556000" y="226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103047</xdr:rowOff>
    </xdr:from>
    <xdr:ext cx="762000" cy="259045"/>
    <xdr:sp macro="" textlink="">
      <xdr:nvSpPr>
        <xdr:cNvPr id="78" name="テキスト ボックス 77"/>
        <xdr:cNvSpPr txBox="1"/>
      </xdr:nvSpPr>
      <xdr:spPr>
        <a:xfrm>
          <a:off x="3225800" y="203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68471</xdr:rowOff>
    </xdr:from>
    <xdr:to>
      <xdr:col>2</xdr:col>
      <xdr:colOff>692150</xdr:colOff>
      <xdr:row>13</xdr:row>
      <xdr:rowOff>170071</xdr:rowOff>
    </xdr:to>
    <xdr:sp macro="" textlink="">
      <xdr:nvSpPr>
        <xdr:cNvPr id="79" name="円/楕円 78"/>
        <xdr:cNvSpPr/>
      </xdr:nvSpPr>
      <xdr:spPr bwMode="auto">
        <a:xfrm>
          <a:off x="2857500" y="234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8798</xdr:rowOff>
    </xdr:from>
    <xdr:ext cx="762000" cy="259045"/>
    <xdr:sp macro="" textlink="">
      <xdr:nvSpPr>
        <xdr:cNvPr id="80" name="テキスト ボックス 79"/>
        <xdr:cNvSpPr txBox="1"/>
      </xdr:nvSpPr>
      <xdr:spPr>
        <a:xfrm>
          <a:off x="2527300" y="211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71613</xdr:rowOff>
    </xdr:from>
    <xdr:to>
      <xdr:col>4</xdr:col>
      <xdr:colOff>1117600</xdr:colOff>
      <xdr:row>35</xdr:row>
      <xdr:rowOff>109528</xdr:rowOff>
    </xdr:to>
    <xdr:cxnSp macro="">
      <xdr:nvCxnSpPr>
        <xdr:cNvPr id="115" name="直線コネクタ 114"/>
        <xdr:cNvCxnSpPr/>
      </xdr:nvCxnSpPr>
      <xdr:spPr bwMode="auto">
        <a:xfrm>
          <a:off x="5003800" y="6681963"/>
          <a:ext cx="647700" cy="3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2054</xdr:rowOff>
    </xdr:from>
    <xdr:to>
      <xdr:col>4</xdr:col>
      <xdr:colOff>469900</xdr:colOff>
      <xdr:row>35</xdr:row>
      <xdr:rowOff>71613</xdr:rowOff>
    </xdr:to>
    <xdr:cxnSp macro="">
      <xdr:nvCxnSpPr>
        <xdr:cNvPr id="118" name="直線コネクタ 117"/>
        <xdr:cNvCxnSpPr/>
      </xdr:nvCxnSpPr>
      <xdr:spPr bwMode="auto">
        <a:xfrm>
          <a:off x="4305300" y="6612404"/>
          <a:ext cx="698500" cy="6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327907</xdr:rowOff>
    </xdr:from>
    <xdr:to>
      <xdr:col>3</xdr:col>
      <xdr:colOff>904875</xdr:colOff>
      <xdr:row>35</xdr:row>
      <xdr:rowOff>2054</xdr:rowOff>
    </xdr:to>
    <xdr:cxnSp macro="">
      <xdr:nvCxnSpPr>
        <xdr:cNvPr id="121" name="直線コネクタ 120"/>
        <xdr:cNvCxnSpPr/>
      </xdr:nvCxnSpPr>
      <xdr:spPr bwMode="auto">
        <a:xfrm>
          <a:off x="3606800" y="6252457"/>
          <a:ext cx="698500" cy="35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7292</xdr:rowOff>
    </xdr:from>
    <xdr:ext cx="762000" cy="259045"/>
    <xdr:sp macro="" textlink="">
      <xdr:nvSpPr>
        <xdr:cNvPr id="123" name="テキスト ボックス 122"/>
        <xdr:cNvSpPr txBox="1"/>
      </xdr:nvSpPr>
      <xdr:spPr>
        <a:xfrm>
          <a:off x="3924300" y="713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327907</xdr:rowOff>
    </xdr:from>
    <xdr:to>
      <xdr:col>3</xdr:col>
      <xdr:colOff>206375</xdr:colOff>
      <xdr:row>34</xdr:row>
      <xdr:rowOff>85623</xdr:rowOff>
    </xdr:to>
    <xdr:cxnSp macro="">
      <xdr:nvCxnSpPr>
        <xdr:cNvPr id="124" name="直線コネクタ 123"/>
        <xdr:cNvCxnSpPr/>
      </xdr:nvCxnSpPr>
      <xdr:spPr bwMode="auto">
        <a:xfrm flipV="1">
          <a:off x="2908300" y="6252457"/>
          <a:ext cx="698500" cy="100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97491</xdr:rowOff>
    </xdr:from>
    <xdr:ext cx="762000" cy="259045"/>
    <xdr:sp macro="" textlink="">
      <xdr:nvSpPr>
        <xdr:cNvPr id="126" name="テキスト ボックス 125"/>
        <xdr:cNvSpPr txBox="1"/>
      </xdr:nvSpPr>
      <xdr:spPr>
        <a:xfrm>
          <a:off x="3225800" y="70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61242</xdr:rowOff>
    </xdr:from>
    <xdr:ext cx="762000" cy="259045"/>
    <xdr:sp macro="" textlink="">
      <xdr:nvSpPr>
        <xdr:cNvPr id="128" name="テキスト ボックス 127"/>
        <xdr:cNvSpPr txBox="1"/>
      </xdr:nvSpPr>
      <xdr:spPr>
        <a:xfrm>
          <a:off x="2527300" y="70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58728</xdr:rowOff>
    </xdr:from>
    <xdr:to>
      <xdr:col>5</xdr:col>
      <xdr:colOff>34925</xdr:colOff>
      <xdr:row>35</xdr:row>
      <xdr:rowOff>160328</xdr:rowOff>
    </xdr:to>
    <xdr:sp macro="" textlink="">
      <xdr:nvSpPr>
        <xdr:cNvPr id="134" name="円/楕円 133"/>
        <xdr:cNvSpPr/>
      </xdr:nvSpPr>
      <xdr:spPr bwMode="auto">
        <a:xfrm>
          <a:off x="5600700" y="6669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246705</xdr:rowOff>
    </xdr:from>
    <xdr:ext cx="762000" cy="259045"/>
    <xdr:sp macro="" textlink="">
      <xdr:nvSpPr>
        <xdr:cNvPr id="135" name="人口1人当たり決算額の推移該当値テキスト445"/>
        <xdr:cNvSpPr txBox="1"/>
      </xdr:nvSpPr>
      <xdr:spPr>
        <a:xfrm>
          <a:off x="5740400" y="651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20813</xdr:rowOff>
    </xdr:from>
    <xdr:to>
      <xdr:col>4</xdr:col>
      <xdr:colOff>520700</xdr:colOff>
      <xdr:row>35</xdr:row>
      <xdr:rowOff>122413</xdr:rowOff>
    </xdr:to>
    <xdr:sp macro="" textlink="">
      <xdr:nvSpPr>
        <xdr:cNvPr id="136" name="円/楕円 135"/>
        <xdr:cNvSpPr/>
      </xdr:nvSpPr>
      <xdr:spPr bwMode="auto">
        <a:xfrm>
          <a:off x="4953000" y="663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132590</xdr:rowOff>
    </xdr:from>
    <xdr:ext cx="736600" cy="259045"/>
    <xdr:sp macro="" textlink="">
      <xdr:nvSpPr>
        <xdr:cNvPr id="137" name="テキスト ボックス 136"/>
        <xdr:cNvSpPr txBox="1"/>
      </xdr:nvSpPr>
      <xdr:spPr>
        <a:xfrm>
          <a:off x="4622800" y="640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294154</xdr:rowOff>
    </xdr:from>
    <xdr:to>
      <xdr:col>3</xdr:col>
      <xdr:colOff>955675</xdr:colOff>
      <xdr:row>35</xdr:row>
      <xdr:rowOff>52854</xdr:rowOff>
    </xdr:to>
    <xdr:sp macro="" textlink="">
      <xdr:nvSpPr>
        <xdr:cNvPr id="138" name="円/楕円 137"/>
        <xdr:cNvSpPr/>
      </xdr:nvSpPr>
      <xdr:spPr bwMode="auto">
        <a:xfrm>
          <a:off x="4254500" y="656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63031</xdr:rowOff>
    </xdr:from>
    <xdr:ext cx="762000" cy="259045"/>
    <xdr:sp macro="" textlink="">
      <xdr:nvSpPr>
        <xdr:cNvPr id="139" name="テキスト ボックス 138"/>
        <xdr:cNvSpPr txBox="1"/>
      </xdr:nvSpPr>
      <xdr:spPr>
        <a:xfrm>
          <a:off x="3924300" y="633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277107</xdr:rowOff>
    </xdr:from>
    <xdr:to>
      <xdr:col>3</xdr:col>
      <xdr:colOff>257175</xdr:colOff>
      <xdr:row>34</xdr:row>
      <xdr:rowOff>35807</xdr:rowOff>
    </xdr:to>
    <xdr:sp macro="" textlink="">
      <xdr:nvSpPr>
        <xdr:cNvPr id="140" name="円/楕円 139"/>
        <xdr:cNvSpPr/>
      </xdr:nvSpPr>
      <xdr:spPr bwMode="auto">
        <a:xfrm>
          <a:off x="3556000" y="620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45984</xdr:rowOff>
    </xdr:from>
    <xdr:ext cx="762000" cy="259045"/>
    <xdr:sp macro="" textlink="">
      <xdr:nvSpPr>
        <xdr:cNvPr id="141" name="テキスト ボックス 140"/>
        <xdr:cNvSpPr txBox="1"/>
      </xdr:nvSpPr>
      <xdr:spPr>
        <a:xfrm>
          <a:off x="3225800" y="597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34823</xdr:rowOff>
    </xdr:from>
    <xdr:to>
      <xdr:col>2</xdr:col>
      <xdr:colOff>692150</xdr:colOff>
      <xdr:row>34</xdr:row>
      <xdr:rowOff>136423</xdr:rowOff>
    </xdr:to>
    <xdr:sp macro="" textlink="">
      <xdr:nvSpPr>
        <xdr:cNvPr id="142" name="円/楕円 141"/>
        <xdr:cNvSpPr/>
      </xdr:nvSpPr>
      <xdr:spPr bwMode="auto">
        <a:xfrm>
          <a:off x="2857500" y="630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146600</xdr:rowOff>
    </xdr:from>
    <xdr:ext cx="762000" cy="259045"/>
    <xdr:sp macro="" textlink="">
      <xdr:nvSpPr>
        <xdr:cNvPr id="143" name="テキスト ボックス 142"/>
        <xdr:cNvSpPr txBox="1"/>
      </xdr:nvSpPr>
      <xdr:spPr>
        <a:xfrm>
          <a:off x="2527300" y="60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118865</xdr:rowOff>
    </xdr:from>
    <xdr:to>
      <xdr:col>6</xdr:col>
      <xdr:colOff>511175</xdr:colOff>
      <xdr:row>30</xdr:row>
      <xdr:rowOff>138426</xdr:rowOff>
    </xdr:to>
    <xdr:cxnSp macro="">
      <xdr:nvCxnSpPr>
        <xdr:cNvPr id="63" name="直線コネクタ 62"/>
        <xdr:cNvCxnSpPr/>
      </xdr:nvCxnSpPr>
      <xdr:spPr>
        <a:xfrm>
          <a:off x="3797300" y="5262365"/>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118865</xdr:rowOff>
    </xdr:from>
    <xdr:to>
      <xdr:col>5</xdr:col>
      <xdr:colOff>358775</xdr:colOff>
      <xdr:row>31</xdr:row>
      <xdr:rowOff>43329</xdr:rowOff>
    </xdr:to>
    <xdr:cxnSp macro="">
      <xdr:nvCxnSpPr>
        <xdr:cNvPr id="66" name="直線コネクタ 65"/>
        <xdr:cNvCxnSpPr/>
      </xdr:nvCxnSpPr>
      <xdr:spPr>
        <a:xfrm flipV="1">
          <a:off x="2908300" y="5262365"/>
          <a:ext cx="889000" cy="9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43329</xdr:rowOff>
    </xdr:from>
    <xdr:to>
      <xdr:col>4</xdr:col>
      <xdr:colOff>155575</xdr:colOff>
      <xdr:row>31</xdr:row>
      <xdr:rowOff>130360</xdr:rowOff>
    </xdr:to>
    <xdr:cxnSp macro="">
      <xdr:nvCxnSpPr>
        <xdr:cNvPr id="69" name="直線コネクタ 68"/>
        <xdr:cNvCxnSpPr/>
      </xdr:nvCxnSpPr>
      <xdr:spPr>
        <a:xfrm flipV="1">
          <a:off x="2019300" y="5358279"/>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11418</xdr:rowOff>
    </xdr:from>
    <xdr:ext cx="534377" cy="259045"/>
    <xdr:sp macro="" textlink="">
      <xdr:nvSpPr>
        <xdr:cNvPr id="71" name="テキスト ボックス 70"/>
        <xdr:cNvSpPr txBox="1"/>
      </xdr:nvSpPr>
      <xdr:spPr>
        <a:xfrm>
          <a:off x="2641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62662</xdr:rowOff>
    </xdr:from>
    <xdr:to>
      <xdr:col>2</xdr:col>
      <xdr:colOff>638175</xdr:colOff>
      <xdr:row>31</xdr:row>
      <xdr:rowOff>130360</xdr:rowOff>
    </xdr:to>
    <xdr:cxnSp macro="">
      <xdr:nvCxnSpPr>
        <xdr:cNvPr id="72" name="直線コネクタ 71"/>
        <xdr:cNvCxnSpPr/>
      </xdr:nvCxnSpPr>
      <xdr:spPr>
        <a:xfrm>
          <a:off x="1130300" y="5377612"/>
          <a:ext cx="889000" cy="6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58836</xdr:rowOff>
    </xdr:from>
    <xdr:ext cx="534377" cy="259045"/>
    <xdr:sp macro="" textlink="">
      <xdr:nvSpPr>
        <xdr:cNvPr id="74" name="テキスト ボックス 73"/>
        <xdr:cNvSpPr txBox="1"/>
      </xdr:nvSpPr>
      <xdr:spPr>
        <a:xfrm>
          <a:off x="1752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151876</xdr:rowOff>
    </xdr:from>
    <xdr:ext cx="534377" cy="259045"/>
    <xdr:sp macro="" textlink="">
      <xdr:nvSpPr>
        <xdr:cNvPr id="76" name="テキスト ボックス 75"/>
        <xdr:cNvSpPr txBox="1"/>
      </xdr:nvSpPr>
      <xdr:spPr>
        <a:xfrm>
          <a:off x="863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87626</xdr:rowOff>
    </xdr:from>
    <xdr:to>
      <xdr:col>6</xdr:col>
      <xdr:colOff>561975</xdr:colOff>
      <xdr:row>31</xdr:row>
      <xdr:rowOff>17776</xdr:rowOff>
    </xdr:to>
    <xdr:sp macro="" textlink="">
      <xdr:nvSpPr>
        <xdr:cNvPr id="82" name="円/楕円 81"/>
        <xdr:cNvSpPr/>
      </xdr:nvSpPr>
      <xdr:spPr>
        <a:xfrm>
          <a:off x="4584700" y="52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40653</xdr:rowOff>
    </xdr:from>
    <xdr:ext cx="534377" cy="259045"/>
    <xdr:sp macro="" textlink="">
      <xdr:nvSpPr>
        <xdr:cNvPr id="83" name="人件費該当値テキスト"/>
        <xdr:cNvSpPr txBox="1"/>
      </xdr:nvSpPr>
      <xdr:spPr>
        <a:xfrm>
          <a:off x="4686300" y="51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68065</xdr:rowOff>
    </xdr:from>
    <xdr:to>
      <xdr:col>5</xdr:col>
      <xdr:colOff>409575</xdr:colOff>
      <xdr:row>30</xdr:row>
      <xdr:rowOff>169665</xdr:rowOff>
    </xdr:to>
    <xdr:sp macro="" textlink="">
      <xdr:nvSpPr>
        <xdr:cNvPr id="84" name="円/楕円 83"/>
        <xdr:cNvSpPr/>
      </xdr:nvSpPr>
      <xdr:spPr>
        <a:xfrm>
          <a:off x="3746500" y="52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14742</xdr:rowOff>
    </xdr:from>
    <xdr:ext cx="534377" cy="259045"/>
    <xdr:sp macro="" textlink="">
      <xdr:nvSpPr>
        <xdr:cNvPr id="85" name="テキスト ボックス 84"/>
        <xdr:cNvSpPr txBox="1"/>
      </xdr:nvSpPr>
      <xdr:spPr>
        <a:xfrm>
          <a:off x="3530111" y="49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163979</xdr:rowOff>
    </xdr:from>
    <xdr:to>
      <xdr:col>4</xdr:col>
      <xdr:colOff>206375</xdr:colOff>
      <xdr:row>31</xdr:row>
      <xdr:rowOff>94129</xdr:rowOff>
    </xdr:to>
    <xdr:sp macro="" textlink="">
      <xdr:nvSpPr>
        <xdr:cNvPr id="86" name="円/楕円 85"/>
        <xdr:cNvSpPr/>
      </xdr:nvSpPr>
      <xdr:spPr>
        <a:xfrm>
          <a:off x="2857500" y="53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110656</xdr:rowOff>
    </xdr:from>
    <xdr:ext cx="534377" cy="259045"/>
    <xdr:sp macro="" textlink="">
      <xdr:nvSpPr>
        <xdr:cNvPr id="87" name="テキスト ボックス 86"/>
        <xdr:cNvSpPr txBox="1"/>
      </xdr:nvSpPr>
      <xdr:spPr>
        <a:xfrm>
          <a:off x="2641111" y="50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79560</xdr:rowOff>
    </xdr:from>
    <xdr:to>
      <xdr:col>3</xdr:col>
      <xdr:colOff>3175</xdr:colOff>
      <xdr:row>32</xdr:row>
      <xdr:rowOff>9710</xdr:rowOff>
    </xdr:to>
    <xdr:sp macro="" textlink="">
      <xdr:nvSpPr>
        <xdr:cNvPr id="88" name="円/楕円 87"/>
        <xdr:cNvSpPr/>
      </xdr:nvSpPr>
      <xdr:spPr>
        <a:xfrm>
          <a:off x="1968500" y="53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26237</xdr:rowOff>
    </xdr:from>
    <xdr:ext cx="534377" cy="259045"/>
    <xdr:sp macro="" textlink="">
      <xdr:nvSpPr>
        <xdr:cNvPr id="89" name="テキスト ボックス 88"/>
        <xdr:cNvSpPr txBox="1"/>
      </xdr:nvSpPr>
      <xdr:spPr>
        <a:xfrm>
          <a:off x="1752111" y="51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11862</xdr:rowOff>
    </xdr:from>
    <xdr:to>
      <xdr:col>1</xdr:col>
      <xdr:colOff>485775</xdr:colOff>
      <xdr:row>31</xdr:row>
      <xdr:rowOff>113462</xdr:rowOff>
    </xdr:to>
    <xdr:sp macro="" textlink="">
      <xdr:nvSpPr>
        <xdr:cNvPr id="90" name="円/楕円 89"/>
        <xdr:cNvSpPr/>
      </xdr:nvSpPr>
      <xdr:spPr>
        <a:xfrm>
          <a:off x="1079500" y="53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129989</xdr:rowOff>
    </xdr:from>
    <xdr:ext cx="534377" cy="259045"/>
    <xdr:sp macro="" textlink="">
      <xdr:nvSpPr>
        <xdr:cNvPr id="91" name="テキスト ボックス 90"/>
        <xdr:cNvSpPr txBox="1"/>
      </xdr:nvSpPr>
      <xdr:spPr>
        <a:xfrm>
          <a:off x="863111" y="51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31275</xdr:rowOff>
    </xdr:from>
    <xdr:to>
      <xdr:col>6</xdr:col>
      <xdr:colOff>511175</xdr:colOff>
      <xdr:row>58</xdr:row>
      <xdr:rowOff>53701</xdr:rowOff>
    </xdr:to>
    <xdr:cxnSp macro="">
      <xdr:nvCxnSpPr>
        <xdr:cNvPr id="119" name="直線コネクタ 118"/>
        <xdr:cNvCxnSpPr/>
      </xdr:nvCxnSpPr>
      <xdr:spPr>
        <a:xfrm flipV="1">
          <a:off x="3797300" y="9975375"/>
          <a:ext cx="8382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6769</xdr:rowOff>
    </xdr:from>
    <xdr:to>
      <xdr:col>5</xdr:col>
      <xdr:colOff>358775</xdr:colOff>
      <xdr:row>58</xdr:row>
      <xdr:rowOff>53701</xdr:rowOff>
    </xdr:to>
    <xdr:cxnSp macro="">
      <xdr:nvCxnSpPr>
        <xdr:cNvPr id="122" name="直線コネクタ 121"/>
        <xdr:cNvCxnSpPr/>
      </xdr:nvCxnSpPr>
      <xdr:spPr>
        <a:xfrm>
          <a:off x="2908300" y="9950869"/>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6769</xdr:rowOff>
    </xdr:from>
    <xdr:to>
      <xdr:col>4</xdr:col>
      <xdr:colOff>155575</xdr:colOff>
      <xdr:row>58</xdr:row>
      <xdr:rowOff>91511</xdr:rowOff>
    </xdr:to>
    <xdr:cxnSp macro="">
      <xdr:nvCxnSpPr>
        <xdr:cNvPr id="125" name="直線コネクタ 124"/>
        <xdr:cNvCxnSpPr/>
      </xdr:nvCxnSpPr>
      <xdr:spPr>
        <a:xfrm flipV="1">
          <a:off x="2019300" y="9950869"/>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132321</xdr:rowOff>
    </xdr:from>
    <xdr:ext cx="534377" cy="259045"/>
    <xdr:sp macro="" textlink="">
      <xdr:nvSpPr>
        <xdr:cNvPr id="127" name="テキスト ボックス 126"/>
        <xdr:cNvSpPr txBox="1"/>
      </xdr:nvSpPr>
      <xdr:spPr>
        <a:xfrm>
          <a:off x="2641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91511</xdr:rowOff>
    </xdr:from>
    <xdr:to>
      <xdr:col>2</xdr:col>
      <xdr:colOff>638175</xdr:colOff>
      <xdr:row>58</xdr:row>
      <xdr:rowOff>133734</xdr:rowOff>
    </xdr:to>
    <xdr:cxnSp macro="">
      <xdr:nvCxnSpPr>
        <xdr:cNvPr id="128" name="直線コネクタ 127"/>
        <xdr:cNvCxnSpPr/>
      </xdr:nvCxnSpPr>
      <xdr:spPr>
        <a:xfrm flipV="1">
          <a:off x="1130300" y="10035611"/>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19666</xdr:rowOff>
    </xdr:from>
    <xdr:ext cx="534377" cy="259045"/>
    <xdr:sp macro="" textlink="">
      <xdr:nvSpPr>
        <xdr:cNvPr id="130" name="テキスト ボックス 129"/>
        <xdr:cNvSpPr txBox="1"/>
      </xdr:nvSpPr>
      <xdr:spPr>
        <a:xfrm>
          <a:off x="1752111" y="96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26479</xdr:rowOff>
    </xdr:from>
    <xdr:ext cx="534377" cy="259045"/>
    <xdr:sp macro="" textlink="">
      <xdr:nvSpPr>
        <xdr:cNvPr id="132" name="テキスト ボックス 131"/>
        <xdr:cNvSpPr txBox="1"/>
      </xdr:nvSpPr>
      <xdr:spPr>
        <a:xfrm>
          <a:off x="863111" y="9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151925</xdr:rowOff>
    </xdr:from>
    <xdr:to>
      <xdr:col>6</xdr:col>
      <xdr:colOff>561975</xdr:colOff>
      <xdr:row>58</xdr:row>
      <xdr:rowOff>82075</xdr:rowOff>
    </xdr:to>
    <xdr:sp macro="" textlink="">
      <xdr:nvSpPr>
        <xdr:cNvPr id="138" name="円/楕円 137"/>
        <xdr:cNvSpPr/>
      </xdr:nvSpPr>
      <xdr:spPr>
        <a:xfrm>
          <a:off x="4584700" y="99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130352</xdr:rowOff>
    </xdr:from>
    <xdr:ext cx="534377" cy="259045"/>
    <xdr:sp macro="" textlink="">
      <xdr:nvSpPr>
        <xdr:cNvPr id="139" name="物件費該当値テキスト"/>
        <xdr:cNvSpPr txBox="1"/>
      </xdr:nvSpPr>
      <xdr:spPr>
        <a:xfrm>
          <a:off x="4686300" y="99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2901</xdr:rowOff>
    </xdr:from>
    <xdr:to>
      <xdr:col>5</xdr:col>
      <xdr:colOff>409575</xdr:colOff>
      <xdr:row>58</xdr:row>
      <xdr:rowOff>104501</xdr:rowOff>
    </xdr:to>
    <xdr:sp macro="" textlink="">
      <xdr:nvSpPr>
        <xdr:cNvPr id="140" name="円/楕円 139"/>
        <xdr:cNvSpPr/>
      </xdr:nvSpPr>
      <xdr:spPr>
        <a:xfrm>
          <a:off x="37465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95628</xdr:rowOff>
    </xdr:from>
    <xdr:ext cx="534377" cy="259045"/>
    <xdr:sp macro="" textlink="">
      <xdr:nvSpPr>
        <xdr:cNvPr id="141" name="テキスト ボックス 140"/>
        <xdr:cNvSpPr txBox="1"/>
      </xdr:nvSpPr>
      <xdr:spPr>
        <a:xfrm>
          <a:off x="3530111" y="100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127419</xdr:rowOff>
    </xdr:from>
    <xdr:to>
      <xdr:col>4</xdr:col>
      <xdr:colOff>206375</xdr:colOff>
      <xdr:row>58</xdr:row>
      <xdr:rowOff>57569</xdr:rowOff>
    </xdr:to>
    <xdr:sp macro="" textlink="">
      <xdr:nvSpPr>
        <xdr:cNvPr id="142" name="円/楕円 141"/>
        <xdr:cNvSpPr/>
      </xdr:nvSpPr>
      <xdr:spPr>
        <a:xfrm>
          <a:off x="2857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48696</xdr:rowOff>
    </xdr:from>
    <xdr:ext cx="534377" cy="259045"/>
    <xdr:sp macro="" textlink="">
      <xdr:nvSpPr>
        <xdr:cNvPr id="143" name="テキスト ボックス 142"/>
        <xdr:cNvSpPr txBox="1"/>
      </xdr:nvSpPr>
      <xdr:spPr>
        <a:xfrm>
          <a:off x="2641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40711</xdr:rowOff>
    </xdr:from>
    <xdr:to>
      <xdr:col>3</xdr:col>
      <xdr:colOff>3175</xdr:colOff>
      <xdr:row>58</xdr:row>
      <xdr:rowOff>142311</xdr:rowOff>
    </xdr:to>
    <xdr:sp macro="" textlink="">
      <xdr:nvSpPr>
        <xdr:cNvPr id="144" name="円/楕円 143"/>
        <xdr:cNvSpPr/>
      </xdr:nvSpPr>
      <xdr:spPr>
        <a:xfrm>
          <a:off x="1968500" y="99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133438</xdr:rowOff>
    </xdr:from>
    <xdr:ext cx="534377" cy="259045"/>
    <xdr:sp macro="" textlink="">
      <xdr:nvSpPr>
        <xdr:cNvPr id="145" name="テキスト ボックス 144"/>
        <xdr:cNvSpPr txBox="1"/>
      </xdr:nvSpPr>
      <xdr:spPr>
        <a:xfrm>
          <a:off x="1752111" y="100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82934</xdr:rowOff>
    </xdr:from>
    <xdr:to>
      <xdr:col>1</xdr:col>
      <xdr:colOff>485775</xdr:colOff>
      <xdr:row>59</xdr:row>
      <xdr:rowOff>13084</xdr:rowOff>
    </xdr:to>
    <xdr:sp macro="" textlink="">
      <xdr:nvSpPr>
        <xdr:cNvPr id="146" name="円/楕円 145"/>
        <xdr:cNvSpPr/>
      </xdr:nvSpPr>
      <xdr:spPr>
        <a:xfrm>
          <a:off x="10795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4211</xdr:rowOff>
    </xdr:from>
    <xdr:ext cx="534377" cy="259045"/>
    <xdr:sp macro="" textlink="">
      <xdr:nvSpPr>
        <xdr:cNvPr id="147" name="テキスト ボックス 146"/>
        <xdr:cNvSpPr txBox="1"/>
      </xdr:nvSpPr>
      <xdr:spPr>
        <a:xfrm>
          <a:off x="863111" y="101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131572</xdr:rowOff>
    </xdr:from>
    <xdr:to>
      <xdr:col>6</xdr:col>
      <xdr:colOff>511175</xdr:colOff>
      <xdr:row>73</xdr:row>
      <xdr:rowOff>5080</xdr:rowOff>
    </xdr:to>
    <xdr:cxnSp macro="">
      <xdr:nvCxnSpPr>
        <xdr:cNvPr id="176" name="直線コネクタ 175"/>
        <xdr:cNvCxnSpPr/>
      </xdr:nvCxnSpPr>
      <xdr:spPr>
        <a:xfrm flipV="1">
          <a:off x="3797300" y="12475972"/>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5080</xdr:rowOff>
    </xdr:from>
    <xdr:to>
      <xdr:col>5</xdr:col>
      <xdr:colOff>358775</xdr:colOff>
      <xdr:row>73</xdr:row>
      <xdr:rowOff>34036</xdr:rowOff>
    </xdr:to>
    <xdr:cxnSp macro="">
      <xdr:nvCxnSpPr>
        <xdr:cNvPr id="179" name="直線コネクタ 178"/>
        <xdr:cNvCxnSpPr/>
      </xdr:nvCxnSpPr>
      <xdr:spPr>
        <a:xfrm flipV="1">
          <a:off x="2908300" y="125209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34036</xdr:rowOff>
    </xdr:from>
    <xdr:to>
      <xdr:col>4</xdr:col>
      <xdr:colOff>155575</xdr:colOff>
      <xdr:row>73</xdr:row>
      <xdr:rowOff>129921</xdr:rowOff>
    </xdr:to>
    <xdr:cxnSp macro="">
      <xdr:nvCxnSpPr>
        <xdr:cNvPr id="182" name="直線コネクタ 181"/>
        <xdr:cNvCxnSpPr/>
      </xdr:nvCxnSpPr>
      <xdr:spPr>
        <a:xfrm flipV="1">
          <a:off x="2019300" y="12549886"/>
          <a:ext cx="889000" cy="9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163847</xdr:rowOff>
    </xdr:from>
    <xdr:ext cx="469744" cy="259045"/>
    <xdr:sp macro="" textlink="">
      <xdr:nvSpPr>
        <xdr:cNvPr id="184" name="テキスト ボックス 183"/>
        <xdr:cNvSpPr txBox="1"/>
      </xdr:nvSpPr>
      <xdr:spPr>
        <a:xfrm>
          <a:off x="2673427"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127635</xdr:rowOff>
    </xdr:from>
    <xdr:to>
      <xdr:col>2</xdr:col>
      <xdr:colOff>638175</xdr:colOff>
      <xdr:row>73</xdr:row>
      <xdr:rowOff>129921</xdr:rowOff>
    </xdr:to>
    <xdr:cxnSp macro="">
      <xdr:nvCxnSpPr>
        <xdr:cNvPr id="185" name="直線コネクタ 184"/>
        <xdr:cNvCxnSpPr/>
      </xdr:nvCxnSpPr>
      <xdr:spPr>
        <a:xfrm>
          <a:off x="1130300" y="126434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4970</xdr:rowOff>
    </xdr:from>
    <xdr:ext cx="469744" cy="259045"/>
    <xdr:sp macro="" textlink="">
      <xdr:nvSpPr>
        <xdr:cNvPr id="187" name="テキスト ボックス 186"/>
        <xdr:cNvSpPr txBox="1"/>
      </xdr:nvSpPr>
      <xdr:spPr>
        <a:xfrm>
          <a:off x="1784427" y="132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1540</xdr:rowOff>
    </xdr:from>
    <xdr:ext cx="469744" cy="259045"/>
    <xdr:sp macro="" textlink="">
      <xdr:nvSpPr>
        <xdr:cNvPr id="189" name="テキスト ボックス 188"/>
        <xdr:cNvSpPr txBox="1"/>
      </xdr:nvSpPr>
      <xdr:spPr>
        <a:xfrm>
          <a:off x="895427" y="13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80772</xdr:rowOff>
    </xdr:from>
    <xdr:to>
      <xdr:col>6</xdr:col>
      <xdr:colOff>561975</xdr:colOff>
      <xdr:row>73</xdr:row>
      <xdr:rowOff>10922</xdr:rowOff>
    </xdr:to>
    <xdr:sp macro="" textlink="">
      <xdr:nvSpPr>
        <xdr:cNvPr id="195" name="円/楕円 194"/>
        <xdr:cNvSpPr/>
      </xdr:nvSpPr>
      <xdr:spPr>
        <a:xfrm>
          <a:off x="45847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103649</xdr:rowOff>
    </xdr:from>
    <xdr:ext cx="469744" cy="259045"/>
    <xdr:sp macro="" textlink="">
      <xdr:nvSpPr>
        <xdr:cNvPr id="196" name="維持補修費該当値テキスト"/>
        <xdr:cNvSpPr txBox="1"/>
      </xdr:nvSpPr>
      <xdr:spPr>
        <a:xfrm>
          <a:off x="4686300" y="122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125730</xdr:rowOff>
    </xdr:from>
    <xdr:to>
      <xdr:col>5</xdr:col>
      <xdr:colOff>409575</xdr:colOff>
      <xdr:row>73</xdr:row>
      <xdr:rowOff>55880</xdr:rowOff>
    </xdr:to>
    <xdr:sp macro="" textlink="">
      <xdr:nvSpPr>
        <xdr:cNvPr id="197" name="円/楕円 196"/>
        <xdr:cNvSpPr/>
      </xdr:nvSpPr>
      <xdr:spPr>
        <a:xfrm>
          <a:off x="37465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72407</xdr:rowOff>
    </xdr:from>
    <xdr:ext cx="469744" cy="259045"/>
    <xdr:sp macro="" textlink="">
      <xdr:nvSpPr>
        <xdr:cNvPr id="198" name="テキスト ボックス 197"/>
        <xdr:cNvSpPr txBox="1"/>
      </xdr:nvSpPr>
      <xdr:spPr>
        <a:xfrm>
          <a:off x="3562427" y="1224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154686</xdr:rowOff>
    </xdr:from>
    <xdr:to>
      <xdr:col>4</xdr:col>
      <xdr:colOff>206375</xdr:colOff>
      <xdr:row>73</xdr:row>
      <xdr:rowOff>84836</xdr:rowOff>
    </xdr:to>
    <xdr:sp macro="" textlink="">
      <xdr:nvSpPr>
        <xdr:cNvPr id="199" name="円/楕円 198"/>
        <xdr:cNvSpPr/>
      </xdr:nvSpPr>
      <xdr:spPr>
        <a:xfrm>
          <a:off x="2857500" y="124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101363</xdr:rowOff>
    </xdr:from>
    <xdr:ext cx="469744" cy="259045"/>
    <xdr:sp macro="" textlink="">
      <xdr:nvSpPr>
        <xdr:cNvPr id="200" name="テキスト ボックス 199"/>
        <xdr:cNvSpPr txBox="1"/>
      </xdr:nvSpPr>
      <xdr:spPr>
        <a:xfrm>
          <a:off x="2673427" y="1227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79121</xdr:rowOff>
    </xdr:from>
    <xdr:to>
      <xdr:col>3</xdr:col>
      <xdr:colOff>3175</xdr:colOff>
      <xdr:row>74</xdr:row>
      <xdr:rowOff>9271</xdr:rowOff>
    </xdr:to>
    <xdr:sp macro="" textlink="">
      <xdr:nvSpPr>
        <xdr:cNvPr id="201" name="円/楕円 200"/>
        <xdr:cNvSpPr/>
      </xdr:nvSpPr>
      <xdr:spPr>
        <a:xfrm>
          <a:off x="1968500" y="125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25798</xdr:rowOff>
    </xdr:from>
    <xdr:ext cx="469744" cy="259045"/>
    <xdr:sp macro="" textlink="">
      <xdr:nvSpPr>
        <xdr:cNvPr id="202" name="テキスト ボックス 201"/>
        <xdr:cNvSpPr txBox="1"/>
      </xdr:nvSpPr>
      <xdr:spPr>
        <a:xfrm>
          <a:off x="1784427" y="1237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76835</xdr:rowOff>
    </xdr:from>
    <xdr:to>
      <xdr:col>1</xdr:col>
      <xdr:colOff>485775</xdr:colOff>
      <xdr:row>74</xdr:row>
      <xdr:rowOff>6985</xdr:rowOff>
    </xdr:to>
    <xdr:sp macro="" textlink="">
      <xdr:nvSpPr>
        <xdr:cNvPr id="203" name="円/楕円 202"/>
        <xdr:cNvSpPr/>
      </xdr:nvSpPr>
      <xdr:spPr>
        <a:xfrm>
          <a:off x="1079500" y="125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23512</xdr:rowOff>
    </xdr:from>
    <xdr:ext cx="469744" cy="259045"/>
    <xdr:sp macro="" textlink="">
      <xdr:nvSpPr>
        <xdr:cNvPr id="204" name="テキスト ボックス 203"/>
        <xdr:cNvSpPr txBox="1"/>
      </xdr:nvSpPr>
      <xdr:spPr>
        <a:xfrm>
          <a:off x="895427" y="123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108814</xdr:rowOff>
    </xdr:from>
    <xdr:to>
      <xdr:col>6</xdr:col>
      <xdr:colOff>511175</xdr:colOff>
      <xdr:row>93</xdr:row>
      <xdr:rowOff>78003</xdr:rowOff>
    </xdr:to>
    <xdr:cxnSp macro="">
      <xdr:nvCxnSpPr>
        <xdr:cNvPr id="234" name="直線コネクタ 233"/>
        <xdr:cNvCxnSpPr/>
      </xdr:nvCxnSpPr>
      <xdr:spPr>
        <a:xfrm flipV="1">
          <a:off x="3797300" y="15882214"/>
          <a:ext cx="838200" cy="1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78003</xdr:rowOff>
    </xdr:from>
    <xdr:to>
      <xdr:col>5</xdr:col>
      <xdr:colOff>358775</xdr:colOff>
      <xdr:row>93</xdr:row>
      <xdr:rowOff>85446</xdr:rowOff>
    </xdr:to>
    <xdr:cxnSp macro="">
      <xdr:nvCxnSpPr>
        <xdr:cNvPr id="237" name="直線コネクタ 236"/>
        <xdr:cNvCxnSpPr/>
      </xdr:nvCxnSpPr>
      <xdr:spPr>
        <a:xfrm flipV="1">
          <a:off x="2908300" y="16022853"/>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85446</xdr:rowOff>
    </xdr:from>
    <xdr:to>
      <xdr:col>4</xdr:col>
      <xdr:colOff>155575</xdr:colOff>
      <xdr:row>93</xdr:row>
      <xdr:rowOff>170357</xdr:rowOff>
    </xdr:to>
    <xdr:cxnSp macro="">
      <xdr:nvCxnSpPr>
        <xdr:cNvPr id="240" name="直線コネクタ 239"/>
        <xdr:cNvCxnSpPr/>
      </xdr:nvCxnSpPr>
      <xdr:spPr>
        <a:xfrm flipV="1">
          <a:off x="2019300" y="16030296"/>
          <a:ext cx="889000" cy="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162971</xdr:rowOff>
    </xdr:from>
    <xdr:ext cx="534377" cy="259045"/>
    <xdr:sp macro="" textlink="">
      <xdr:nvSpPr>
        <xdr:cNvPr id="242" name="テキスト ボックス 241"/>
        <xdr:cNvSpPr txBox="1"/>
      </xdr:nvSpPr>
      <xdr:spPr>
        <a:xfrm>
          <a:off x="2641111" y="1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170357</xdr:rowOff>
    </xdr:from>
    <xdr:to>
      <xdr:col>2</xdr:col>
      <xdr:colOff>638175</xdr:colOff>
      <xdr:row>94</xdr:row>
      <xdr:rowOff>22961</xdr:rowOff>
    </xdr:to>
    <xdr:cxnSp macro="">
      <xdr:nvCxnSpPr>
        <xdr:cNvPr id="243" name="直線コネクタ 242"/>
        <xdr:cNvCxnSpPr/>
      </xdr:nvCxnSpPr>
      <xdr:spPr>
        <a:xfrm flipV="1">
          <a:off x="1130300" y="16115207"/>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60165</xdr:rowOff>
    </xdr:from>
    <xdr:ext cx="534377" cy="259045"/>
    <xdr:sp macro="" textlink="">
      <xdr:nvSpPr>
        <xdr:cNvPr id="245" name="テキスト ボックス 244"/>
        <xdr:cNvSpPr txBox="1"/>
      </xdr:nvSpPr>
      <xdr:spPr>
        <a:xfrm>
          <a:off x="1752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78261</xdr:rowOff>
    </xdr:from>
    <xdr:ext cx="534377" cy="259045"/>
    <xdr:sp macro="" textlink="">
      <xdr:nvSpPr>
        <xdr:cNvPr id="247" name="テキスト ボックス 246"/>
        <xdr:cNvSpPr txBox="1"/>
      </xdr:nvSpPr>
      <xdr:spPr>
        <a:xfrm>
          <a:off x="863111" y="167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58014</xdr:rowOff>
    </xdr:from>
    <xdr:to>
      <xdr:col>6</xdr:col>
      <xdr:colOff>561975</xdr:colOff>
      <xdr:row>92</xdr:row>
      <xdr:rowOff>159614</xdr:rowOff>
    </xdr:to>
    <xdr:sp macro="" textlink="">
      <xdr:nvSpPr>
        <xdr:cNvPr id="253" name="円/楕円 252"/>
        <xdr:cNvSpPr/>
      </xdr:nvSpPr>
      <xdr:spPr>
        <a:xfrm>
          <a:off x="4584700" y="158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80891</xdr:rowOff>
    </xdr:from>
    <xdr:ext cx="599010" cy="259045"/>
    <xdr:sp macro="" textlink="">
      <xdr:nvSpPr>
        <xdr:cNvPr id="254" name="扶助費該当値テキスト"/>
        <xdr:cNvSpPr txBox="1"/>
      </xdr:nvSpPr>
      <xdr:spPr>
        <a:xfrm>
          <a:off x="4686300" y="156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27203</xdr:rowOff>
    </xdr:from>
    <xdr:to>
      <xdr:col>5</xdr:col>
      <xdr:colOff>409575</xdr:colOff>
      <xdr:row>93</xdr:row>
      <xdr:rowOff>128803</xdr:rowOff>
    </xdr:to>
    <xdr:sp macro="" textlink="">
      <xdr:nvSpPr>
        <xdr:cNvPr id="255" name="円/楕円 254"/>
        <xdr:cNvSpPr/>
      </xdr:nvSpPr>
      <xdr:spPr>
        <a:xfrm>
          <a:off x="3746500" y="159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145330</xdr:rowOff>
    </xdr:from>
    <xdr:ext cx="599010" cy="259045"/>
    <xdr:sp macro="" textlink="">
      <xdr:nvSpPr>
        <xdr:cNvPr id="256" name="テキスト ボックス 255"/>
        <xdr:cNvSpPr txBox="1"/>
      </xdr:nvSpPr>
      <xdr:spPr>
        <a:xfrm>
          <a:off x="3497794" y="1574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34646</xdr:rowOff>
    </xdr:from>
    <xdr:to>
      <xdr:col>4</xdr:col>
      <xdr:colOff>206375</xdr:colOff>
      <xdr:row>93</xdr:row>
      <xdr:rowOff>136246</xdr:rowOff>
    </xdr:to>
    <xdr:sp macro="" textlink="">
      <xdr:nvSpPr>
        <xdr:cNvPr id="257" name="円/楕円 256"/>
        <xdr:cNvSpPr/>
      </xdr:nvSpPr>
      <xdr:spPr>
        <a:xfrm>
          <a:off x="2857500" y="159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152773</xdr:rowOff>
    </xdr:from>
    <xdr:ext cx="599010" cy="259045"/>
    <xdr:sp macro="" textlink="">
      <xdr:nvSpPr>
        <xdr:cNvPr id="258" name="テキスト ボックス 257"/>
        <xdr:cNvSpPr txBox="1"/>
      </xdr:nvSpPr>
      <xdr:spPr>
        <a:xfrm>
          <a:off x="2608794" y="1575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119557</xdr:rowOff>
    </xdr:from>
    <xdr:to>
      <xdr:col>3</xdr:col>
      <xdr:colOff>3175</xdr:colOff>
      <xdr:row>94</xdr:row>
      <xdr:rowOff>49707</xdr:rowOff>
    </xdr:to>
    <xdr:sp macro="" textlink="">
      <xdr:nvSpPr>
        <xdr:cNvPr id="259" name="円/楕円 258"/>
        <xdr:cNvSpPr/>
      </xdr:nvSpPr>
      <xdr:spPr>
        <a:xfrm>
          <a:off x="1968500" y="160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66234</xdr:rowOff>
    </xdr:from>
    <xdr:ext cx="599010" cy="259045"/>
    <xdr:sp macro="" textlink="">
      <xdr:nvSpPr>
        <xdr:cNvPr id="260" name="テキスト ボックス 259"/>
        <xdr:cNvSpPr txBox="1"/>
      </xdr:nvSpPr>
      <xdr:spPr>
        <a:xfrm>
          <a:off x="1719794" y="1583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143611</xdr:rowOff>
    </xdr:from>
    <xdr:to>
      <xdr:col>1</xdr:col>
      <xdr:colOff>485775</xdr:colOff>
      <xdr:row>94</xdr:row>
      <xdr:rowOff>73761</xdr:rowOff>
    </xdr:to>
    <xdr:sp macro="" textlink="">
      <xdr:nvSpPr>
        <xdr:cNvPr id="261" name="円/楕円 260"/>
        <xdr:cNvSpPr/>
      </xdr:nvSpPr>
      <xdr:spPr>
        <a:xfrm>
          <a:off x="1079500" y="160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90288</xdr:rowOff>
    </xdr:from>
    <xdr:ext cx="599010" cy="259045"/>
    <xdr:sp macro="" textlink="">
      <xdr:nvSpPr>
        <xdr:cNvPr id="262" name="テキスト ボックス 261"/>
        <xdr:cNvSpPr txBox="1"/>
      </xdr:nvSpPr>
      <xdr:spPr>
        <a:xfrm>
          <a:off x="830794" y="158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47803</xdr:rowOff>
    </xdr:from>
    <xdr:to>
      <xdr:col>15</xdr:col>
      <xdr:colOff>180975</xdr:colOff>
      <xdr:row>32</xdr:row>
      <xdr:rowOff>69177</xdr:rowOff>
    </xdr:to>
    <xdr:cxnSp macro="">
      <xdr:nvCxnSpPr>
        <xdr:cNvPr id="289" name="直線コネクタ 288"/>
        <xdr:cNvCxnSpPr/>
      </xdr:nvCxnSpPr>
      <xdr:spPr>
        <a:xfrm>
          <a:off x="9639300" y="5534203"/>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47803</xdr:rowOff>
    </xdr:from>
    <xdr:to>
      <xdr:col>14</xdr:col>
      <xdr:colOff>28575</xdr:colOff>
      <xdr:row>33</xdr:row>
      <xdr:rowOff>73863</xdr:rowOff>
    </xdr:to>
    <xdr:cxnSp macro="">
      <xdr:nvCxnSpPr>
        <xdr:cNvPr id="292" name="直線コネクタ 291"/>
        <xdr:cNvCxnSpPr/>
      </xdr:nvCxnSpPr>
      <xdr:spPr>
        <a:xfrm flipV="1">
          <a:off x="8750300" y="553420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36304</xdr:rowOff>
    </xdr:from>
    <xdr:to>
      <xdr:col>12</xdr:col>
      <xdr:colOff>511175</xdr:colOff>
      <xdr:row>33</xdr:row>
      <xdr:rowOff>73863</xdr:rowOff>
    </xdr:to>
    <xdr:cxnSp macro="">
      <xdr:nvCxnSpPr>
        <xdr:cNvPr id="295" name="直線コネクタ 294"/>
        <xdr:cNvCxnSpPr/>
      </xdr:nvCxnSpPr>
      <xdr:spPr>
        <a:xfrm>
          <a:off x="7861300" y="5351254"/>
          <a:ext cx="889000" cy="38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63304</xdr:rowOff>
    </xdr:from>
    <xdr:ext cx="534377" cy="259045"/>
    <xdr:sp macro="" textlink="">
      <xdr:nvSpPr>
        <xdr:cNvPr id="297" name="テキスト ボックス 296"/>
        <xdr:cNvSpPr txBox="1"/>
      </xdr:nvSpPr>
      <xdr:spPr>
        <a:xfrm>
          <a:off x="8483111" y="606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36304</xdr:rowOff>
    </xdr:from>
    <xdr:to>
      <xdr:col>11</xdr:col>
      <xdr:colOff>307975</xdr:colOff>
      <xdr:row>32</xdr:row>
      <xdr:rowOff>123401</xdr:rowOff>
    </xdr:to>
    <xdr:cxnSp macro="">
      <xdr:nvCxnSpPr>
        <xdr:cNvPr id="298" name="直線コネクタ 297"/>
        <xdr:cNvCxnSpPr/>
      </xdr:nvCxnSpPr>
      <xdr:spPr>
        <a:xfrm flipV="1">
          <a:off x="6972300" y="5351254"/>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36283</xdr:rowOff>
    </xdr:from>
    <xdr:ext cx="534377" cy="259045"/>
    <xdr:sp macro="" textlink="">
      <xdr:nvSpPr>
        <xdr:cNvPr id="300" name="テキスト ボックス 299"/>
        <xdr:cNvSpPr txBox="1"/>
      </xdr:nvSpPr>
      <xdr:spPr>
        <a:xfrm>
          <a:off x="7594111" y="60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81683</xdr:rowOff>
    </xdr:from>
    <xdr:ext cx="534377" cy="259045"/>
    <xdr:sp macro="" textlink="">
      <xdr:nvSpPr>
        <xdr:cNvPr id="302" name="テキスト ボックス 301"/>
        <xdr:cNvSpPr txBox="1"/>
      </xdr:nvSpPr>
      <xdr:spPr>
        <a:xfrm>
          <a:off x="6705111" y="60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18377</xdr:rowOff>
    </xdr:from>
    <xdr:to>
      <xdr:col>15</xdr:col>
      <xdr:colOff>231775</xdr:colOff>
      <xdr:row>32</xdr:row>
      <xdr:rowOff>119977</xdr:rowOff>
    </xdr:to>
    <xdr:sp macro="" textlink="">
      <xdr:nvSpPr>
        <xdr:cNvPr id="308" name="円/楕円 307"/>
        <xdr:cNvSpPr/>
      </xdr:nvSpPr>
      <xdr:spPr>
        <a:xfrm>
          <a:off x="10426700" y="55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41254</xdr:rowOff>
    </xdr:from>
    <xdr:ext cx="534377" cy="259045"/>
    <xdr:sp macro="" textlink="">
      <xdr:nvSpPr>
        <xdr:cNvPr id="309" name="補助費等該当値テキスト"/>
        <xdr:cNvSpPr txBox="1"/>
      </xdr:nvSpPr>
      <xdr:spPr>
        <a:xfrm>
          <a:off x="10528300" y="53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48,085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168453</xdr:rowOff>
    </xdr:from>
    <xdr:to>
      <xdr:col>14</xdr:col>
      <xdr:colOff>79375</xdr:colOff>
      <xdr:row>32</xdr:row>
      <xdr:rowOff>98603</xdr:rowOff>
    </xdr:to>
    <xdr:sp macro="" textlink="">
      <xdr:nvSpPr>
        <xdr:cNvPr id="310" name="円/楕円 309"/>
        <xdr:cNvSpPr/>
      </xdr:nvSpPr>
      <xdr:spPr>
        <a:xfrm>
          <a:off x="9588500" y="548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115130</xdr:rowOff>
    </xdr:from>
    <xdr:ext cx="534377" cy="259045"/>
    <xdr:sp macro="" textlink="">
      <xdr:nvSpPr>
        <xdr:cNvPr id="311" name="テキスト ボックス 310"/>
        <xdr:cNvSpPr txBox="1"/>
      </xdr:nvSpPr>
      <xdr:spPr>
        <a:xfrm>
          <a:off x="9372111" y="52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23063</xdr:rowOff>
    </xdr:from>
    <xdr:to>
      <xdr:col>12</xdr:col>
      <xdr:colOff>561975</xdr:colOff>
      <xdr:row>33</xdr:row>
      <xdr:rowOff>124663</xdr:rowOff>
    </xdr:to>
    <xdr:sp macro="" textlink="">
      <xdr:nvSpPr>
        <xdr:cNvPr id="312" name="円/楕円 311"/>
        <xdr:cNvSpPr/>
      </xdr:nvSpPr>
      <xdr:spPr>
        <a:xfrm>
          <a:off x="8699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141190</xdr:rowOff>
    </xdr:from>
    <xdr:ext cx="534377" cy="259045"/>
    <xdr:sp macro="" textlink="">
      <xdr:nvSpPr>
        <xdr:cNvPr id="313" name="テキスト ボックス 312"/>
        <xdr:cNvSpPr txBox="1"/>
      </xdr:nvSpPr>
      <xdr:spPr>
        <a:xfrm>
          <a:off x="8483111" y="54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156954</xdr:rowOff>
    </xdr:from>
    <xdr:to>
      <xdr:col>11</xdr:col>
      <xdr:colOff>358775</xdr:colOff>
      <xdr:row>31</xdr:row>
      <xdr:rowOff>87104</xdr:rowOff>
    </xdr:to>
    <xdr:sp macro="" textlink="">
      <xdr:nvSpPr>
        <xdr:cNvPr id="314" name="円/楕円 313"/>
        <xdr:cNvSpPr/>
      </xdr:nvSpPr>
      <xdr:spPr>
        <a:xfrm>
          <a:off x="7810500" y="53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103631</xdr:rowOff>
    </xdr:from>
    <xdr:ext cx="534377" cy="259045"/>
    <xdr:sp macro="" textlink="">
      <xdr:nvSpPr>
        <xdr:cNvPr id="315" name="テキスト ボックス 314"/>
        <xdr:cNvSpPr txBox="1"/>
      </xdr:nvSpPr>
      <xdr:spPr>
        <a:xfrm>
          <a:off x="7594111" y="50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72601</xdr:rowOff>
    </xdr:from>
    <xdr:to>
      <xdr:col>10</xdr:col>
      <xdr:colOff>155575</xdr:colOff>
      <xdr:row>33</xdr:row>
      <xdr:rowOff>2751</xdr:rowOff>
    </xdr:to>
    <xdr:sp macro="" textlink="">
      <xdr:nvSpPr>
        <xdr:cNvPr id="316" name="円/楕円 315"/>
        <xdr:cNvSpPr/>
      </xdr:nvSpPr>
      <xdr:spPr>
        <a:xfrm>
          <a:off x="6921500" y="55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19278</xdr:rowOff>
    </xdr:from>
    <xdr:ext cx="534377" cy="259045"/>
    <xdr:sp macro="" textlink="">
      <xdr:nvSpPr>
        <xdr:cNvPr id="317" name="テキスト ボックス 316"/>
        <xdr:cNvSpPr txBox="1"/>
      </xdr:nvSpPr>
      <xdr:spPr>
        <a:xfrm>
          <a:off x="6705111" y="53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110766</xdr:rowOff>
    </xdr:from>
    <xdr:to>
      <xdr:col>15</xdr:col>
      <xdr:colOff>180975</xdr:colOff>
      <xdr:row>57</xdr:row>
      <xdr:rowOff>152262</xdr:rowOff>
    </xdr:to>
    <xdr:cxnSp macro="">
      <xdr:nvCxnSpPr>
        <xdr:cNvPr id="348" name="直線コネクタ 347"/>
        <xdr:cNvCxnSpPr/>
      </xdr:nvCxnSpPr>
      <xdr:spPr>
        <a:xfrm flipV="1">
          <a:off x="9639300" y="9883416"/>
          <a:ext cx="838200" cy="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152262</xdr:rowOff>
    </xdr:from>
    <xdr:to>
      <xdr:col>14</xdr:col>
      <xdr:colOff>28575</xdr:colOff>
      <xdr:row>58</xdr:row>
      <xdr:rowOff>8375</xdr:rowOff>
    </xdr:to>
    <xdr:cxnSp macro="">
      <xdr:nvCxnSpPr>
        <xdr:cNvPr id="351" name="直線コネクタ 350"/>
        <xdr:cNvCxnSpPr/>
      </xdr:nvCxnSpPr>
      <xdr:spPr>
        <a:xfrm flipV="1">
          <a:off x="8750300" y="9924912"/>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68138</xdr:rowOff>
    </xdr:from>
    <xdr:to>
      <xdr:col>12</xdr:col>
      <xdr:colOff>511175</xdr:colOff>
      <xdr:row>58</xdr:row>
      <xdr:rowOff>8375</xdr:rowOff>
    </xdr:to>
    <xdr:cxnSp macro="">
      <xdr:nvCxnSpPr>
        <xdr:cNvPr id="354" name="直線コネクタ 353"/>
        <xdr:cNvCxnSpPr/>
      </xdr:nvCxnSpPr>
      <xdr:spPr>
        <a:xfrm>
          <a:off x="7861300" y="9840788"/>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15167</xdr:rowOff>
    </xdr:from>
    <xdr:ext cx="534377" cy="259045"/>
    <xdr:sp macro="" textlink="">
      <xdr:nvSpPr>
        <xdr:cNvPr id="356" name="テキスト ボックス 355"/>
        <xdr:cNvSpPr txBox="1"/>
      </xdr:nvSpPr>
      <xdr:spPr>
        <a:xfrm>
          <a:off x="8483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68138</xdr:rowOff>
    </xdr:from>
    <xdr:to>
      <xdr:col>11</xdr:col>
      <xdr:colOff>307975</xdr:colOff>
      <xdr:row>57</xdr:row>
      <xdr:rowOff>79110</xdr:rowOff>
    </xdr:to>
    <xdr:cxnSp macro="">
      <xdr:nvCxnSpPr>
        <xdr:cNvPr id="357" name="直線コネクタ 356"/>
        <xdr:cNvCxnSpPr/>
      </xdr:nvCxnSpPr>
      <xdr:spPr>
        <a:xfrm flipV="1">
          <a:off x="6972300" y="9840788"/>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66798</xdr:rowOff>
    </xdr:from>
    <xdr:ext cx="534377" cy="259045"/>
    <xdr:sp macro="" textlink="">
      <xdr:nvSpPr>
        <xdr:cNvPr id="359" name="テキスト ボックス 358"/>
        <xdr:cNvSpPr txBox="1"/>
      </xdr:nvSpPr>
      <xdr:spPr>
        <a:xfrm>
          <a:off x="7594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64435</xdr:rowOff>
    </xdr:from>
    <xdr:ext cx="534377" cy="259045"/>
    <xdr:sp macro="" textlink="">
      <xdr:nvSpPr>
        <xdr:cNvPr id="361" name="テキスト ボックス 360"/>
        <xdr:cNvSpPr txBox="1"/>
      </xdr:nvSpPr>
      <xdr:spPr>
        <a:xfrm>
          <a:off x="6705111" y="9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59966</xdr:rowOff>
    </xdr:from>
    <xdr:to>
      <xdr:col>15</xdr:col>
      <xdr:colOff>231775</xdr:colOff>
      <xdr:row>57</xdr:row>
      <xdr:rowOff>161566</xdr:rowOff>
    </xdr:to>
    <xdr:sp macro="" textlink="">
      <xdr:nvSpPr>
        <xdr:cNvPr id="367" name="円/楕円 366"/>
        <xdr:cNvSpPr/>
      </xdr:nvSpPr>
      <xdr:spPr>
        <a:xfrm>
          <a:off x="104267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38393</xdr:rowOff>
    </xdr:from>
    <xdr:ext cx="534377" cy="259045"/>
    <xdr:sp macro="" textlink="">
      <xdr:nvSpPr>
        <xdr:cNvPr id="368" name="普通建設事業費該当値テキスト"/>
        <xdr:cNvSpPr txBox="1"/>
      </xdr:nvSpPr>
      <xdr:spPr>
        <a:xfrm>
          <a:off x="10528300" y="98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101462</xdr:rowOff>
    </xdr:from>
    <xdr:to>
      <xdr:col>14</xdr:col>
      <xdr:colOff>79375</xdr:colOff>
      <xdr:row>58</xdr:row>
      <xdr:rowOff>31612</xdr:rowOff>
    </xdr:to>
    <xdr:sp macro="" textlink="">
      <xdr:nvSpPr>
        <xdr:cNvPr id="369" name="円/楕円 368"/>
        <xdr:cNvSpPr/>
      </xdr:nvSpPr>
      <xdr:spPr>
        <a:xfrm>
          <a:off x="9588500" y="98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22739</xdr:rowOff>
    </xdr:from>
    <xdr:ext cx="534377" cy="259045"/>
    <xdr:sp macro="" textlink="">
      <xdr:nvSpPr>
        <xdr:cNvPr id="370" name="テキスト ボックス 369"/>
        <xdr:cNvSpPr txBox="1"/>
      </xdr:nvSpPr>
      <xdr:spPr>
        <a:xfrm>
          <a:off x="9372111" y="99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129025</xdr:rowOff>
    </xdr:from>
    <xdr:to>
      <xdr:col>12</xdr:col>
      <xdr:colOff>561975</xdr:colOff>
      <xdr:row>58</xdr:row>
      <xdr:rowOff>59175</xdr:rowOff>
    </xdr:to>
    <xdr:sp macro="" textlink="">
      <xdr:nvSpPr>
        <xdr:cNvPr id="371" name="円/楕円 370"/>
        <xdr:cNvSpPr/>
      </xdr:nvSpPr>
      <xdr:spPr>
        <a:xfrm>
          <a:off x="8699500" y="99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50302</xdr:rowOff>
    </xdr:from>
    <xdr:ext cx="534377" cy="259045"/>
    <xdr:sp macro="" textlink="">
      <xdr:nvSpPr>
        <xdr:cNvPr id="372" name="テキスト ボックス 371"/>
        <xdr:cNvSpPr txBox="1"/>
      </xdr:nvSpPr>
      <xdr:spPr>
        <a:xfrm>
          <a:off x="8483111" y="99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17338</xdr:rowOff>
    </xdr:from>
    <xdr:to>
      <xdr:col>11</xdr:col>
      <xdr:colOff>358775</xdr:colOff>
      <xdr:row>57</xdr:row>
      <xdr:rowOff>118938</xdr:rowOff>
    </xdr:to>
    <xdr:sp macro="" textlink="">
      <xdr:nvSpPr>
        <xdr:cNvPr id="373" name="円/楕円 372"/>
        <xdr:cNvSpPr/>
      </xdr:nvSpPr>
      <xdr:spPr>
        <a:xfrm>
          <a:off x="7810500" y="97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110065</xdr:rowOff>
    </xdr:from>
    <xdr:ext cx="534377" cy="259045"/>
    <xdr:sp macro="" textlink="">
      <xdr:nvSpPr>
        <xdr:cNvPr id="374" name="テキスト ボックス 373"/>
        <xdr:cNvSpPr txBox="1"/>
      </xdr:nvSpPr>
      <xdr:spPr>
        <a:xfrm>
          <a:off x="7594111" y="98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28310</xdr:rowOff>
    </xdr:from>
    <xdr:to>
      <xdr:col>10</xdr:col>
      <xdr:colOff>155575</xdr:colOff>
      <xdr:row>57</xdr:row>
      <xdr:rowOff>129910</xdr:rowOff>
    </xdr:to>
    <xdr:sp macro="" textlink="">
      <xdr:nvSpPr>
        <xdr:cNvPr id="375" name="円/楕円 374"/>
        <xdr:cNvSpPr/>
      </xdr:nvSpPr>
      <xdr:spPr>
        <a:xfrm>
          <a:off x="6921500" y="98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121037</xdr:rowOff>
    </xdr:from>
    <xdr:ext cx="534377" cy="259045"/>
    <xdr:sp macro="" textlink="">
      <xdr:nvSpPr>
        <xdr:cNvPr id="376" name="テキスト ボックス 375"/>
        <xdr:cNvSpPr txBox="1"/>
      </xdr:nvSpPr>
      <xdr:spPr>
        <a:xfrm>
          <a:off x="6705111" y="98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66587</xdr:rowOff>
    </xdr:from>
    <xdr:to>
      <xdr:col>15</xdr:col>
      <xdr:colOff>180975</xdr:colOff>
      <xdr:row>78</xdr:row>
      <xdr:rowOff>163513</xdr:rowOff>
    </xdr:to>
    <xdr:cxnSp macro="">
      <xdr:nvCxnSpPr>
        <xdr:cNvPr id="405" name="直線コネクタ 404"/>
        <xdr:cNvCxnSpPr/>
      </xdr:nvCxnSpPr>
      <xdr:spPr>
        <a:xfrm flipV="1">
          <a:off x="9639300" y="13439687"/>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95352</xdr:rowOff>
    </xdr:from>
    <xdr:to>
      <xdr:col>14</xdr:col>
      <xdr:colOff>28575</xdr:colOff>
      <xdr:row>78</xdr:row>
      <xdr:rowOff>163513</xdr:rowOff>
    </xdr:to>
    <xdr:cxnSp macro="">
      <xdr:nvCxnSpPr>
        <xdr:cNvPr id="408" name="直線コネクタ 407"/>
        <xdr:cNvCxnSpPr/>
      </xdr:nvCxnSpPr>
      <xdr:spPr>
        <a:xfrm>
          <a:off x="8750300" y="13468452"/>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27652</xdr:rowOff>
    </xdr:from>
    <xdr:ext cx="534377" cy="259045"/>
    <xdr:sp macro="" textlink="">
      <xdr:nvSpPr>
        <xdr:cNvPr id="412" name="テキスト ボックス 411"/>
        <xdr:cNvSpPr txBox="1"/>
      </xdr:nvSpPr>
      <xdr:spPr>
        <a:xfrm>
          <a:off x="8483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15787</xdr:rowOff>
    </xdr:from>
    <xdr:to>
      <xdr:col>15</xdr:col>
      <xdr:colOff>231775</xdr:colOff>
      <xdr:row>78</xdr:row>
      <xdr:rowOff>117387</xdr:rowOff>
    </xdr:to>
    <xdr:sp macro="" textlink="">
      <xdr:nvSpPr>
        <xdr:cNvPr id="418" name="円/楕円 417"/>
        <xdr:cNvSpPr/>
      </xdr:nvSpPr>
      <xdr:spPr>
        <a:xfrm>
          <a:off x="10426700" y="133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165664</xdr:rowOff>
    </xdr:from>
    <xdr:ext cx="469744" cy="259045"/>
    <xdr:sp macro="" textlink="">
      <xdr:nvSpPr>
        <xdr:cNvPr id="419" name="普通建設事業費 （ うち新規整備　）該当値テキスト"/>
        <xdr:cNvSpPr txBox="1"/>
      </xdr:nvSpPr>
      <xdr:spPr>
        <a:xfrm>
          <a:off x="10528300" y="133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112713</xdr:rowOff>
    </xdr:from>
    <xdr:to>
      <xdr:col>14</xdr:col>
      <xdr:colOff>79375</xdr:colOff>
      <xdr:row>79</xdr:row>
      <xdr:rowOff>42863</xdr:rowOff>
    </xdr:to>
    <xdr:sp macro="" textlink="">
      <xdr:nvSpPr>
        <xdr:cNvPr id="420" name="円/楕円 419"/>
        <xdr:cNvSpPr/>
      </xdr:nvSpPr>
      <xdr:spPr>
        <a:xfrm>
          <a:off x="95885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33990</xdr:rowOff>
    </xdr:from>
    <xdr:ext cx="469744" cy="259045"/>
    <xdr:sp macro="" textlink="">
      <xdr:nvSpPr>
        <xdr:cNvPr id="421" name="テキスト ボックス 420"/>
        <xdr:cNvSpPr txBox="1"/>
      </xdr:nvSpPr>
      <xdr:spPr>
        <a:xfrm>
          <a:off x="9404427" y="135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44552</xdr:rowOff>
    </xdr:from>
    <xdr:to>
      <xdr:col>12</xdr:col>
      <xdr:colOff>561975</xdr:colOff>
      <xdr:row>78</xdr:row>
      <xdr:rowOff>146152</xdr:rowOff>
    </xdr:to>
    <xdr:sp macro="" textlink="">
      <xdr:nvSpPr>
        <xdr:cNvPr id="422" name="円/楕円 421"/>
        <xdr:cNvSpPr/>
      </xdr:nvSpPr>
      <xdr:spPr>
        <a:xfrm>
          <a:off x="8699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137279</xdr:rowOff>
    </xdr:from>
    <xdr:ext cx="469744" cy="259045"/>
    <xdr:sp macro="" textlink="">
      <xdr:nvSpPr>
        <xdr:cNvPr id="423" name="テキスト ボックス 422"/>
        <xdr:cNvSpPr txBox="1"/>
      </xdr:nvSpPr>
      <xdr:spPr>
        <a:xfrm>
          <a:off x="8515427" y="135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88405</xdr:rowOff>
    </xdr:from>
    <xdr:to>
      <xdr:col>15</xdr:col>
      <xdr:colOff>180975</xdr:colOff>
      <xdr:row>97</xdr:row>
      <xdr:rowOff>93472</xdr:rowOff>
    </xdr:to>
    <xdr:cxnSp macro="">
      <xdr:nvCxnSpPr>
        <xdr:cNvPr id="452" name="直線コネクタ 451"/>
        <xdr:cNvCxnSpPr/>
      </xdr:nvCxnSpPr>
      <xdr:spPr>
        <a:xfrm>
          <a:off x="9639300" y="1671905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3"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88405</xdr:rowOff>
    </xdr:from>
    <xdr:to>
      <xdr:col>14</xdr:col>
      <xdr:colOff>28575</xdr:colOff>
      <xdr:row>97</xdr:row>
      <xdr:rowOff>134035</xdr:rowOff>
    </xdr:to>
    <xdr:cxnSp macro="">
      <xdr:nvCxnSpPr>
        <xdr:cNvPr id="455" name="直線コネクタ 454"/>
        <xdr:cNvCxnSpPr/>
      </xdr:nvCxnSpPr>
      <xdr:spPr>
        <a:xfrm flipV="1">
          <a:off x="8750300" y="16719055"/>
          <a:ext cx="889000"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3776</xdr:rowOff>
    </xdr:from>
    <xdr:ext cx="534377" cy="259045"/>
    <xdr:sp macro="" textlink="">
      <xdr:nvSpPr>
        <xdr:cNvPr id="459" name="テキスト ボックス 458"/>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42672</xdr:rowOff>
    </xdr:from>
    <xdr:to>
      <xdr:col>15</xdr:col>
      <xdr:colOff>231775</xdr:colOff>
      <xdr:row>97</xdr:row>
      <xdr:rowOff>144272</xdr:rowOff>
    </xdr:to>
    <xdr:sp macro="" textlink="">
      <xdr:nvSpPr>
        <xdr:cNvPr id="465" name="円/楕円 464"/>
        <xdr:cNvSpPr/>
      </xdr:nvSpPr>
      <xdr:spPr>
        <a:xfrm>
          <a:off x="10426700" y="166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65549</xdr:rowOff>
    </xdr:from>
    <xdr:ext cx="534377" cy="259045"/>
    <xdr:sp macro="" textlink="">
      <xdr:nvSpPr>
        <xdr:cNvPr id="466" name="普通建設事業費 （ うち更新整備　）該当値テキスト"/>
        <xdr:cNvSpPr txBox="1"/>
      </xdr:nvSpPr>
      <xdr:spPr>
        <a:xfrm>
          <a:off x="10528300" y="1652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37605</xdr:rowOff>
    </xdr:from>
    <xdr:to>
      <xdr:col>14</xdr:col>
      <xdr:colOff>79375</xdr:colOff>
      <xdr:row>97</xdr:row>
      <xdr:rowOff>139205</xdr:rowOff>
    </xdr:to>
    <xdr:sp macro="" textlink="">
      <xdr:nvSpPr>
        <xdr:cNvPr id="467" name="円/楕円 466"/>
        <xdr:cNvSpPr/>
      </xdr:nvSpPr>
      <xdr:spPr>
        <a:xfrm>
          <a:off x="9588500" y="16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155732</xdr:rowOff>
    </xdr:from>
    <xdr:ext cx="534377" cy="259045"/>
    <xdr:sp macro="" textlink="">
      <xdr:nvSpPr>
        <xdr:cNvPr id="468" name="テキスト ボックス 467"/>
        <xdr:cNvSpPr txBox="1"/>
      </xdr:nvSpPr>
      <xdr:spPr>
        <a:xfrm>
          <a:off x="9372111" y="164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83235</xdr:rowOff>
    </xdr:from>
    <xdr:to>
      <xdr:col>12</xdr:col>
      <xdr:colOff>561975</xdr:colOff>
      <xdr:row>98</xdr:row>
      <xdr:rowOff>13385</xdr:rowOff>
    </xdr:to>
    <xdr:sp macro="" textlink="">
      <xdr:nvSpPr>
        <xdr:cNvPr id="469" name="円/楕円 468"/>
        <xdr:cNvSpPr/>
      </xdr:nvSpPr>
      <xdr:spPr>
        <a:xfrm>
          <a:off x="8699500" y="167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4512</xdr:rowOff>
    </xdr:from>
    <xdr:ext cx="534377" cy="259045"/>
    <xdr:sp macro="" textlink="">
      <xdr:nvSpPr>
        <xdr:cNvPr id="470" name="テキスト ボックス 469"/>
        <xdr:cNvSpPr txBox="1"/>
      </xdr:nvSpPr>
      <xdr:spPr>
        <a:xfrm>
          <a:off x="8483111" y="168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105300</xdr:rowOff>
    </xdr:from>
    <xdr:ext cx="378565" cy="259045"/>
    <xdr:sp macro="" textlink="">
      <xdr:nvSpPr>
        <xdr:cNvPr id="509" name="テキスト ボックス 508"/>
        <xdr:cNvSpPr txBox="1"/>
      </xdr:nvSpPr>
      <xdr:spPr>
        <a:xfrm>
          <a:off x="14403017" y="644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82550</xdr:rowOff>
    </xdr:from>
    <xdr:to>
      <xdr:col>19</xdr:col>
      <xdr:colOff>644525</xdr:colOff>
      <xdr:row>39</xdr:row>
      <xdr:rowOff>98878</xdr:rowOff>
    </xdr:to>
    <xdr:cxnSp macro="">
      <xdr:nvCxnSpPr>
        <xdr:cNvPr id="510" name="直線コネクタ 509"/>
        <xdr:cNvCxnSpPr/>
      </xdr:nvCxnSpPr>
      <xdr:spPr>
        <a:xfrm>
          <a:off x="12814300" y="6769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113954</xdr:rowOff>
    </xdr:from>
    <xdr:ext cx="378565" cy="259045"/>
    <xdr:sp macro="" textlink="">
      <xdr:nvSpPr>
        <xdr:cNvPr id="512" name="テキスト ボックス 511"/>
        <xdr:cNvSpPr txBox="1"/>
      </xdr:nvSpPr>
      <xdr:spPr>
        <a:xfrm>
          <a:off x="13514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31750</xdr:rowOff>
    </xdr:from>
    <xdr:to>
      <xdr:col>18</xdr:col>
      <xdr:colOff>492125</xdr:colOff>
      <xdr:row>39</xdr:row>
      <xdr:rowOff>133350</xdr:rowOff>
    </xdr:to>
    <xdr:sp macro="" textlink="">
      <xdr:nvSpPr>
        <xdr:cNvPr id="528" name="円/楕円 527"/>
        <xdr:cNvSpPr/>
      </xdr:nvSpPr>
      <xdr:spPr>
        <a:xfrm>
          <a:off x="1276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124477</xdr:rowOff>
    </xdr:from>
    <xdr:ext cx="378565" cy="259045"/>
    <xdr:sp macro="" textlink="">
      <xdr:nvSpPr>
        <xdr:cNvPr id="529" name="テキスト ボックス 528"/>
        <xdr:cNvSpPr txBox="1"/>
      </xdr:nvSpPr>
      <xdr:spPr>
        <a:xfrm>
          <a:off x="12625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32311</xdr:rowOff>
    </xdr:from>
    <xdr:to>
      <xdr:col>23</xdr:col>
      <xdr:colOff>517525</xdr:colOff>
      <xdr:row>77</xdr:row>
      <xdr:rowOff>34308</xdr:rowOff>
    </xdr:to>
    <xdr:cxnSp macro="">
      <xdr:nvCxnSpPr>
        <xdr:cNvPr id="607" name="直線コネクタ 606"/>
        <xdr:cNvCxnSpPr/>
      </xdr:nvCxnSpPr>
      <xdr:spPr>
        <a:xfrm>
          <a:off x="15481300" y="13233961"/>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159307</xdr:rowOff>
    </xdr:from>
    <xdr:to>
      <xdr:col>22</xdr:col>
      <xdr:colOff>365125</xdr:colOff>
      <xdr:row>77</xdr:row>
      <xdr:rowOff>32311</xdr:rowOff>
    </xdr:to>
    <xdr:cxnSp macro="">
      <xdr:nvCxnSpPr>
        <xdr:cNvPr id="610" name="直線コネクタ 609"/>
        <xdr:cNvCxnSpPr/>
      </xdr:nvCxnSpPr>
      <xdr:spPr>
        <a:xfrm>
          <a:off x="14592300" y="13189507"/>
          <a:ext cx="889000" cy="4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138778</xdr:rowOff>
    </xdr:from>
    <xdr:to>
      <xdr:col>21</xdr:col>
      <xdr:colOff>161925</xdr:colOff>
      <xdr:row>76</xdr:row>
      <xdr:rowOff>159307</xdr:rowOff>
    </xdr:to>
    <xdr:cxnSp macro="">
      <xdr:nvCxnSpPr>
        <xdr:cNvPr id="613" name="直線コネクタ 612"/>
        <xdr:cNvCxnSpPr/>
      </xdr:nvCxnSpPr>
      <xdr:spPr>
        <a:xfrm>
          <a:off x="13703300" y="13168978"/>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10459</xdr:rowOff>
    </xdr:from>
    <xdr:ext cx="534377" cy="259045"/>
    <xdr:sp macro="" textlink="">
      <xdr:nvSpPr>
        <xdr:cNvPr id="615" name="テキスト ボックス 614"/>
        <xdr:cNvSpPr txBox="1"/>
      </xdr:nvSpPr>
      <xdr:spPr>
        <a:xfrm>
          <a:off x="14325111" y="13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125337</xdr:rowOff>
    </xdr:from>
    <xdr:to>
      <xdr:col>19</xdr:col>
      <xdr:colOff>644525</xdr:colOff>
      <xdr:row>76</xdr:row>
      <xdr:rowOff>138778</xdr:rowOff>
    </xdr:to>
    <xdr:cxnSp macro="">
      <xdr:nvCxnSpPr>
        <xdr:cNvPr id="616" name="直線コネクタ 615"/>
        <xdr:cNvCxnSpPr/>
      </xdr:nvCxnSpPr>
      <xdr:spPr>
        <a:xfrm>
          <a:off x="12814300" y="1315553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5559</xdr:rowOff>
    </xdr:from>
    <xdr:ext cx="534377" cy="259045"/>
    <xdr:sp macro="" textlink="">
      <xdr:nvSpPr>
        <xdr:cNvPr id="618" name="テキスト ボックス 617"/>
        <xdr:cNvSpPr txBox="1"/>
      </xdr:nvSpPr>
      <xdr:spPr>
        <a:xfrm>
          <a:off x="13436111" y="133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168848</xdr:rowOff>
    </xdr:from>
    <xdr:ext cx="534377" cy="259045"/>
    <xdr:sp macro="" textlink="">
      <xdr:nvSpPr>
        <xdr:cNvPr id="620" name="テキスト ボックス 619"/>
        <xdr:cNvSpPr txBox="1"/>
      </xdr:nvSpPr>
      <xdr:spPr>
        <a:xfrm>
          <a:off x="12547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154958</xdr:rowOff>
    </xdr:from>
    <xdr:to>
      <xdr:col>23</xdr:col>
      <xdr:colOff>568325</xdr:colOff>
      <xdr:row>77</xdr:row>
      <xdr:rowOff>85108</xdr:rowOff>
    </xdr:to>
    <xdr:sp macro="" textlink="">
      <xdr:nvSpPr>
        <xdr:cNvPr id="626" name="円/楕円 625"/>
        <xdr:cNvSpPr/>
      </xdr:nvSpPr>
      <xdr:spPr>
        <a:xfrm>
          <a:off x="16268700" y="131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6385</xdr:rowOff>
    </xdr:from>
    <xdr:ext cx="534377" cy="259045"/>
    <xdr:sp macro="" textlink="">
      <xdr:nvSpPr>
        <xdr:cNvPr id="627" name="公債費該当値テキスト"/>
        <xdr:cNvSpPr txBox="1"/>
      </xdr:nvSpPr>
      <xdr:spPr>
        <a:xfrm>
          <a:off x="16370300" y="130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152961</xdr:rowOff>
    </xdr:from>
    <xdr:to>
      <xdr:col>22</xdr:col>
      <xdr:colOff>415925</xdr:colOff>
      <xdr:row>77</xdr:row>
      <xdr:rowOff>83111</xdr:rowOff>
    </xdr:to>
    <xdr:sp macro="" textlink="">
      <xdr:nvSpPr>
        <xdr:cNvPr id="628" name="円/楕円 627"/>
        <xdr:cNvSpPr/>
      </xdr:nvSpPr>
      <xdr:spPr>
        <a:xfrm>
          <a:off x="15430500" y="131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99638</xdr:rowOff>
    </xdr:from>
    <xdr:ext cx="534377" cy="259045"/>
    <xdr:sp macro="" textlink="">
      <xdr:nvSpPr>
        <xdr:cNvPr id="629" name="テキスト ボックス 628"/>
        <xdr:cNvSpPr txBox="1"/>
      </xdr:nvSpPr>
      <xdr:spPr>
        <a:xfrm>
          <a:off x="15214111" y="129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108507</xdr:rowOff>
    </xdr:from>
    <xdr:to>
      <xdr:col>21</xdr:col>
      <xdr:colOff>212725</xdr:colOff>
      <xdr:row>77</xdr:row>
      <xdr:rowOff>38657</xdr:rowOff>
    </xdr:to>
    <xdr:sp macro="" textlink="">
      <xdr:nvSpPr>
        <xdr:cNvPr id="630" name="円/楕円 629"/>
        <xdr:cNvSpPr/>
      </xdr:nvSpPr>
      <xdr:spPr>
        <a:xfrm>
          <a:off x="14541500" y="13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55184</xdr:rowOff>
    </xdr:from>
    <xdr:ext cx="534377" cy="259045"/>
    <xdr:sp macro="" textlink="">
      <xdr:nvSpPr>
        <xdr:cNvPr id="631" name="テキスト ボックス 630"/>
        <xdr:cNvSpPr txBox="1"/>
      </xdr:nvSpPr>
      <xdr:spPr>
        <a:xfrm>
          <a:off x="14325111" y="129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87978</xdr:rowOff>
    </xdr:from>
    <xdr:to>
      <xdr:col>20</xdr:col>
      <xdr:colOff>9525</xdr:colOff>
      <xdr:row>77</xdr:row>
      <xdr:rowOff>18128</xdr:rowOff>
    </xdr:to>
    <xdr:sp macro="" textlink="">
      <xdr:nvSpPr>
        <xdr:cNvPr id="632" name="円/楕円 631"/>
        <xdr:cNvSpPr/>
      </xdr:nvSpPr>
      <xdr:spPr>
        <a:xfrm>
          <a:off x="13652500" y="131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34655</xdr:rowOff>
    </xdr:from>
    <xdr:ext cx="534377" cy="259045"/>
    <xdr:sp macro="" textlink="">
      <xdr:nvSpPr>
        <xdr:cNvPr id="633" name="テキスト ボックス 632"/>
        <xdr:cNvSpPr txBox="1"/>
      </xdr:nvSpPr>
      <xdr:spPr>
        <a:xfrm>
          <a:off x="13436111" y="128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74537</xdr:rowOff>
    </xdr:from>
    <xdr:to>
      <xdr:col>18</xdr:col>
      <xdr:colOff>492125</xdr:colOff>
      <xdr:row>77</xdr:row>
      <xdr:rowOff>4687</xdr:rowOff>
    </xdr:to>
    <xdr:sp macro="" textlink="">
      <xdr:nvSpPr>
        <xdr:cNvPr id="634" name="円/楕円 633"/>
        <xdr:cNvSpPr/>
      </xdr:nvSpPr>
      <xdr:spPr>
        <a:xfrm>
          <a:off x="12763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21214</xdr:rowOff>
    </xdr:from>
    <xdr:ext cx="534377" cy="259045"/>
    <xdr:sp macro="" textlink="">
      <xdr:nvSpPr>
        <xdr:cNvPr id="635" name="テキスト ボックス 634"/>
        <xdr:cNvSpPr txBox="1"/>
      </xdr:nvSpPr>
      <xdr:spPr>
        <a:xfrm>
          <a:off x="12547111" y="128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25933</xdr:rowOff>
    </xdr:from>
    <xdr:to>
      <xdr:col>23</xdr:col>
      <xdr:colOff>517525</xdr:colOff>
      <xdr:row>98</xdr:row>
      <xdr:rowOff>97371</xdr:rowOff>
    </xdr:to>
    <xdr:cxnSp macro="">
      <xdr:nvCxnSpPr>
        <xdr:cNvPr id="664" name="直線コネクタ 663"/>
        <xdr:cNvCxnSpPr/>
      </xdr:nvCxnSpPr>
      <xdr:spPr>
        <a:xfrm flipV="1">
          <a:off x="15481300" y="16656583"/>
          <a:ext cx="8382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97371</xdr:rowOff>
    </xdr:from>
    <xdr:to>
      <xdr:col>22</xdr:col>
      <xdr:colOff>365125</xdr:colOff>
      <xdr:row>98</xdr:row>
      <xdr:rowOff>156502</xdr:rowOff>
    </xdr:to>
    <xdr:cxnSp macro="">
      <xdr:nvCxnSpPr>
        <xdr:cNvPr id="667" name="直線コネクタ 666"/>
        <xdr:cNvCxnSpPr/>
      </xdr:nvCxnSpPr>
      <xdr:spPr>
        <a:xfrm flipV="1">
          <a:off x="14592300" y="16899471"/>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87770</xdr:rowOff>
    </xdr:from>
    <xdr:to>
      <xdr:col>21</xdr:col>
      <xdr:colOff>161925</xdr:colOff>
      <xdr:row>98</xdr:row>
      <xdr:rowOff>156502</xdr:rowOff>
    </xdr:to>
    <xdr:cxnSp macro="">
      <xdr:nvCxnSpPr>
        <xdr:cNvPr id="670" name="直線コネクタ 669"/>
        <xdr:cNvCxnSpPr/>
      </xdr:nvCxnSpPr>
      <xdr:spPr>
        <a:xfrm>
          <a:off x="13703300" y="16718420"/>
          <a:ext cx="889000" cy="2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3536</xdr:rowOff>
    </xdr:from>
    <xdr:ext cx="469744" cy="259045"/>
    <xdr:sp macro="" textlink="">
      <xdr:nvSpPr>
        <xdr:cNvPr id="672" name="テキスト ボックス 671"/>
        <xdr:cNvSpPr txBox="1"/>
      </xdr:nvSpPr>
      <xdr:spPr>
        <a:xfrm>
          <a:off x="14357427" y="1646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150140</xdr:rowOff>
    </xdr:from>
    <xdr:to>
      <xdr:col>19</xdr:col>
      <xdr:colOff>644525</xdr:colOff>
      <xdr:row>97</xdr:row>
      <xdr:rowOff>87770</xdr:rowOff>
    </xdr:to>
    <xdr:cxnSp macro="">
      <xdr:nvCxnSpPr>
        <xdr:cNvPr id="673" name="直線コネクタ 672"/>
        <xdr:cNvCxnSpPr/>
      </xdr:nvCxnSpPr>
      <xdr:spPr>
        <a:xfrm>
          <a:off x="12814300" y="16437890"/>
          <a:ext cx="889000" cy="2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59199</xdr:rowOff>
    </xdr:from>
    <xdr:ext cx="534377" cy="259045"/>
    <xdr:sp macro="" textlink="">
      <xdr:nvSpPr>
        <xdr:cNvPr id="675" name="テキスト ボックス 674"/>
        <xdr:cNvSpPr txBox="1"/>
      </xdr:nvSpPr>
      <xdr:spPr>
        <a:xfrm>
          <a:off x="13436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165244</xdr:rowOff>
    </xdr:from>
    <xdr:ext cx="469744" cy="259045"/>
    <xdr:sp macro="" textlink="">
      <xdr:nvSpPr>
        <xdr:cNvPr id="677" name="テキスト ボックス 676"/>
        <xdr:cNvSpPr txBox="1"/>
      </xdr:nvSpPr>
      <xdr:spPr>
        <a:xfrm>
          <a:off x="12579427" y="1679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146583</xdr:rowOff>
    </xdr:from>
    <xdr:to>
      <xdr:col>23</xdr:col>
      <xdr:colOff>568325</xdr:colOff>
      <xdr:row>97</xdr:row>
      <xdr:rowOff>76733</xdr:rowOff>
    </xdr:to>
    <xdr:sp macro="" textlink="">
      <xdr:nvSpPr>
        <xdr:cNvPr id="683" name="円/楕円 682"/>
        <xdr:cNvSpPr/>
      </xdr:nvSpPr>
      <xdr:spPr>
        <a:xfrm>
          <a:off x="16268700" y="166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125010</xdr:rowOff>
    </xdr:from>
    <xdr:ext cx="469744" cy="259045"/>
    <xdr:sp macro="" textlink="">
      <xdr:nvSpPr>
        <xdr:cNvPr id="684" name="積立金該当値テキスト"/>
        <xdr:cNvSpPr txBox="1"/>
      </xdr:nvSpPr>
      <xdr:spPr>
        <a:xfrm>
          <a:off x="16370300" y="1658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46571</xdr:rowOff>
    </xdr:from>
    <xdr:to>
      <xdr:col>22</xdr:col>
      <xdr:colOff>415925</xdr:colOff>
      <xdr:row>98</xdr:row>
      <xdr:rowOff>148171</xdr:rowOff>
    </xdr:to>
    <xdr:sp macro="" textlink="">
      <xdr:nvSpPr>
        <xdr:cNvPr id="685" name="円/楕円 684"/>
        <xdr:cNvSpPr/>
      </xdr:nvSpPr>
      <xdr:spPr>
        <a:xfrm>
          <a:off x="15430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139298</xdr:rowOff>
    </xdr:from>
    <xdr:ext cx="469744" cy="259045"/>
    <xdr:sp macro="" textlink="">
      <xdr:nvSpPr>
        <xdr:cNvPr id="686" name="テキスト ボックス 685"/>
        <xdr:cNvSpPr txBox="1"/>
      </xdr:nvSpPr>
      <xdr:spPr>
        <a:xfrm>
          <a:off x="15246427" y="16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105702</xdr:rowOff>
    </xdr:from>
    <xdr:to>
      <xdr:col>21</xdr:col>
      <xdr:colOff>212725</xdr:colOff>
      <xdr:row>99</xdr:row>
      <xdr:rowOff>35852</xdr:rowOff>
    </xdr:to>
    <xdr:sp macro="" textlink="">
      <xdr:nvSpPr>
        <xdr:cNvPr id="687" name="円/楕円 686"/>
        <xdr:cNvSpPr/>
      </xdr:nvSpPr>
      <xdr:spPr>
        <a:xfrm>
          <a:off x="14541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26979</xdr:rowOff>
    </xdr:from>
    <xdr:ext cx="469744" cy="259045"/>
    <xdr:sp macro="" textlink="">
      <xdr:nvSpPr>
        <xdr:cNvPr id="688" name="テキスト ボックス 687"/>
        <xdr:cNvSpPr txBox="1"/>
      </xdr:nvSpPr>
      <xdr:spPr>
        <a:xfrm>
          <a:off x="14357427" y="170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36970</xdr:rowOff>
    </xdr:from>
    <xdr:to>
      <xdr:col>20</xdr:col>
      <xdr:colOff>9525</xdr:colOff>
      <xdr:row>97</xdr:row>
      <xdr:rowOff>138570</xdr:rowOff>
    </xdr:to>
    <xdr:sp macro="" textlink="">
      <xdr:nvSpPr>
        <xdr:cNvPr id="689" name="円/楕円 688"/>
        <xdr:cNvSpPr/>
      </xdr:nvSpPr>
      <xdr:spPr>
        <a:xfrm>
          <a:off x="13652500" y="166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129697</xdr:rowOff>
    </xdr:from>
    <xdr:ext cx="469744" cy="259045"/>
    <xdr:sp macro="" textlink="">
      <xdr:nvSpPr>
        <xdr:cNvPr id="690" name="テキスト ボックス 689"/>
        <xdr:cNvSpPr txBox="1"/>
      </xdr:nvSpPr>
      <xdr:spPr>
        <a:xfrm>
          <a:off x="13468427" y="167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99340</xdr:rowOff>
    </xdr:from>
    <xdr:to>
      <xdr:col>18</xdr:col>
      <xdr:colOff>492125</xdr:colOff>
      <xdr:row>96</xdr:row>
      <xdr:rowOff>29490</xdr:rowOff>
    </xdr:to>
    <xdr:sp macro="" textlink="">
      <xdr:nvSpPr>
        <xdr:cNvPr id="691" name="円/楕円 690"/>
        <xdr:cNvSpPr/>
      </xdr:nvSpPr>
      <xdr:spPr>
        <a:xfrm>
          <a:off x="12763500" y="163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46017</xdr:rowOff>
    </xdr:from>
    <xdr:ext cx="534377" cy="259045"/>
    <xdr:sp macro="" textlink="">
      <xdr:nvSpPr>
        <xdr:cNvPr id="692" name="テキスト ボックス 691"/>
        <xdr:cNvSpPr txBox="1"/>
      </xdr:nvSpPr>
      <xdr:spPr>
        <a:xfrm>
          <a:off x="12547111" y="161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57176</xdr:rowOff>
    </xdr:from>
    <xdr:to>
      <xdr:col>32</xdr:col>
      <xdr:colOff>187325</xdr:colOff>
      <xdr:row>33</xdr:row>
      <xdr:rowOff>103124</xdr:rowOff>
    </xdr:to>
    <xdr:cxnSp macro="">
      <xdr:nvCxnSpPr>
        <xdr:cNvPr id="719" name="直線コネクタ 718"/>
        <xdr:cNvCxnSpPr/>
      </xdr:nvCxnSpPr>
      <xdr:spPr>
        <a:xfrm flipV="1">
          <a:off x="21323300" y="5372126"/>
          <a:ext cx="838200" cy="3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96359</xdr:rowOff>
    </xdr:from>
    <xdr:ext cx="378565" cy="259045"/>
    <xdr:sp macro="" textlink="">
      <xdr:nvSpPr>
        <xdr:cNvPr id="720" name="投資及び出資金平均値テキスト"/>
        <xdr:cNvSpPr txBox="1"/>
      </xdr:nvSpPr>
      <xdr:spPr>
        <a:xfrm>
          <a:off x="22212300" y="64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75006</xdr:rowOff>
    </xdr:from>
    <xdr:to>
      <xdr:col>31</xdr:col>
      <xdr:colOff>34925</xdr:colOff>
      <xdr:row>33</xdr:row>
      <xdr:rowOff>103124</xdr:rowOff>
    </xdr:to>
    <xdr:cxnSp macro="">
      <xdr:nvCxnSpPr>
        <xdr:cNvPr id="722" name="直線コネクタ 721"/>
        <xdr:cNvCxnSpPr/>
      </xdr:nvCxnSpPr>
      <xdr:spPr>
        <a:xfrm>
          <a:off x="20434300" y="5561406"/>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7205</xdr:rowOff>
    </xdr:from>
    <xdr:ext cx="378565" cy="259045"/>
    <xdr:sp macro="" textlink="">
      <xdr:nvSpPr>
        <xdr:cNvPr id="724" name="テキスト ボックス 723"/>
        <xdr:cNvSpPr txBox="1"/>
      </xdr:nvSpPr>
      <xdr:spPr>
        <a:xfrm>
          <a:off x="21134017" y="652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75006</xdr:rowOff>
    </xdr:from>
    <xdr:to>
      <xdr:col>29</xdr:col>
      <xdr:colOff>517525</xdr:colOff>
      <xdr:row>35</xdr:row>
      <xdr:rowOff>29286</xdr:rowOff>
    </xdr:to>
    <xdr:cxnSp macro="">
      <xdr:nvCxnSpPr>
        <xdr:cNvPr id="725" name="直線コネクタ 724"/>
        <xdr:cNvCxnSpPr/>
      </xdr:nvCxnSpPr>
      <xdr:spPr>
        <a:xfrm flipV="1">
          <a:off x="19545300" y="5561406"/>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86987</xdr:rowOff>
    </xdr:from>
    <xdr:ext cx="469744" cy="259045"/>
    <xdr:sp macro="" textlink="">
      <xdr:nvSpPr>
        <xdr:cNvPr id="727" name="テキスト ボックス 726"/>
        <xdr:cNvSpPr txBox="1"/>
      </xdr:nvSpPr>
      <xdr:spPr>
        <a:xfrm>
          <a:off x="20199427"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29286</xdr:rowOff>
    </xdr:from>
    <xdr:to>
      <xdr:col>28</xdr:col>
      <xdr:colOff>314325</xdr:colOff>
      <xdr:row>36</xdr:row>
      <xdr:rowOff>80035</xdr:rowOff>
    </xdr:to>
    <xdr:cxnSp macro="">
      <xdr:nvCxnSpPr>
        <xdr:cNvPr id="728" name="直線コネクタ 727"/>
        <xdr:cNvCxnSpPr/>
      </xdr:nvCxnSpPr>
      <xdr:spPr>
        <a:xfrm flipV="1">
          <a:off x="18656300" y="6030036"/>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101617</xdr:rowOff>
    </xdr:from>
    <xdr:ext cx="469744" cy="259045"/>
    <xdr:sp macro="" textlink="">
      <xdr:nvSpPr>
        <xdr:cNvPr id="730" name="テキスト ボックス 729"/>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85386</xdr:rowOff>
    </xdr:from>
    <xdr:ext cx="469744" cy="259045"/>
    <xdr:sp macro="" textlink="">
      <xdr:nvSpPr>
        <xdr:cNvPr id="732" name="テキスト ボックス 731"/>
        <xdr:cNvSpPr txBox="1"/>
      </xdr:nvSpPr>
      <xdr:spPr>
        <a:xfrm>
          <a:off x="18421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6376</xdr:rowOff>
    </xdr:from>
    <xdr:to>
      <xdr:col>32</xdr:col>
      <xdr:colOff>238125</xdr:colOff>
      <xdr:row>31</xdr:row>
      <xdr:rowOff>107976</xdr:rowOff>
    </xdr:to>
    <xdr:sp macro="" textlink="">
      <xdr:nvSpPr>
        <xdr:cNvPr id="738" name="円/楕円 737"/>
        <xdr:cNvSpPr/>
      </xdr:nvSpPr>
      <xdr:spPr>
        <a:xfrm>
          <a:off x="22110700" y="53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92753</xdr:rowOff>
    </xdr:from>
    <xdr:ext cx="469744" cy="259045"/>
    <xdr:sp macro="" textlink="">
      <xdr:nvSpPr>
        <xdr:cNvPr id="739" name="投資及び出資金該当値テキスト"/>
        <xdr:cNvSpPr txBox="1"/>
      </xdr:nvSpPr>
      <xdr:spPr>
        <a:xfrm>
          <a:off x="22212300" y="523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52324</xdr:rowOff>
    </xdr:from>
    <xdr:to>
      <xdr:col>31</xdr:col>
      <xdr:colOff>85725</xdr:colOff>
      <xdr:row>33</xdr:row>
      <xdr:rowOff>153924</xdr:rowOff>
    </xdr:to>
    <xdr:sp macro="" textlink="">
      <xdr:nvSpPr>
        <xdr:cNvPr id="740" name="円/楕円 739"/>
        <xdr:cNvSpPr/>
      </xdr:nvSpPr>
      <xdr:spPr>
        <a:xfrm>
          <a:off x="21272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170451</xdr:rowOff>
    </xdr:from>
    <xdr:ext cx="469744" cy="259045"/>
    <xdr:sp macro="" textlink="">
      <xdr:nvSpPr>
        <xdr:cNvPr id="741" name="テキスト ボックス 740"/>
        <xdr:cNvSpPr txBox="1"/>
      </xdr:nvSpPr>
      <xdr:spPr>
        <a:xfrm>
          <a:off x="21088427"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24206</xdr:rowOff>
    </xdr:from>
    <xdr:to>
      <xdr:col>29</xdr:col>
      <xdr:colOff>568325</xdr:colOff>
      <xdr:row>32</xdr:row>
      <xdr:rowOff>125806</xdr:rowOff>
    </xdr:to>
    <xdr:sp macro="" textlink="">
      <xdr:nvSpPr>
        <xdr:cNvPr id="742" name="円/楕円 741"/>
        <xdr:cNvSpPr/>
      </xdr:nvSpPr>
      <xdr:spPr>
        <a:xfrm>
          <a:off x="20383500" y="55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142333</xdr:rowOff>
    </xdr:from>
    <xdr:ext cx="469744" cy="259045"/>
    <xdr:sp macro="" textlink="">
      <xdr:nvSpPr>
        <xdr:cNvPr id="743" name="テキスト ボックス 742"/>
        <xdr:cNvSpPr txBox="1"/>
      </xdr:nvSpPr>
      <xdr:spPr>
        <a:xfrm>
          <a:off x="20199427" y="52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149936</xdr:rowOff>
    </xdr:from>
    <xdr:to>
      <xdr:col>28</xdr:col>
      <xdr:colOff>365125</xdr:colOff>
      <xdr:row>35</xdr:row>
      <xdr:rowOff>80086</xdr:rowOff>
    </xdr:to>
    <xdr:sp macro="" textlink="">
      <xdr:nvSpPr>
        <xdr:cNvPr id="744" name="円/楕円 743"/>
        <xdr:cNvSpPr/>
      </xdr:nvSpPr>
      <xdr:spPr>
        <a:xfrm>
          <a:off x="19494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96613</xdr:rowOff>
    </xdr:from>
    <xdr:ext cx="469744" cy="259045"/>
    <xdr:sp macro="" textlink="">
      <xdr:nvSpPr>
        <xdr:cNvPr id="745" name="テキスト ボックス 744"/>
        <xdr:cNvSpPr txBox="1"/>
      </xdr:nvSpPr>
      <xdr:spPr>
        <a:xfrm>
          <a:off x="19310427" y="57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29235</xdr:rowOff>
    </xdr:from>
    <xdr:to>
      <xdr:col>27</xdr:col>
      <xdr:colOff>161925</xdr:colOff>
      <xdr:row>36</xdr:row>
      <xdr:rowOff>130835</xdr:rowOff>
    </xdr:to>
    <xdr:sp macro="" textlink="">
      <xdr:nvSpPr>
        <xdr:cNvPr id="746" name="円/楕円 745"/>
        <xdr:cNvSpPr/>
      </xdr:nvSpPr>
      <xdr:spPr>
        <a:xfrm>
          <a:off x="18605500" y="62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147362</xdr:rowOff>
    </xdr:from>
    <xdr:ext cx="469744" cy="259045"/>
    <xdr:sp macro="" textlink="">
      <xdr:nvSpPr>
        <xdr:cNvPr id="747" name="テキスト ボックス 746"/>
        <xdr:cNvSpPr txBox="1"/>
      </xdr:nvSpPr>
      <xdr:spPr>
        <a:xfrm>
          <a:off x="18421427" y="59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14101</xdr:rowOff>
    </xdr:from>
    <xdr:to>
      <xdr:col>32</xdr:col>
      <xdr:colOff>187325</xdr:colOff>
      <xdr:row>56</xdr:row>
      <xdr:rowOff>44308</xdr:rowOff>
    </xdr:to>
    <xdr:cxnSp macro="">
      <xdr:nvCxnSpPr>
        <xdr:cNvPr id="778" name="直線コネクタ 777"/>
        <xdr:cNvCxnSpPr/>
      </xdr:nvCxnSpPr>
      <xdr:spPr>
        <a:xfrm flipV="1">
          <a:off x="21323300" y="9615301"/>
          <a:ext cx="8382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44308</xdr:rowOff>
    </xdr:from>
    <xdr:to>
      <xdr:col>31</xdr:col>
      <xdr:colOff>34925</xdr:colOff>
      <xdr:row>56</xdr:row>
      <xdr:rowOff>100903</xdr:rowOff>
    </xdr:to>
    <xdr:cxnSp macro="">
      <xdr:nvCxnSpPr>
        <xdr:cNvPr id="781" name="直線コネクタ 780"/>
        <xdr:cNvCxnSpPr/>
      </xdr:nvCxnSpPr>
      <xdr:spPr>
        <a:xfrm flipV="1">
          <a:off x="20434300" y="9645508"/>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126801</xdr:rowOff>
    </xdr:from>
    <xdr:to>
      <xdr:col>29</xdr:col>
      <xdr:colOff>517525</xdr:colOff>
      <xdr:row>56</xdr:row>
      <xdr:rowOff>100903</xdr:rowOff>
    </xdr:to>
    <xdr:cxnSp macro="">
      <xdr:nvCxnSpPr>
        <xdr:cNvPr id="784" name="直線コネクタ 783"/>
        <xdr:cNvCxnSpPr/>
      </xdr:nvCxnSpPr>
      <xdr:spPr>
        <a:xfrm>
          <a:off x="19545300" y="9385101"/>
          <a:ext cx="889000" cy="3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24709</xdr:rowOff>
    </xdr:from>
    <xdr:ext cx="469744" cy="259045"/>
    <xdr:sp macro="" textlink="">
      <xdr:nvSpPr>
        <xdr:cNvPr id="786" name="テキスト ボックス 785"/>
        <xdr:cNvSpPr txBox="1"/>
      </xdr:nvSpPr>
      <xdr:spPr>
        <a:xfrm>
          <a:off x="20199427" y="101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126801</xdr:rowOff>
    </xdr:from>
    <xdr:to>
      <xdr:col>28</xdr:col>
      <xdr:colOff>314325</xdr:colOff>
      <xdr:row>55</xdr:row>
      <xdr:rowOff>79317</xdr:rowOff>
    </xdr:to>
    <xdr:cxnSp macro="">
      <xdr:nvCxnSpPr>
        <xdr:cNvPr id="787" name="直線コネクタ 786"/>
        <xdr:cNvCxnSpPr/>
      </xdr:nvCxnSpPr>
      <xdr:spPr>
        <a:xfrm flipV="1">
          <a:off x="18656300" y="9385101"/>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148904</xdr:rowOff>
    </xdr:from>
    <xdr:ext cx="469744" cy="259045"/>
    <xdr:sp macro="" textlink="">
      <xdr:nvSpPr>
        <xdr:cNvPr id="789" name="テキスト ボックス 788"/>
        <xdr:cNvSpPr txBox="1"/>
      </xdr:nvSpPr>
      <xdr:spPr>
        <a:xfrm>
          <a:off x="19310427" y="100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155109</xdr:rowOff>
    </xdr:from>
    <xdr:ext cx="469744" cy="259045"/>
    <xdr:sp macro="" textlink="">
      <xdr:nvSpPr>
        <xdr:cNvPr id="791" name="テキスト ボックス 790"/>
        <xdr:cNvSpPr txBox="1"/>
      </xdr:nvSpPr>
      <xdr:spPr>
        <a:xfrm>
          <a:off x="184214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134751</xdr:rowOff>
    </xdr:from>
    <xdr:to>
      <xdr:col>32</xdr:col>
      <xdr:colOff>238125</xdr:colOff>
      <xdr:row>56</xdr:row>
      <xdr:rowOff>64901</xdr:rowOff>
    </xdr:to>
    <xdr:sp macro="" textlink="">
      <xdr:nvSpPr>
        <xdr:cNvPr id="797" name="円/楕円 796"/>
        <xdr:cNvSpPr/>
      </xdr:nvSpPr>
      <xdr:spPr>
        <a:xfrm>
          <a:off x="22110700" y="956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157628</xdr:rowOff>
    </xdr:from>
    <xdr:ext cx="534377" cy="259045"/>
    <xdr:sp macro="" textlink="">
      <xdr:nvSpPr>
        <xdr:cNvPr id="798" name="貸付金該当値テキスト"/>
        <xdr:cNvSpPr txBox="1"/>
      </xdr:nvSpPr>
      <xdr:spPr>
        <a:xfrm>
          <a:off x="22212300" y="94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164958</xdr:rowOff>
    </xdr:from>
    <xdr:to>
      <xdr:col>31</xdr:col>
      <xdr:colOff>85725</xdr:colOff>
      <xdr:row>56</xdr:row>
      <xdr:rowOff>95108</xdr:rowOff>
    </xdr:to>
    <xdr:sp macro="" textlink="">
      <xdr:nvSpPr>
        <xdr:cNvPr id="799" name="円/楕円 798"/>
        <xdr:cNvSpPr/>
      </xdr:nvSpPr>
      <xdr:spPr>
        <a:xfrm>
          <a:off x="21272500" y="95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111635</xdr:rowOff>
    </xdr:from>
    <xdr:ext cx="534377" cy="259045"/>
    <xdr:sp macro="" textlink="">
      <xdr:nvSpPr>
        <xdr:cNvPr id="800" name="テキスト ボックス 799"/>
        <xdr:cNvSpPr txBox="1"/>
      </xdr:nvSpPr>
      <xdr:spPr>
        <a:xfrm>
          <a:off x="21056111" y="9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50103</xdr:rowOff>
    </xdr:from>
    <xdr:to>
      <xdr:col>29</xdr:col>
      <xdr:colOff>568325</xdr:colOff>
      <xdr:row>56</xdr:row>
      <xdr:rowOff>151703</xdr:rowOff>
    </xdr:to>
    <xdr:sp macro="" textlink="">
      <xdr:nvSpPr>
        <xdr:cNvPr id="801" name="円/楕円 800"/>
        <xdr:cNvSpPr/>
      </xdr:nvSpPr>
      <xdr:spPr>
        <a:xfrm>
          <a:off x="20383500" y="96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168230</xdr:rowOff>
    </xdr:from>
    <xdr:ext cx="534377" cy="259045"/>
    <xdr:sp macro="" textlink="">
      <xdr:nvSpPr>
        <xdr:cNvPr id="802" name="テキスト ボックス 801"/>
        <xdr:cNvSpPr txBox="1"/>
      </xdr:nvSpPr>
      <xdr:spPr>
        <a:xfrm>
          <a:off x="20167111" y="94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76001</xdr:rowOff>
    </xdr:from>
    <xdr:to>
      <xdr:col>28</xdr:col>
      <xdr:colOff>365125</xdr:colOff>
      <xdr:row>55</xdr:row>
      <xdr:rowOff>6151</xdr:rowOff>
    </xdr:to>
    <xdr:sp macro="" textlink="">
      <xdr:nvSpPr>
        <xdr:cNvPr id="803" name="円/楕円 802"/>
        <xdr:cNvSpPr/>
      </xdr:nvSpPr>
      <xdr:spPr>
        <a:xfrm>
          <a:off x="19494500" y="93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22678</xdr:rowOff>
    </xdr:from>
    <xdr:ext cx="534377" cy="259045"/>
    <xdr:sp macro="" textlink="">
      <xdr:nvSpPr>
        <xdr:cNvPr id="804" name="テキスト ボックス 803"/>
        <xdr:cNvSpPr txBox="1"/>
      </xdr:nvSpPr>
      <xdr:spPr>
        <a:xfrm>
          <a:off x="19278111" y="9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28517</xdr:rowOff>
    </xdr:from>
    <xdr:to>
      <xdr:col>27</xdr:col>
      <xdr:colOff>161925</xdr:colOff>
      <xdr:row>55</xdr:row>
      <xdr:rowOff>130117</xdr:rowOff>
    </xdr:to>
    <xdr:sp macro="" textlink="">
      <xdr:nvSpPr>
        <xdr:cNvPr id="805" name="円/楕円 804"/>
        <xdr:cNvSpPr/>
      </xdr:nvSpPr>
      <xdr:spPr>
        <a:xfrm>
          <a:off x="18605500" y="9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146644</xdr:rowOff>
    </xdr:from>
    <xdr:ext cx="534377" cy="259045"/>
    <xdr:sp macro="" textlink="">
      <xdr:nvSpPr>
        <xdr:cNvPr id="806" name="テキスト ボックス 805"/>
        <xdr:cNvSpPr txBox="1"/>
      </xdr:nvSpPr>
      <xdr:spPr>
        <a:xfrm>
          <a:off x="18389111" y="92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59102</xdr:rowOff>
    </xdr:from>
    <xdr:to>
      <xdr:col>32</xdr:col>
      <xdr:colOff>187325</xdr:colOff>
      <xdr:row>74</xdr:row>
      <xdr:rowOff>3650</xdr:rowOff>
    </xdr:to>
    <xdr:cxnSp macro="">
      <xdr:nvCxnSpPr>
        <xdr:cNvPr id="838" name="直線コネクタ 837"/>
        <xdr:cNvCxnSpPr/>
      </xdr:nvCxnSpPr>
      <xdr:spPr>
        <a:xfrm flipV="1">
          <a:off x="21323300" y="12574952"/>
          <a:ext cx="8382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3650</xdr:rowOff>
    </xdr:from>
    <xdr:to>
      <xdr:col>31</xdr:col>
      <xdr:colOff>34925</xdr:colOff>
      <xdr:row>74</xdr:row>
      <xdr:rowOff>94698</xdr:rowOff>
    </xdr:to>
    <xdr:cxnSp macro="">
      <xdr:nvCxnSpPr>
        <xdr:cNvPr id="841" name="直線コネクタ 840"/>
        <xdr:cNvCxnSpPr/>
      </xdr:nvCxnSpPr>
      <xdr:spPr>
        <a:xfrm flipV="1">
          <a:off x="20434300" y="12690950"/>
          <a:ext cx="889000" cy="9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94698</xdr:rowOff>
    </xdr:from>
    <xdr:to>
      <xdr:col>29</xdr:col>
      <xdr:colOff>517525</xdr:colOff>
      <xdr:row>75</xdr:row>
      <xdr:rowOff>3618</xdr:rowOff>
    </xdr:to>
    <xdr:cxnSp macro="">
      <xdr:nvCxnSpPr>
        <xdr:cNvPr id="844" name="直線コネクタ 843"/>
        <xdr:cNvCxnSpPr/>
      </xdr:nvCxnSpPr>
      <xdr:spPr>
        <a:xfrm flipV="1">
          <a:off x="19545300" y="12781998"/>
          <a:ext cx="889000" cy="8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6585</xdr:rowOff>
    </xdr:from>
    <xdr:ext cx="534377" cy="259045"/>
    <xdr:sp macro="" textlink="">
      <xdr:nvSpPr>
        <xdr:cNvPr id="846" name="テキスト ボックス 845"/>
        <xdr:cNvSpPr txBox="1"/>
      </xdr:nvSpPr>
      <xdr:spPr>
        <a:xfrm>
          <a:off x="20167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2115</xdr:rowOff>
    </xdr:from>
    <xdr:to>
      <xdr:col>28</xdr:col>
      <xdr:colOff>314325</xdr:colOff>
      <xdr:row>75</xdr:row>
      <xdr:rowOff>3618</xdr:rowOff>
    </xdr:to>
    <xdr:cxnSp macro="">
      <xdr:nvCxnSpPr>
        <xdr:cNvPr id="847" name="直線コネクタ 846"/>
        <xdr:cNvCxnSpPr/>
      </xdr:nvCxnSpPr>
      <xdr:spPr>
        <a:xfrm>
          <a:off x="18656300" y="12860865"/>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66577</xdr:rowOff>
    </xdr:from>
    <xdr:ext cx="534377" cy="259045"/>
    <xdr:sp macro="" textlink="">
      <xdr:nvSpPr>
        <xdr:cNvPr id="849" name="テキスト ボックス 848"/>
        <xdr:cNvSpPr txBox="1"/>
      </xdr:nvSpPr>
      <xdr:spPr>
        <a:xfrm>
          <a:off x="19278111" y="132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66967</xdr:rowOff>
    </xdr:from>
    <xdr:ext cx="534377" cy="259045"/>
    <xdr:sp macro="" textlink="">
      <xdr:nvSpPr>
        <xdr:cNvPr id="851" name="テキスト ボックス 850"/>
        <xdr:cNvSpPr txBox="1"/>
      </xdr:nvSpPr>
      <xdr:spPr>
        <a:xfrm>
          <a:off x="18389111" y="132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8302</xdr:rowOff>
    </xdr:from>
    <xdr:to>
      <xdr:col>32</xdr:col>
      <xdr:colOff>238125</xdr:colOff>
      <xdr:row>73</xdr:row>
      <xdr:rowOff>109902</xdr:rowOff>
    </xdr:to>
    <xdr:sp macro="" textlink="">
      <xdr:nvSpPr>
        <xdr:cNvPr id="857" name="円/楕円 856"/>
        <xdr:cNvSpPr/>
      </xdr:nvSpPr>
      <xdr:spPr>
        <a:xfrm>
          <a:off x="22110700" y="125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31179</xdr:rowOff>
    </xdr:from>
    <xdr:ext cx="534377" cy="259045"/>
    <xdr:sp macro="" textlink="">
      <xdr:nvSpPr>
        <xdr:cNvPr id="858" name="繰出金該当値テキスト"/>
        <xdr:cNvSpPr txBox="1"/>
      </xdr:nvSpPr>
      <xdr:spPr>
        <a:xfrm>
          <a:off x="22212300" y="123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124300</xdr:rowOff>
    </xdr:from>
    <xdr:to>
      <xdr:col>31</xdr:col>
      <xdr:colOff>85725</xdr:colOff>
      <xdr:row>74</xdr:row>
      <xdr:rowOff>54450</xdr:rowOff>
    </xdr:to>
    <xdr:sp macro="" textlink="">
      <xdr:nvSpPr>
        <xdr:cNvPr id="859" name="円/楕円 858"/>
        <xdr:cNvSpPr/>
      </xdr:nvSpPr>
      <xdr:spPr>
        <a:xfrm>
          <a:off x="21272500" y="12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70977</xdr:rowOff>
    </xdr:from>
    <xdr:ext cx="534377" cy="259045"/>
    <xdr:sp macro="" textlink="">
      <xdr:nvSpPr>
        <xdr:cNvPr id="860" name="テキスト ボックス 859"/>
        <xdr:cNvSpPr txBox="1"/>
      </xdr:nvSpPr>
      <xdr:spPr>
        <a:xfrm>
          <a:off x="21056111" y="124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43898</xdr:rowOff>
    </xdr:from>
    <xdr:to>
      <xdr:col>29</xdr:col>
      <xdr:colOff>568325</xdr:colOff>
      <xdr:row>74</xdr:row>
      <xdr:rowOff>145498</xdr:rowOff>
    </xdr:to>
    <xdr:sp macro="" textlink="">
      <xdr:nvSpPr>
        <xdr:cNvPr id="861" name="円/楕円 860"/>
        <xdr:cNvSpPr/>
      </xdr:nvSpPr>
      <xdr:spPr>
        <a:xfrm>
          <a:off x="20383500" y="127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162025</xdr:rowOff>
    </xdr:from>
    <xdr:ext cx="534377" cy="259045"/>
    <xdr:sp macro="" textlink="">
      <xdr:nvSpPr>
        <xdr:cNvPr id="862" name="テキスト ボックス 861"/>
        <xdr:cNvSpPr txBox="1"/>
      </xdr:nvSpPr>
      <xdr:spPr>
        <a:xfrm>
          <a:off x="20167111" y="125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124268</xdr:rowOff>
    </xdr:from>
    <xdr:to>
      <xdr:col>28</xdr:col>
      <xdr:colOff>365125</xdr:colOff>
      <xdr:row>75</xdr:row>
      <xdr:rowOff>54418</xdr:rowOff>
    </xdr:to>
    <xdr:sp macro="" textlink="">
      <xdr:nvSpPr>
        <xdr:cNvPr id="863" name="円/楕円 862"/>
        <xdr:cNvSpPr/>
      </xdr:nvSpPr>
      <xdr:spPr>
        <a:xfrm>
          <a:off x="19494500" y="128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70945</xdr:rowOff>
    </xdr:from>
    <xdr:ext cx="534377" cy="259045"/>
    <xdr:sp macro="" textlink="">
      <xdr:nvSpPr>
        <xdr:cNvPr id="864" name="テキスト ボックス 863"/>
        <xdr:cNvSpPr txBox="1"/>
      </xdr:nvSpPr>
      <xdr:spPr>
        <a:xfrm>
          <a:off x="19278111" y="125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122765</xdr:rowOff>
    </xdr:from>
    <xdr:to>
      <xdr:col>27</xdr:col>
      <xdr:colOff>161925</xdr:colOff>
      <xdr:row>75</xdr:row>
      <xdr:rowOff>52915</xdr:rowOff>
    </xdr:to>
    <xdr:sp macro="" textlink="">
      <xdr:nvSpPr>
        <xdr:cNvPr id="865" name="円/楕円 864"/>
        <xdr:cNvSpPr/>
      </xdr:nvSpPr>
      <xdr:spPr>
        <a:xfrm>
          <a:off x="18605500" y="128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69442</xdr:rowOff>
    </xdr:from>
    <xdr:ext cx="534377" cy="259045"/>
    <xdr:sp macro="" textlink="">
      <xdr:nvSpPr>
        <xdr:cNvPr id="866" name="テキスト ボックス 865"/>
        <xdr:cNvSpPr txBox="1"/>
      </xdr:nvSpPr>
      <xdr:spPr>
        <a:xfrm>
          <a:off x="18389111" y="125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東西に長い地勢的要因から消防職員を多く抱えるほか、港湾事務や保健所設置により人口当たりの職員数が多いため、住民一人当たりのコストが高くなっている。引き続き指定管理者制度の活用等による職員数の適正管理に努める。</a:t>
          </a:r>
        </a:p>
        <a:p>
          <a:r>
            <a:rPr kumimoji="1" lang="ja-JP" altLang="en-US" sz="1300">
              <a:latin typeface="ＭＳ Ｐゴシック"/>
            </a:rPr>
            <a:t>維持補修費：冬期間の除排雪に係る費用負担が大きい。</a:t>
          </a:r>
        </a:p>
        <a:p>
          <a:r>
            <a:rPr kumimoji="1" lang="ja-JP" altLang="en-US" sz="1300">
              <a:latin typeface="ＭＳ Ｐゴシック"/>
            </a:rPr>
            <a:t>扶助費：長引く景気低迷や高齢化の進行により類似団体平均を上回っている。生活保護の資格審査等の適正化等、引き続き扶助費の適正な支出に努める。</a:t>
          </a:r>
        </a:p>
        <a:p>
          <a:r>
            <a:rPr kumimoji="1" lang="ja-JP" altLang="en-US" sz="1300">
              <a:latin typeface="ＭＳ Ｐゴシック"/>
            </a:rPr>
            <a:t>普通建設事業費（うち更新整備）：小中学校の校舎等の改築事業を実施したことなどにより更新整備を進めた一方、新規整備は事業を厳選して実施した。</a:t>
          </a:r>
        </a:p>
        <a:p>
          <a:r>
            <a:rPr kumimoji="1" lang="ja-JP" altLang="en-US" sz="1300">
              <a:latin typeface="ＭＳ Ｐゴシック"/>
            </a:rPr>
            <a:t>公債費：過去に借り入れした市債の元利償還金は平成</a:t>
          </a:r>
          <a:r>
            <a:rPr kumimoji="1" lang="en-US" altLang="ja-JP" sz="1300">
              <a:latin typeface="ＭＳ Ｐゴシック"/>
            </a:rPr>
            <a:t>16</a:t>
          </a:r>
          <a:r>
            <a:rPr kumimoji="1" lang="ja-JP" altLang="en-US" sz="1300">
              <a:latin typeface="ＭＳ Ｐゴシック"/>
            </a:rPr>
            <a:t>年度をピークに減少傾向にある。類似団体と比較しても依然として高い状態だが、建設事業費の厳選や着手時期の再検討などにより将来的な財政負担を考慮しながら起債発行の抑制に努める。</a:t>
          </a:r>
        </a:p>
        <a:p>
          <a:r>
            <a:rPr kumimoji="1" lang="ja-JP" altLang="en-US" sz="1300">
              <a:latin typeface="ＭＳ Ｐゴシック"/>
            </a:rPr>
            <a:t>貸付金：中小企業向けの運転資金の新規貸付額の増加に伴い、商工関係制度融資預託金が増加したことにより類似団体平均を上回っている。</a:t>
          </a:r>
        </a:p>
        <a:p>
          <a:r>
            <a:rPr kumimoji="1" lang="ja-JP" altLang="en-US" sz="1300">
              <a:latin typeface="ＭＳ Ｐゴシック"/>
            </a:rPr>
            <a:t>繰出金：病院事業会計への繰出金の増加等により類似団体平均を上回っている。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120,769
120,220
243.83
59,915,776
59,172,360
662,681
32,004,902
52,365,184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34544</xdr:rowOff>
    </xdr:from>
    <xdr:to>
      <xdr:col>6</xdr:col>
      <xdr:colOff>511175</xdr:colOff>
      <xdr:row>35</xdr:row>
      <xdr:rowOff>165608</xdr:rowOff>
    </xdr:to>
    <xdr:cxnSp macro="">
      <xdr:nvCxnSpPr>
        <xdr:cNvPr id="61" name="直線コネクタ 60"/>
        <xdr:cNvCxnSpPr/>
      </xdr:nvCxnSpPr>
      <xdr:spPr>
        <a:xfrm>
          <a:off x="3797300" y="6035294"/>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34544</xdr:rowOff>
    </xdr:from>
    <xdr:to>
      <xdr:col>5</xdr:col>
      <xdr:colOff>358775</xdr:colOff>
      <xdr:row>35</xdr:row>
      <xdr:rowOff>103886</xdr:rowOff>
    </xdr:to>
    <xdr:cxnSp macro="">
      <xdr:nvCxnSpPr>
        <xdr:cNvPr id="64" name="直線コネクタ 63"/>
        <xdr:cNvCxnSpPr/>
      </xdr:nvCxnSpPr>
      <xdr:spPr>
        <a:xfrm flipV="1">
          <a:off x="2908300" y="6035294"/>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103886</xdr:rowOff>
    </xdr:from>
    <xdr:to>
      <xdr:col>4</xdr:col>
      <xdr:colOff>155575</xdr:colOff>
      <xdr:row>35</xdr:row>
      <xdr:rowOff>142748</xdr:rowOff>
    </xdr:to>
    <xdr:cxnSp macro="">
      <xdr:nvCxnSpPr>
        <xdr:cNvPr id="67" name="直線コネクタ 66"/>
        <xdr:cNvCxnSpPr/>
      </xdr:nvCxnSpPr>
      <xdr:spPr>
        <a:xfrm flipV="1">
          <a:off x="2019300" y="61046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20845</xdr:rowOff>
    </xdr:from>
    <xdr:ext cx="469744" cy="259045"/>
    <xdr:sp macro="" textlink="">
      <xdr:nvSpPr>
        <xdr:cNvPr id="69" name="テキスト ボックス 68"/>
        <xdr:cNvSpPr txBox="1"/>
      </xdr:nvSpPr>
      <xdr:spPr>
        <a:xfrm>
          <a:off x="2673427"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142748</xdr:rowOff>
    </xdr:from>
    <xdr:to>
      <xdr:col>2</xdr:col>
      <xdr:colOff>638175</xdr:colOff>
      <xdr:row>35</xdr:row>
      <xdr:rowOff>149606</xdr:rowOff>
    </xdr:to>
    <xdr:cxnSp macro="">
      <xdr:nvCxnSpPr>
        <xdr:cNvPr id="70" name="直線コネクタ 69"/>
        <xdr:cNvCxnSpPr/>
      </xdr:nvCxnSpPr>
      <xdr:spPr>
        <a:xfrm flipV="1">
          <a:off x="1130300" y="61434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38371</xdr:rowOff>
    </xdr:from>
    <xdr:ext cx="469744" cy="259045"/>
    <xdr:sp macro="" textlink="">
      <xdr:nvSpPr>
        <xdr:cNvPr id="72" name="テキスト ボックス 71"/>
        <xdr:cNvSpPr txBox="1"/>
      </xdr:nvSpPr>
      <xdr:spPr>
        <a:xfrm>
          <a:off x="178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20337</xdr:rowOff>
    </xdr:from>
    <xdr:ext cx="469744" cy="259045"/>
    <xdr:sp macro="" textlink="">
      <xdr:nvSpPr>
        <xdr:cNvPr id="74" name="テキスト ボックス 73"/>
        <xdr:cNvSpPr txBox="1"/>
      </xdr:nvSpPr>
      <xdr:spPr>
        <a:xfrm>
          <a:off x="895427"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114808</xdr:rowOff>
    </xdr:from>
    <xdr:to>
      <xdr:col>6</xdr:col>
      <xdr:colOff>561975</xdr:colOff>
      <xdr:row>36</xdr:row>
      <xdr:rowOff>44958</xdr:rowOff>
    </xdr:to>
    <xdr:sp macro="" textlink="">
      <xdr:nvSpPr>
        <xdr:cNvPr id="80" name="円/楕円 79"/>
        <xdr:cNvSpPr/>
      </xdr:nvSpPr>
      <xdr:spPr>
        <a:xfrm>
          <a:off x="4584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137685</xdr:rowOff>
    </xdr:from>
    <xdr:ext cx="469744" cy="259045"/>
    <xdr:sp macro="" textlink="">
      <xdr:nvSpPr>
        <xdr:cNvPr id="81" name="議会費該当値テキスト"/>
        <xdr:cNvSpPr txBox="1"/>
      </xdr:nvSpPr>
      <xdr:spPr>
        <a:xfrm>
          <a:off x="4686300"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155194</xdr:rowOff>
    </xdr:from>
    <xdr:to>
      <xdr:col>5</xdr:col>
      <xdr:colOff>409575</xdr:colOff>
      <xdr:row>35</xdr:row>
      <xdr:rowOff>85344</xdr:rowOff>
    </xdr:to>
    <xdr:sp macro="" textlink="">
      <xdr:nvSpPr>
        <xdr:cNvPr id="82" name="円/楕円 81"/>
        <xdr:cNvSpPr/>
      </xdr:nvSpPr>
      <xdr:spPr>
        <a:xfrm>
          <a:off x="3746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101871</xdr:rowOff>
    </xdr:from>
    <xdr:ext cx="469744" cy="259045"/>
    <xdr:sp macro="" textlink="">
      <xdr:nvSpPr>
        <xdr:cNvPr id="83" name="テキスト ボックス 82"/>
        <xdr:cNvSpPr txBox="1"/>
      </xdr:nvSpPr>
      <xdr:spPr>
        <a:xfrm>
          <a:off x="3562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53086</xdr:rowOff>
    </xdr:from>
    <xdr:to>
      <xdr:col>4</xdr:col>
      <xdr:colOff>206375</xdr:colOff>
      <xdr:row>35</xdr:row>
      <xdr:rowOff>154686</xdr:rowOff>
    </xdr:to>
    <xdr:sp macro="" textlink="">
      <xdr:nvSpPr>
        <xdr:cNvPr id="84" name="円/楕円 83"/>
        <xdr:cNvSpPr/>
      </xdr:nvSpPr>
      <xdr:spPr>
        <a:xfrm>
          <a:off x="2857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171213</xdr:rowOff>
    </xdr:from>
    <xdr:ext cx="469744" cy="259045"/>
    <xdr:sp macro="" textlink="">
      <xdr:nvSpPr>
        <xdr:cNvPr id="85" name="テキスト ボックス 84"/>
        <xdr:cNvSpPr txBox="1"/>
      </xdr:nvSpPr>
      <xdr:spPr>
        <a:xfrm>
          <a:off x="2673427"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91948</xdr:rowOff>
    </xdr:from>
    <xdr:to>
      <xdr:col>3</xdr:col>
      <xdr:colOff>3175</xdr:colOff>
      <xdr:row>36</xdr:row>
      <xdr:rowOff>22098</xdr:rowOff>
    </xdr:to>
    <xdr:sp macro="" textlink="">
      <xdr:nvSpPr>
        <xdr:cNvPr id="86" name="円/楕円 85"/>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38625</xdr:rowOff>
    </xdr:from>
    <xdr:ext cx="469744" cy="259045"/>
    <xdr:sp macro="" textlink="">
      <xdr:nvSpPr>
        <xdr:cNvPr id="87" name="テキスト ボックス 86"/>
        <xdr:cNvSpPr txBox="1"/>
      </xdr:nvSpPr>
      <xdr:spPr>
        <a:xfrm>
          <a:off x="1784427" y="58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98806</xdr:rowOff>
    </xdr:from>
    <xdr:to>
      <xdr:col>1</xdr:col>
      <xdr:colOff>485775</xdr:colOff>
      <xdr:row>36</xdr:row>
      <xdr:rowOff>28956</xdr:rowOff>
    </xdr:to>
    <xdr:sp macro="" textlink="">
      <xdr:nvSpPr>
        <xdr:cNvPr id="88" name="円/楕円 87"/>
        <xdr:cNvSpPr/>
      </xdr:nvSpPr>
      <xdr:spPr>
        <a:xfrm>
          <a:off x="1079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20083</xdr:rowOff>
    </xdr:from>
    <xdr:ext cx="469744" cy="259045"/>
    <xdr:sp macro="" textlink="">
      <xdr:nvSpPr>
        <xdr:cNvPr id="89" name="テキスト ボックス 88"/>
        <xdr:cNvSpPr txBox="1"/>
      </xdr:nvSpPr>
      <xdr:spPr>
        <a:xfrm>
          <a:off x="895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63767</xdr:rowOff>
    </xdr:from>
    <xdr:to>
      <xdr:col>6</xdr:col>
      <xdr:colOff>511175</xdr:colOff>
      <xdr:row>57</xdr:row>
      <xdr:rowOff>8979</xdr:rowOff>
    </xdr:to>
    <xdr:cxnSp macro="">
      <xdr:nvCxnSpPr>
        <xdr:cNvPr id="119" name="直線コネクタ 118"/>
        <xdr:cNvCxnSpPr/>
      </xdr:nvCxnSpPr>
      <xdr:spPr>
        <a:xfrm flipV="1">
          <a:off x="3797300" y="9664967"/>
          <a:ext cx="8382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8979</xdr:rowOff>
    </xdr:from>
    <xdr:to>
      <xdr:col>5</xdr:col>
      <xdr:colOff>358775</xdr:colOff>
      <xdr:row>57</xdr:row>
      <xdr:rowOff>91370</xdr:rowOff>
    </xdr:to>
    <xdr:cxnSp macro="">
      <xdr:nvCxnSpPr>
        <xdr:cNvPr id="122" name="直線コネクタ 121"/>
        <xdr:cNvCxnSpPr/>
      </xdr:nvCxnSpPr>
      <xdr:spPr>
        <a:xfrm flipV="1">
          <a:off x="2908300" y="9781629"/>
          <a:ext cx="8890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29534</xdr:rowOff>
    </xdr:from>
    <xdr:to>
      <xdr:col>4</xdr:col>
      <xdr:colOff>155575</xdr:colOff>
      <xdr:row>57</xdr:row>
      <xdr:rowOff>91370</xdr:rowOff>
    </xdr:to>
    <xdr:cxnSp macro="">
      <xdr:nvCxnSpPr>
        <xdr:cNvPr id="125" name="直線コネクタ 124"/>
        <xdr:cNvCxnSpPr/>
      </xdr:nvCxnSpPr>
      <xdr:spPr>
        <a:xfrm>
          <a:off x="2019300" y="9802184"/>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49578</xdr:rowOff>
    </xdr:from>
    <xdr:ext cx="534377" cy="259045"/>
    <xdr:sp macro="" textlink="">
      <xdr:nvSpPr>
        <xdr:cNvPr id="127" name="テキスト ボックス 126"/>
        <xdr:cNvSpPr txBox="1"/>
      </xdr:nvSpPr>
      <xdr:spPr>
        <a:xfrm>
          <a:off x="2641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50336</xdr:rowOff>
    </xdr:from>
    <xdr:to>
      <xdr:col>2</xdr:col>
      <xdr:colOff>638175</xdr:colOff>
      <xdr:row>57</xdr:row>
      <xdr:rowOff>29534</xdr:rowOff>
    </xdr:to>
    <xdr:cxnSp macro="">
      <xdr:nvCxnSpPr>
        <xdr:cNvPr id="128" name="直線コネクタ 127"/>
        <xdr:cNvCxnSpPr/>
      </xdr:nvCxnSpPr>
      <xdr:spPr>
        <a:xfrm>
          <a:off x="1130300" y="9651536"/>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73048</xdr:rowOff>
    </xdr:from>
    <xdr:ext cx="534377" cy="259045"/>
    <xdr:sp macro="" textlink="">
      <xdr:nvSpPr>
        <xdr:cNvPr id="130" name="テキスト ボックス 129"/>
        <xdr:cNvSpPr txBox="1"/>
      </xdr:nvSpPr>
      <xdr:spPr>
        <a:xfrm>
          <a:off x="1752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134269</xdr:rowOff>
    </xdr:from>
    <xdr:ext cx="534377" cy="259045"/>
    <xdr:sp macro="" textlink="">
      <xdr:nvSpPr>
        <xdr:cNvPr id="132" name="テキスト ボックス 131"/>
        <xdr:cNvSpPr txBox="1"/>
      </xdr:nvSpPr>
      <xdr:spPr>
        <a:xfrm>
          <a:off x="863111" y="99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12967</xdr:rowOff>
    </xdr:from>
    <xdr:to>
      <xdr:col>6</xdr:col>
      <xdr:colOff>561975</xdr:colOff>
      <xdr:row>56</xdr:row>
      <xdr:rowOff>114567</xdr:rowOff>
    </xdr:to>
    <xdr:sp macro="" textlink="">
      <xdr:nvSpPr>
        <xdr:cNvPr id="138" name="円/楕円 137"/>
        <xdr:cNvSpPr/>
      </xdr:nvSpPr>
      <xdr:spPr>
        <a:xfrm>
          <a:off x="45847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35844</xdr:rowOff>
    </xdr:from>
    <xdr:ext cx="534377" cy="259045"/>
    <xdr:sp macro="" textlink="">
      <xdr:nvSpPr>
        <xdr:cNvPr id="139" name="総務費該当値テキスト"/>
        <xdr:cNvSpPr txBox="1"/>
      </xdr:nvSpPr>
      <xdr:spPr>
        <a:xfrm>
          <a:off x="4686300" y="94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129629</xdr:rowOff>
    </xdr:from>
    <xdr:to>
      <xdr:col>5</xdr:col>
      <xdr:colOff>409575</xdr:colOff>
      <xdr:row>57</xdr:row>
      <xdr:rowOff>59779</xdr:rowOff>
    </xdr:to>
    <xdr:sp macro="" textlink="">
      <xdr:nvSpPr>
        <xdr:cNvPr id="140" name="円/楕円 139"/>
        <xdr:cNvSpPr/>
      </xdr:nvSpPr>
      <xdr:spPr>
        <a:xfrm>
          <a:off x="3746500" y="97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50906</xdr:rowOff>
    </xdr:from>
    <xdr:ext cx="534377" cy="259045"/>
    <xdr:sp macro="" textlink="">
      <xdr:nvSpPr>
        <xdr:cNvPr id="141" name="テキスト ボックス 140"/>
        <xdr:cNvSpPr txBox="1"/>
      </xdr:nvSpPr>
      <xdr:spPr>
        <a:xfrm>
          <a:off x="3530111" y="98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40570</xdr:rowOff>
    </xdr:from>
    <xdr:to>
      <xdr:col>4</xdr:col>
      <xdr:colOff>206375</xdr:colOff>
      <xdr:row>57</xdr:row>
      <xdr:rowOff>142170</xdr:rowOff>
    </xdr:to>
    <xdr:sp macro="" textlink="">
      <xdr:nvSpPr>
        <xdr:cNvPr id="142" name="円/楕円 141"/>
        <xdr:cNvSpPr/>
      </xdr:nvSpPr>
      <xdr:spPr>
        <a:xfrm>
          <a:off x="2857500" y="9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133297</xdr:rowOff>
    </xdr:from>
    <xdr:ext cx="534377" cy="259045"/>
    <xdr:sp macro="" textlink="">
      <xdr:nvSpPr>
        <xdr:cNvPr id="143" name="テキスト ボックス 142"/>
        <xdr:cNvSpPr txBox="1"/>
      </xdr:nvSpPr>
      <xdr:spPr>
        <a:xfrm>
          <a:off x="2641111" y="9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150184</xdr:rowOff>
    </xdr:from>
    <xdr:to>
      <xdr:col>3</xdr:col>
      <xdr:colOff>3175</xdr:colOff>
      <xdr:row>57</xdr:row>
      <xdr:rowOff>80334</xdr:rowOff>
    </xdr:to>
    <xdr:sp macro="" textlink="">
      <xdr:nvSpPr>
        <xdr:cNvPr id="144" name="円/楕円 143"/>
        <xdr:cNvSpPr/>
      </xdr:nvSpPr>
      <xdr:spPr>
        <a:xfrm>
          <a:off x="1968500" y="97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71461</xdr:rowOff>
    </xdr:from>
    <xdr:ext cx="534377" cy="259045"/>
    <xdr:sp macro="" textlink="">
      <xdr:nvSpPr>
        <xdr:cNvPr id="145" name="テキスト ボックス 144"/>
        <xdr:cNvSpPr txBox="1"/>
      </xdr:nvSpPr>
      <xdr:spPr>
        <a:xfrm>
          <a:off x="1752111" y="98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170986</xdr:rowOff>
    </xdr:from>
    <xdr:to>
      <xdr:col>1</xdr:col>
      <xdr:colOff>485775</xdr:colOff>
      <xdr:row>56</xdr:row>
      <xdr:rowOff>101136</xdr:rowOff>
    </xdr:to>
    <xdr:sp macro="" textlink="">
      <xdr:nvSpPr>
        <xdr:cNvPr id="146" name="円/楕円 145"/>
        <xdr:cNvSpPr/>
      </xdr:nvSpPr>
      <xdr:spPr>
        <a:xfrm>
          <a:off x="1079500" y="9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117663</xdr:rowOff>
    </xdr:from>
    <xdr:ext cx="534377" cy="259045"/>
    <xdr:sp macro="" textlink="">
      <xdr:nvSpPr>
        <xdr:cNvPr id="147" name="テキスト ボックス 146"/>
        <xdr:cNvSpPr txBox="1"/>
      </xdr:nvSpPr>
      <xdr:spPr>
        <a:xfrm>
          <a:off x="863111" y="9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79589</xdr:rowOff>
    </xdr:from>
    <xdr:to>
      <xdr:col>6</xdr:col>
      <xdr:colOff>511175</xdr:colOff>
      <xdr:row>72</xdr:row>
      <xdr:rowOff>82408</xdr:rowOff>
    </xdr:to>
    <xdr:cxnSp macro="">
      <xdr:nvCxnSpPr>
        <xdr:cNvPr id="179" name="直線コネクタ 178"/>
        <xdr:cNvCxnSpPr/>
      </xdr:nvCxnSpPr>
      <xdr:spPr>
        <a:xfrm flipV="1">
          <a:off x="3797300" y="12252539"/>
          <a:ext cx="838200" cy="17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74680</xdr:rowOff>
    </xdr:from>
    <xdr:to>
      <xdr:col>5</xdr:col>
      <xdr:colOff>358775</xdr:colOff>
      <xdr:row>72</xdr:row>
      <xdr:rowOff>82408</xdr:rowOff>
    </xdr:to>
    <xdr:cxnSp macro="">
      <xdr:nvCxnSpPr>
        <xdr:cNvPr id="182" name="直線コネクタ 181"/>
        <xdr:cNvCxnSpPr/>
      </xdr:nvCxnSpPr>
      <xdr:spPr>
        <a:xfrm>
          <a:off x="2908300" y="12419080"/>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74680</xdr:rowOff>
    </xdr:from>
    <xdr:to>
      <xdr:col>4</xdr:col>
      <xdr:colOff>155575</xdr:colOff>
      <xdr:row>73</xdr:row>
      <xdr:rowOff>21895</xdr:rowOff>
    </xdr:to>
    <xdr:cxnSp macro="">
      <xdr:nvCxnSpPr>
        <xdr:cNvPr id="185" name="直線コネクタ 184"/>
        <xdr:cNvCxnSpPr/>
      </xdr:nvCxnSpPr>
      <xdr:spPr>
        <a:xfrm flipV="1">
          <a:off x="2019300" y="12419080"/>
          <a:ext cx="8890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43727</xdr:rowOff>
    </xdr:from>
    <xdr:ext cx="599010" cy="259045"/>
    <xdr:sp macro="" textlink="">
      <xdr:nvSpPr>
        <xdr:cNvPr id="187" name="テキスト ボックス 186"/>
        <xdr:cNvSpPr txBox="1"/>
      </xdr:nvSpPr>
      <xdr:spPr>
        <a:xfrm>
          <a:off x="2608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21895</xdr:rowOff>
    </xdr:from>
    <xdr:to>
      <xdr:col>2</xdr:col>
      <xdr:colOff>638175</xdr:colOff>
      <xdr:row>73</xdr:row>
      <xdr:rowOff>53866</xdr:rowOff>
    </xdr:to>
    <xdr:cxnSp macro="">
      <xdr:nvCxnSpPr>
        <xdr:cNvPr id="188" name="直線コネクタ 187"/>
        <xdr:cNvCxnSpPr/>
      </xdr:nvCxnSpPr>
      <xdr:spPr>
        <a:xfrm flipV="1">
          <a:off x="1130300" y="12537745"/>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136876</xdr:rowOff>
    </xdr:from>
    <xdr:ext cx="599010" cy="259045"/>
    <xdr:sp macro="" textlink="">
      <xdr:nvSpPr>
        <xdr:cNvPr id="190" name="テキスト ボックス 189"/>
        <xdr:cNvSpPr txBox="1"/>
      </xdr:nvSpPr>
      <xdr:spPr>
        <a:xfrm>
          <a:off x="1719794" y="1316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170697</xdr:rowOff>
    </xdr:from>
    <xdr:ext cx="599010" cy="259045"/>
    <xdr:sp macro="" textlink="">
      <xdr:nvSpPr>
        <xdr:cNvPr id="192" name="テキスト ボックス 191"/>
        <xdr:cNvSpPr txBox="1"/>
      </xdr:nvSpPr>
      <xdr:spPr>
        <a:xfrm>
          <a:off x="830794" y="132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28789</xdr:rowOff>
    </xdr:from>
    <xdr:to>
      <xdr:col>6</xdr:col>
      <xdr:colOff>561975</xdr:colOff>
      <xdr:row>71</xdr:row>
      <xdr:rowOff>130389</xdr:rowOff>
    </xdr:to>
    <xdr:sp macro="" textlink="">
      <xdr:nvSpPr>
        <xdr:cNvPr id="198" name="円/楕円 197"/>
        <xdr:cNvSpPr/>
      </xdr:nvSpPr>
      <xdr:spPr>
        <a:xfrm>
          <a:off x="4584700" y="122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51666</xdr:rowOff>
    </xdr:from>
    <xdr:ext cx="599010" cy="259045"/>
    <xdr:sp macro="" textlink="">
      <xdr:nvSpPr>
        <xdr:cNvPr id="199" name="民生費該当値テキスト"/>
        <xdr:cNvSpPr txBox="1"/>
      </xdr:nvSpPr>
      <xdr:spPr>
        <a:xfrm>
          <a:off x="4686300" y="1205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217,772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31608</xdr:rowOff>
    </xdr:from>
    <xdr:to>
      <xdr:col>5</xdr:col>
      <xdr:colOff>409575</xdr:colOff>
      <xdr:row>72</xdr:row>
      <xdr:rowOff>133208</xdr:rowOff>
    </xdr:to>
    <xdr:sp macro="" textlink="">
      <xdr:nvSpPr>
        <xdr:cNvPr id="200" name="円/楕円 199"/>
        <xdr:cNvSpPr/>
      </xdr:nvSpPr>
      <xdr:spPr>
        <a:xfrm>
          <a:off x="3746500" y="123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149735</xdr:rowOff>
    </xdr:from>
    <xdr:ext cx="599010" cy="259045"/>
    <xdr:sp macro="" textlink="">
      <xdr:nvSpPr>
        <xdr:cNvPr id="201" name="テキスト ボックス 200"/>
        <xdr:cNvSpPr txBox="1"/>
      </xdr:nvSpPr>
      <xdr:spPr>
        <a:xfrm>
          <a:off x="3497794" y="1215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201,763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23880</xdr:rowOff>
    </xdr:from>
    <xdr:to>
      <xdr:col>4</xdr:col>
      <xdr:colOff>206375</xdr:colOff>
      <xdr:row>72</xdr:row>
      <xdr:rowOff>125480</xdr:rowOff>
    </xdr:to>
    <xdr:sp macro="" textlink="">
      <xdr:nvSpPr>
        <xdr:cNvPr id="202" name="円/楕円 201"/>
        <xdr:cNvSpPr/>
      </xdr:nvSpPr>
      <xdr:spPr>
        <a:xfrm>
          <a:off x="2857500" y="12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142007</xdr:rowOff>
    </xdr:from>
    <xdr:ext cx="599010" cy="259045"/>
    <xdr:sp macro="" textlink="">
      <xdr:nvSpPr>
        <xdr:cNvPr id="203" name="テキスト ボックス 202"/>
        <xdr:cNvSpPr txBox="1"/>
      </xdr:nvSpPr>
      <xdr:spPr>
        <a:xfrm>
          <a:off x="2608794" y="121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142545</xdr:rowOff>
    </xdr:from>
    <xdr:to>
      <xdr:col>3</xdr:col>
      <xdr:colOff>3175</xdr:colOff>
      <xdr:row>73</xdr:row>
      <xdr:rowOff>72695</xdr:rowOff>
    </xdr:to>
    <xdr:sp macro="" textlink="">
      <xdr:nvSpPr>
        <xdr:cNvPr id="204" name="円/楕円 203"/>
        <xdr:cNvSpPr/>
      </xdr:nvSpPr>
      <xdr:spPr>
        <a:xfrm>
          <a:off x="1968500" y="124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89222</xdr:rowOff>
    </xdr:from>
    <xdr:ext cx="599010" cy="259045"/>
    <xdr:sp macro="" textlink="">
      <xdr:nvSpPr>
        <xdr:cNvPr id="205" name="テキスト ボックス 204"/>
        <xdr:cNvSpPr txBox="1"/>
      </xdr:nvSpPr>
      <xdr:spPr>
        <a:xfrm>
          <a:off x="1719794" y="122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3066</xdr:rowOff>
    </xdr:from>
    <xdr:to>
      <xdr:col>1</xdr:col>
      <xdr:colOff>485775</xdr:colOff>
      <xdr:row>73</xdr:row>
      <xdr:rowOff>104666</xdr:rowOff>
    </xdr:to>
    <xdr:sp macro="" textlink="">
      <xdr:nvSpPr>
        <xdr:cNvPr id="206" name="円/楕円 205"/>
        <xdr:cNvSpPr/>
      </xdr:nvSpPr>
      <xdr:spPr>
        <a:xfrm>
          <a:off x="1079500" y="12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121193</xdr:rowOff>
    </xdr:from>
    <xdr:ext cx="599010" cy="259045"/>
    <xdr:sp macro="" textlink="">
      <xdr:nvSpPr>
        <xdr:cNvPr id="207" name="テキスト ボックス 206"/>
        <xdr:cNvSpPr txBox="1"/>
      </xdr:nvSpPr>
      <xdr:spPr>
        <a:xfrm>
          <a:off x="830794" y="122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104313</xdr:rowOff>
    </xdr:from>
    <xdr:to>
      <xdr:col>6</xdr:col>
      <xdr:colOff>511175</xdr:colOff>
      <xdr:row>95</xdr:row>
      <xdr:rowOff>123447</xdr:rowOff>
    </xdr:to>
    <xdr:cxnSp macro="">
      <xdr:nvCxnSpPr>
        <xdr:cNvPr id="235" name="直線コネクタ 234"/>
        <xdr:cNvCxnSpPr/>
      </xdr:nvCxnSpPr>
      <xdr:spPr>
        <a:xfrm flipV="1">
          <a:off x="3797300" y="16392063"/>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123447</xdr:rowOff>
    </xdr:from>
    <xdr:to>
      <xdr:col>5</xdr:col>
      <xdr:colOff>358775</xdr:colOff>
      <xdr:row>96</xdr:row>
      <xdr:rowOff>50614</xdr:rowOff>
    </xdr:to>
    <xdr:cxnSp macro="">
      <xdr:nvCxnSpPr>
        <xdr:cNvPr id="238" name="直線コネクタ 237"/>
        <xdr:cNvCxnSpPr/>
      </xdr:nvCxnSpPr>
      <xdr:spPr>
        <a:xfrm flipV="1">
          <a:off x="2908300" y="16411197"/>
          <a:ext cx="889000" cy="9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126510</xdr:rowOff>
    </xdr:from>
    <xdr:to>
      <xdr:col>4</xdr:col>
      <xdr:colOff>155575</xdr:colOff>
      <xdr:row>96</xdr:row>
      <xdr:rowOff>50614</xdr:rowOff>
    </xdr:to>
    <xdr:cxnSp macro="">
      <xdr:nvCxnSpPr>
        <xdr:cNvPr id="241" name="直線コネクタ 240"/>
        <xdr:cNvCxnSpPr/>
      </xdr:nvCxnSpPr>
      <xdr:spPr>
        <a:xfrm>
          <a:off x="2019300" y="16242810"/>
          <a:ext cx="889000" cy="26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27162</xdr:rowOff>
    </xdr:from>
    <xdr:ext cx="534377" cy="259045"/>
    <xdr:sp macro="" textlink="">
      <xdr:nvSpPr>
        <xdr:cNvPr id="243" name="テキスト ボックス 242"/>
        <xdr:cNvSpPr txBox="1"/>
      </xdr:nvSpPr>
      <xdr:spPr>
        <a:xfrm>
          <a:off x="2641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126510</xdr:rowOff>
    </xdr:from>
    <xdr:to>
      <xdr:col>2</xdr:col>
      <xdr:colOff>638175</xdr:colOff>
      <xdr:row>95</xdr:row>
      <xdr:rowOff>113731</xdr:rowOff>
    </xdr:to>
    <xdr:cxnSp macro="">
      <xdr:nvCxnSpPr>
        <xdr:cNvPr id="244" name="直線コネクタ 243"/>
        <xdr:cNvCxnSpPr/>
      </xdr:nvCxnSpPr>
      <xdr:spPr>
        <a:xfrm flipV="1">
          <a:off x="1130300" y="16242810"/>
          <a:ext cx="889000" cy="15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57337</xdr:rowOff>
    </xdr:from>
    <xdr:ext cx="534377" cy="259045"/>
    <xdr:sp macro="" textlink="">
      <xdr:nvSpPr>
        <xdr:cNvPr id="246" name="テキスト ボックス 245"/>
        <xdr:cNvSpPr txBox="1"/>
      </xdr:nvSpPr>
      <xdr:spPr>
        <a:xfrm>
          <a:off x="1752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33312</xdr:rowOff>
    </xdr:from>
    <xdr:ext cx="534377" cy="259045"/>
    <xdr:sp macro="" textlink="">
      <xdr:nvSpPr>
        <xdr:cNvPr id="248" name="テキスト ボックス 247"/>
        <xdr:cNvSpPr txBox="1"/>
      </xdr:nvSpPr>
      <xdr:spPr>
        <a:xfrm>
          <a:off x="863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53513</xdr:rowOff>
    </xdr:from>
    <xdr:to>
      <xdr:col>6</xdr:col>
      <xdr:colOff>561975</xdr:colOff>
      <xdr:row>95</xdr:row>
      <xdr:rowOff>155113</xdr:rowOff>
    </xdr:to>
    <xdr:sp macro="" textlink="">
      <xdr:nvSpPr>
        <xdr:cNvPr id="254" name="円/楕円 253"/>
        <xdr:cNvSpPr/>
      </xdr:nvSpPr>
      <xdr:spPr>
        <a:xfrm>
          <a:off x="4584700" y="1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76390</xdr:rowOff>
    </xdr:from>
    <xdr:ext cx="534377" cy="259045"/>
    <xdr:sp macro="" textlink="">
      <xdr:nvSpPr>
        <xdr:cNvPr id="255" name="衛生費該当値テキスト"/>
        <xdr:cNvSpPr txBox="1"/>
      </xdr:nvSpPr>
      <xdr:spPr>
        <a:xfrm>
          <a:off x="4686300" y="161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72647</xdr:rowOff>
    </xdr:from>
    <xdr:to>
      <xdr:col>5</xdr:col>
      <xdr:colOff>409575</xdr:colOff>
      <xdr:row>96</xdr:row>
      <xdr:rowOff>2797</xdr:rowOff>
    </xdr:to>
    <xdr:sp macro="" textlink="">
      <xdr:nvSpPr>
        <xdr:cNvPr id="256" name="円/楕円 255"/>
        <xdr:cNvSpPr/>
      </xdr:nvSpPr>
      <xdr:spPr>
        <a:xfrm>
          <a:off x="3746500" y="163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19324</xdr:rowOff>
    </xdr:from>
    <xdr:ext cx="534377" cy="259045"/>
    <xdr:sp macro="" textlink="">
      <xdr:nvSpPr>
        <xdr:cNvPr id="257" name="テキスト ボックス 256"/>
        <xdr:cNvSpPr txBox="1"/>
      </xdr:nvSpPr>
      <xdr:spPr>
        <a:xfrm>
          <a:off x="3530111" y="161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171264</xdr:rowOff>
    </xdr:from>
    <xdr:to>
      <xdr:col>4</xdr:col>
      <xdr:colOff>206375</xdr:colOff>
      <xdr:row>96</xdr:row>
      <xdr:rowOff>101414</xdr:rowOff>
    </xdr:to>
    <xdr:sp macro="" textlink="">
      <xdr:nvSpPr>
        <xdr:cNvPr id="258" name="円/楕円 257"/>
        <xdr:cNvSpPr/>
      </xdr:nvSpPr>
      <xdr:spPr>
        <a:xfrm>
          <a:off x="2857500" y="164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117941</xdr:rowOff>
    </xdr:from>
    <xdr:ext cx="534377" cy="259045"/>
    <xdr:sp macro="" textlink="">
      <xdr:nvSpPr>
        <xdr:cNvPr id="259" name="テキスト ボックス 258"/>
        <xdr:cNvSpPr txBox="1"/>
      </xdr:nvSpPr>
      <xdr:spPr>
        <a:xfrm>
          <a:off x="2641111" y="162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75710</xdr:rowOff>
    </xdr:from>
    <xdr:to>
      <xdr:col>3</xdr:col>
      <xdr:colOff>3175</xdr:colOff>
      <xdr:row>95</xdr:row>
      <xdr:rowOff>5860</xdr:rowOff>
    </xdr:to>
    <xdr:sp macro="" textlink="">
      <xdr:nvSpPr>
        <xdr:cNvPr id="260" name="円/楕円 259"/>
        <xdr:cNvSpPr/>
      </xdr:nvSpPr>
      <xdr:spPr>
        <a:xfrm>
          <a:off x="1968500" y="16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22387</xdr:rowOff>
    </xdr:from>
    <xdr:ext cx="534377" cy="259045"/>
    <xdr:sp macro="" textlink="">
      <xdr:nvSpPr>
        <xdr:cNvPr id="261" name="テキスト ボックス 260"/>
        <xdr:cNvSpPr txBox="1"/>
      </xdr:nvSpPr>
      <xdr:spPr>
        <a:xfrm>
          <a:off x="1752111" y="159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62931</xdr:rowOff>
    </xdr:from>
    <xdr:to>
      <xdr:col>1</xdr:col>
      <xdr:colOff>485775</xdr:colOff>
      <xdr:row>95</xdr:row>
      <xdr:rowOff>164531</xdr:rowOff>
    </xdr:to>
    <xdr:sp macro="" textlink="">
      <xdr:nvSpPr>
        <xdr:cNvPr id="262" name="円/楕円 261"/>
        <xdr:cNvSpPr/>
      </xdr:nvSpPr>
      <xdr:spPr>
        <a:xfrm>
          <a:off x="1079500" y="163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9608</xdr:rowOff>
    </xdr:from>
    <xdr:ext cx="534377" cy="259045"/>
    <xdr:sp macro="" textlink="">
      <xdr:nvSpPr>
        <xdr:cNvPr id="263" name="テキスト ボックス 262"/>
        <xdr:cNvSpPr txBox="1"/>
      </xdr:nvSpPr>
      <xdr:spPr>
        <a:xfrm>
          <a:off x="863111" y="1612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149225</xdr:rowOff>
    </xdr:from>
    <xdr:to>
      <xdr:col>15</xdr:col>
      <xdr:colOff>180975</xdr:colOff>
      <xdr:row>37</xdr:row>
      <xdr:rowOff>167132</xdr:rowOff>
    </xdr:to>
    <xdr:cxnSp macro="">
      <xdr:nvCxnSpPr>
        <xdr:cNvPr id="292" name="直線コネクタ 291"/>
        <xdr:cNvCxnSpPr/>
      </xdr:nvCxnSpPr>
      <xdr:spPr>
        <a:xfrm>
          <a:off x="9639300" y="649287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12827</xdr:rowOff>
    </xdr:from>
    <xdr:to>
      <xdr:col>14</xdr:col>
      <xdr:colOff>28575</xdr:colOff>
      <xdr:row>37</xdr:row>
      <xdr:rowOff>149225</xdr:rowOff>
    </xdr:to>
    <xdr:cxnSp macro="">
      <xdr:nvCxnSpPr>
        <xdr:cNvPr id="295" name="直線コネクタ 294"/>
        <xdr:cNvCxnSpPr/>
      </xdr:nvCxnSpPr>
      <xdr:spPr>
        <a:xfrm>
          <a:off x="8750300" y="6356477"/>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150749</xdr:rowOff>
    </xdr:from>
    <xdr:to>
      <xdr:col>12</xdr:col>
      <xdr:colOff>511175</xdr:colOff>
      <xdr:row>37</xdr:row>
      <xdr:rowOff>12827</xdr:rowOff>
    </xdr:to>
    <xdr:cxnSp macro="">
      <xdr:nvCxnSpPr>
        <xdr:cNvPr id="298" name="直線コネクタ 297"/>
        <xdr:cNvCxnSpPr/>
      </xdr:nvCxnSpPr>
      <xdr:spPr>
        <a:xfrm>
          <a:off x="7861300" y="632294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148844</xdr:rowOff>
    </xdr:from>
    <xdr:to>
      <xdr:col>11</xdr:col>
      <xdr:colOff>307975</xdr:colOff>
      <xdr:row>36</xdr:row>
      <xdr:rowOff>150749</xdr:rowOff>
    </xdr:to>
    <xdr:cxnSp macro="">
      <xdr:nvCxnSpPr>
        <xdr:cNvPr id="301" name="直線コネクタ 300"/>
        <xdr:cNvCxnSpPr/>
      </xdr:nvCxnSpPr>
      <xdr:spPr>
        <a:xfrm>
          <a:off x="6972300" y="63210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116332</xdr:rowOff>
    </xdr:from>
    <xdr:to>
      <xdr:col>15</xdr:col>
      <xdr:colOff>231775</xdr:colOff>
      <xdr:row>38</xdr:row>
      <xdr:rowOff>46482</xdr:rowOff>
    </xdr:to>
    <xdr:sp macro="" textlink="">
      <xdr:nvSpPr>
        <xdr:cNvPr id="311" name="円/楕円 310"/>
        <xdr:cNvSpPr/>
      </xdr:nvSpPr>
      <xdr:spPr>
        <a:xfrm>
          <a:off x="10426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94759</xdr:rowOff>
    </xdr:from>
    <xdr:ext cx="378565" cy="259045"/>
    <xdr:sp macro="" textlink="">
      <xdr:nvSpPr>
        <xdr:cNvPr id="312" name="労働費該当値テキスト"/>
        <xdr:cNvSpPr txBox="1"/>
      </xdr:nvSpPr>
      <xdr:spPr>
        <a:xfrm>
          <a:off x="10528300"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98425</xdr:rowOff>
    </xdr:from>
    <xdr:to>
      <xdr:col>14</xdr:col>
      <xdr:colOff>79375</xdr:colOff>
      <xdr:row>38</xdr:row>
      <xdr:rowOff>28575</xdr:rowOff>
    </xdr:to>
    <xdr:sp macro="" textlink="">
      <xdr:nvSpPr>
        <xdr:cNvPr id="313" name="円/楕円 312"/>
        <xdr:cNvSpPr/>
      </xdr:nvSpPr>
      <xdr:spPr>
        <a:xfrm>
          <a:off x="9588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19702</xdr:rowOff>
    </xdr:from>
    <xdr:ext cx="378565" cy="259045"/>
    <xdr:sp macro="" textlink="">
      <xdr:nvSpPr>
        <xdr:cNvPr id="314" name="テキスト ボックス 313"/>
        <xdr:cNvSpPr txBox="1"/>
      </xdr:nvSpPr>
      <xdr:spPr>
        <a:xfrm>
          <a:off x="9450017" y="65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133477</xdr:rowOff>
    </xdr:from>
    <xdr:to>
      <xdr:col>12</xdr:col>
      <xdr:colOff>561975</xdr:colOff>
      <xdr:row>37</xdr:row>
      <xdr:rowOff>63627</xdr:rowOff>
    </xdr:to>
    <xdr:sp macro="" textlink="">
      <xdr:nvSpPr>
        <xdr:cNvPr id="315" name="円/楕円 314"/>
        <xdr:cNvSpPr/>
      </xdr:nvSpPr>
      <xdr:spPr>
        <a:xfrm>
          <a:off x="869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54754</xdr:rowOff>
    </xdr:from>
    <xdr:ext cx="378565" cy="259045"/>
    <xdr:sp macro="" textlink="">
      <xdr:nvSpPr>
        <xdr:cNvPr id="316" name="テキスト ボックス 315"/>
        <xdr:cNvSpPr txBox="1"/>
      </xdr:nvSpPr>
      <xdr:spPr>
        <a:xfrm>
          <a:off x="8561017" y="639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99949</xdr:rowOff>
    </xdr:from>
    <xdr:to>
      <xdr:col>11</xdr:col>
      <xdr:colOff>358775</xdr:colOff>
      <xdr:row>37</xdr:row>
      <xdr:rowOff>30099</xdr:rowOff>
    </xdr:to>
    <xdr:sp macro="" textlink="">
      <xdr:nvSpPr>
        <xdr:cNvPr id="317" name="円/楕円 316"/>
        <xdr:cNvSpPr/>
      </xdr:nvSpPr>
      <xdr:spPr>
        <a:xfrm>
          <a:off x="7810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21226</xdr:rowOff>
    </xdr:from>
    <xdr:ext cx="469744" cy="259045"/>
    <xdr:sp macro="" textlink="">
      <xdr:nvSpPr>
        <xdr:cNvPr id="318" name="テキスト ボックス 317"/>
        <xdr:cNvSpPr txBox="1"/>
      </xdr:nvSpPr>
      <xdr:spPr>
        <a:xfrm>
          <a:off x="7626427"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98044</xdr:rowOff>
    </xdr:from>
    <xdr:to>
      <xdr:col>10</xdr:col>
      <xdr:colOff>155575</xdr:colOff>
      <xdr:row>37</xdr:row>
      <xdr:rowOff>28194</xdr:rowOff>
    </xdr:to>
    <xdr:sp macro="" textlink="">
      <xdr:nvSpPr>
        <xdr:cNvPr id="319" name="円/楕円 318"/>
        <xdr:cNvSpPr/>
      </xdr:nvSpPr>
      <xdr:spPr>
        <a:xfrm>
          <a:off x="6921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19321</xdr:rowOff>
    </xdr:from>
    <xdr:ext cx="469744" cy="259045"/>
    <xdr:sp macro="" textlink="">
      <xdr:nvSpPr>
        <xdr:cNvPr id="320" name="テキスト ボックス 319"/>
        <xdr:cNvSpPr txBox="1"/>
      </xdr:nvSpPr>
      <xdr:spPr>
        <a:xfrm>
          <a:off x="6737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112725</xdr:rowOff>
    </xdr:from>
    <xdr:to>
      <xdr:col>15</xdr:col>
      <xdr:colOff>180975</xdr:colOff>
      <xdr:row>57</xdr:row>
      <xdr:rowOff>113754</xdr:rowOff>
    </xdr:to>
    <xdr:cxnSp macro="">
      <xdr:nvCxnSpPr>
        <xdr:cNvPr id="345" name="直線コネクタ 344"/>
        <xdr:cNvCxnSpPr/>
      </xdr:nvCxnSpPr>
      <xdr:spPr>
        <a:xfrm flipV="1">
          <a:off x="9639300" y="9885375"/>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111525</xdr:rowOff>
    </xdr:from>
    <xdr:to>
      <xdr:col>14</xdr:col>
      <xdr:colOff>28575</xdr:colOff>
      <xdr:row>57</xdr:row>
      <xdr:rowOff>113754</xdr:rowOff>
    </xdr:to>
    <xdr:cxnSp macro="">
      <xdr:nvCxnSpPr>
        <xdr:cNvPr id="348" name="直線コネクタ 347"/>
        <xdr:cNvCxnSpPr/>
      </xdr:nvCxnSpPr>
      <xdr:spPr>
        <a:xfrm>
          <a:off x="8750300" y="9884175"/>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108496</xdr:rowOff>
    </xdr:from>
    <xdr:to>
      <xdr:col>12</xdr:col>
      <xdr:colOff>511175</xdr:colOff>
      <xdr:row>57</xdr:row>
      <xdr:rowOff>111525</xdr:rowOff>
    </xdr:to>
    <xdr:cxnSp macro="">
      <xdr:nvCxnSpPr>
        <xdr:cNvPr id="351" name="直線コネクタ 350"/>
        <xdr:cNvCxnSpPr/>
      </xdr:nvCxnSpPr>
      <xdr:spPr>
        <a:xfrm>
          <a:off x="7861300" y="9881146"/>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101985</xdr:rowOff>
    </xdr:from>
    <xdr:ext cx="469744" cy="259045"/>
    <xdr:sp macro="" textlink="">
      <xdr:nvSpPr>
        <xdr:cNvPr id="353" name="テキスト ボックス 352"/>
        <xdr:cNvSpPr txBox="1"/>
      </xdr:nvSpPr>
      <xdr:spPr>
        <a:xfrm>
          <a:off x="8515427" y="95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108496</xdr:rowOff>
    </xdr:from>
    <xdr:to>
      <xdr:col>11</xdr:col>
      <xdr:colOff>307975</xdr:colOff>
      <xdr:row>57</xdr:row>
      <xdr:rowOff>114554</xdr:rowOff>
    </xdr:to>
    <xdr:cxnSp macro="">
      <xdr:nvCxnSpPr>
        <xdr:cNvPr id="354" name="直線コネクタ 353"/>
        <xdr:cNvCxnSpPr/>
      </xdr:nvCxnSpPr>
      <xdr:spPr>
        <a:xfrm flipV="1">
          <a:off x="6972300" y="988114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102614</xdr:rowOff>
    </xdr:from>
    <xdr:ext cx="469744" cy="259045"/>
    <xdr:sp macro="" textlink="">
      <xdr:nvSpPr>
        <xdr:cNvPr id="358" name="テキスト ボックス 357"/>
        <xdr:cNvSpPr txBox="1"/>
      </xdr:nvSpPr>
      <xdr:spPr>
        <a:xfrm>
          <a:off x="6737427" y="9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61925</xdr:rowOff>
    </xdr:from>
    <xdr:to>
      <xdr:col>15</xdr:col>
      <xdr:colOff>231775</xdr:colOff>
      <xdr:row>57</xdr:row>
      <xdr:rowOff>163525</xdr:rowOff>
    </xdr:to>
    <xdr:sp macro="" textlink="">
      <xdr:nvSpPr>
        <xdr:cNvPr id="364" name="円/楕円 363"/>
        <xdr:cNvSpPr/>
      </xdr:nvSpPr>
      <xdr:spPr>
        <a:xfrm>
          <a:off x="10426700" y="98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148302</xdr:rowOff>
    </xdr:from>
    <xdr:ext cx="469744" cy="259045"/>
    <xdr:sp macro="" textlink="">
      <xdr:nvSpPr>
        <xdr:cNvPr id="365" name="農林水産業費該当値テキスト"/>
        <xdr:cNvSpPr txBox="1"/>
      </xdr:nvSpPr>
      <xdr:spPr>
        <a:xfrm>
          <a:off x="10528300" y="97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62954</xdr:rowOff>
    </xdr:from>
    <xdr:to>
      <xdr:col>14</xdr:col>
      <xdr:colOff>79375</xdr:colOff>
      <xdr:row>57</xdr:row>
      <xdr:rowOff>164554</xdr:rowOff>
    </xdr:to>
    <xdr:sp macro="" textlink="">
      <xdr:nvSpPr>
        <xdr:cNvPr id="366" name="円/楕円 365"/>
        <xdr:cNvSpPr/>
      </xdr:nvSpPr>
      <xdr:spPr>
        <a:xfrm>
          <a:off x="95885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155681</xdr:rowOff>
    </xdr:from>
    <xdr:ext cx="469744" cy="259045"/>
    <xdr:sp macro="" textlink="">
      <xdr:nvSpPr>
        <xdr:cNvPr id="367" name="テキスト ボックス 366"/>
        <xdr:cNvSpPr txBox="1"/>
      </xdr:nvSpPr>
      <xdr:spPr>
        <a:xfrm>
          <a:off x="9404427" y="99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60725</xdr:rowOff>
    </xdr:from>
    <xdr:to>
      <xdr:col>12</xdr:col>
      <xdr:colOff>561975</xdr:colOff>
      <xdr:row>57</xdr:row>
      <xdr:rowOff>162325</xdr:rowOff>
    </xdr:to>
    <xdr:sp macro="" textlink="">
      <xdr:nvSpPr>
        <xdr:cNvPr id="368" name="円/楕円 367"/>
        <xdr:cNvSpPr/>
      </xdr:nvSpPr>
      <xdr:spPr>
        <a:xfrm>
          <a:off x="8699500" y="98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153452</xdr:rowOff>
    </xdr:from>
    <xdr:ext cx="469744" cy="259045"/>
    <xdr:sp macro="" textlink="">
      <xdr:nvSpPr>
        <xdr:cNvPr id="369" name="テキスト ボックス 368"/>
        <xdr:cNvSpPr txBox="1"/>
      </xdr:nvSpPr>
      <xdr:spPr>
        <a:xfrm>
          <a:off x="8515427" y="99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57696</xdr:rowOff>
    </xdr:from>
    <xdr:to>
      <xdr:col>11</xdr:col>
      <xdr:colOff>358775</xdr:colOff>
      <xdr:row>57</xdr:row>
      <xdr:rowOff>159296</xdr:rowOff>
    </xdr:to>
    <xdr:sp macro="" textlink="">
      <xdr:nvSpPr>
        <xdr:cNvPr id="370" name="円/楕円 369"/>
        <xdr:cNvSpPr/>
      </xdr:nvSpPr>
      <xdr:spPr>
        <a:xfrm>
          <a:off x="7810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150423</xdr:rowOff>
    </xdr:from>
    <xdr:ext cx="469744" cy="259045"/>
    <xdr:sp macro="" textlink="">
      <xdr:nvSpPr>
        <xdr:cNvPr id="371" name="テキスト ボックス 370"/>
        <xdr:cNvSpPr txBox="1"/>
      </xdr:nvSpPr>
      <xdr:spPr>
        <a:xfrm>
          <a:off x="7626427" y="992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63754</xdr:rowOff>
    </xdr:from>
    <xdr:to>
      <xdr:col>10</xdr:col>
      <xdr:colOff>155575</xdr:colOff>
      <xdr:row>57</xdr:row>
      <xdr:rowOff>165354</xdr:rowOff>
    </xdr:to>
    <xdr:sp macro="" textlink="">
      <xdr:nvSpPr>
        <xdr:cNvPr id="372" name="円/楕円 371"/>
        <xdr:cNvSpPr/>
      </xdr:nvSpPr>
      <xdr:spPr>
        <a:xfrm>
          <a:off x="6921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156481</xdr:rowOff>
    </xdr:from>
    <xdr:ext cx="469744" cy="259045"/>
    <xdr:sp macro="" textlink="">
      <xdr:nvSpPr>
        <xdr:cNvPr id="373" name="テキスト ボックス 372"/>
        <xdr:cNvSpPr txBox="1"/>
      </xdr:nvSpPr>
      <xdr:spPr>
        <a:xfrm>
          <a:off x="67374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150056</xdr:rowOff>
    </xdr:from>
    <xdr:to>
      <xdr:col>15</xdr:col>
      <xdr:colOff>180975</xdr:colOff>
      <xdr:row>76</xdr:row>
      <xdr:rowOff>391</xdr:rowOff>
    </xdr:to>
    <xdr:cxnSp macro="">
      <xdr:nvCxnSpPr>
        <xdr:cNvPr id="400" name="直線コネクタ 399"/>
        <xdr:cNvCxnSpPr/>
      </xdr:nvCxnSpPr>
      <xdr:spPr>
        <a:xfrm>
          <a:off x="9639300" y="13008806"/>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150056</xdr:rowOff>
    </xdr:from>
    <xdr:to>
      <xdr:col>14</xdr:col>
      <xdr:colOff>28575</xdr:colOff>
      <xdr:row>76</xdr:row>
      <xdr:rowOff>57862</xdr:rowOff>
    </xdr:to>
    <xdr:cxnSp macro="">
      <xdr:nvCxnSpPr>
        <xdr:cNvPr id="403" name="直線コネクタ 402"/>
        <xdr:cNvCxnSpPr/>
      </xdr:nvCxnSpPr>
      <xdr:spPr>
        <a:xfrm flipV="1">
          <a:off x="8750300" y="13008806"/>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164663</xdr:rowOff>
    </xdr:from>
    <xdr:to>
      <xdr:col>12</xdr:col>
      <xdr:colOff>511175</xdr:colOff>
      <xdr:row>76</xdr:row>
      <xdr:rowOff>57862</xdr:rowOff>
    </xdr:to>
    <xdr:cxnSp macro="">
      <xdr:nvCxnSpPr>
        <xdr:cNvPr id="406" name="直線コネクタ 405"/>
        <xdr:cNvCxnSpPr/>
      </xdr:nvCxnSpPr>
      <xdr:spPr>
        <a:xfrm>
          <a:off x="7861300" y="13023413"/>
          <a:ext cx="8890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48582</xdr:rowOff>
    </xdr:from>
    <xdr:ext cx="469744" cy="259045"/>
    <xdr:sp macro="" textlink="">
      <xdr:nvSpPr>
        <xdr:cNvPr id="408" name="テキスト ボックス 407"/>
        <xdr:cNvSpPr txBox="1"/>
      </xdr:nvSpPr>
      <xdr:spPr>
        <a:xfrm>
          <a:off x="8515427"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164663</xdr:rowOff>
    </xdr:from>
    <xdr:to>
      <xdr:col>11</xdr:col>
      <xdr:colOff>307975</xdr:colOff>
      <xdr:row>76</xdr:row>
      <xdr:rowOff>73383</xdr:rowOff>
    </xdr:to>
    <xdr:cxnSp macro="">
      <xdr:nvCxnSpPr>
        <xdr:cNvPr id="409" name="直線コネクタ 408"/>
        <xdr:cNvCxnSpPr/>
      </xdr:nvCxnSpPr>
      <xdr:spPr>
        <a:xfrm flipV="1">
          <a:off x="6972300" y="13023413"/>
          <a:ext cx="889000" cy="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46251</xdr:rowOff>
    </xdr:from>
    <xdr:ext cx="469744" cy="259045"/>
    <xdr:sp macro="" textlink="">
      <xdr:nvSpPr>
        <xdr:cNvPr id="411" name="テキスト ボックス 410"/>
        <xdr:cNvSpPr txBox="1"/>
      </xdr:nvSpPr>
      <xdr:spPr>
        <a:xfrm>
          <a:off x="7626427" y="1341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52467</xdr:rowOff>
    </xdr:from>
    <xdr:ext cx="469744" cy="259045"/>
    <xdr:sp macro="" textlink="">
      <xdr:nvSpPr>
        <xdr:cNvPr id="413" name="テキスト ボックス 412"/>
        <xdr:cNvSpPr txBox="1"/>
      </xdr:nvSpPr>
      <xdr:spPr>
        <a:xfrm>
          <a:off x="6737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121041</xdr:rowOff>
    </xdr:from>
    <xdr:to>
      <xdr:col>15</xdr:col>
      <xdr:colOff>231775</xdr:colOff>
      <xdr:row>76</xdr:row>
      <xdr:rowOff>51191</xdr:rowOff>
    </xdr:to>
    <xdr:sp macro="" textlink="">
      <xdr:nvSpPr>
        <xdr:cNvPr id="419" name="円/楕円 418"/>
        <xdr:cNvSpPr/>
      </xdr:nvSpPr>
      <xdr:spPr>
        <a:xfrm>
          <a:off x="10426700" y="129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143918</xdr:rowOff>
    </xdr:from>
    <xdr:ext cx="534377" cy="259045"/>
    <xdr:sp macro="" textlink="">
      <xdr:nvSpPr>
        <xdr:cNvPr id="420" name="商工費該当値テキスト"/>
        <xdr:cNvSpPr txBox="1"/>
      </xdr:nvSpPr>
      <xdr:spPr>
        <a:xfrm>
          <a:off x="10528300" y="128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99256</xdr:rowOff>
    </xdr:from>
    <xdr:to>
      <xdr:col>14</xdr:col>
      <xdr:colOff>79375</xdr:colOff>
      <xdr:row>76</xdr:row>
      <xdr:rowOff>29406</xdr:rowOff>
    </xdr:to>
    <xdr:sp macro="" textlink="">
      <xdr:nvSpPr>
        <xdr:cNvPr id="421" name="円/楕円 420"/>
        <xdr:cNvSpPr/>
      </xdr:nvSpPr>
      <xdr:spPr>
        <a:xfrm>
          <a:off x="9588500" y="129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45933</xdr:rowOff>
    </xdr:from>
    <xdr:ext cx="534377" cy="259045"/>
    <xdr:sp macro="" textlink="">
      <xdr:nvSpPr>
        <xdr:cNvPr id="422" name="テキスト ボックス 421"/>
        <xdr:cNvSpPr txBox="1"/>
      </xdr:nvSpPr>
      <xdr:spPr>
        <a:xfrm>
          <a:off x="9372111" y="127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7062</xdr:rowOff>
    </xdr:from>
    <xdr:to>
      <xdr:col>12</xdr:col>
      <xdr:colOff>561975</xdr:colOff>
      <xdr:row>76</xdr:row>
      <xdr:rowOff>108662</xdr:rowOff>
    </xdr:to>
    <xdr:sp macro="" textlink="">
      <xdr:nvSpPr>
        <xdr:cNvPr id="423" name="円/楕円 422"/>
        <xdr:cNvSpPr/>
      </xdr:nvSpPr>
      <xdr:spPr>
        <a:xfrm>
          <a:off x="8699500" y="130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125189</xdr:rowOff>
    </xdr:from>
    <xdr:ext cx="534377" cy="259045"/>
    <xdr:sp macro="" textlink="">
      <xdr:nvSpPr>
        <xdr:cNvPr id="424" name="テキスト ボックス 423"/>
        <xdr:cNvSpPr txBox="1"/>
      </xdr:nvSpPr>
      <xdr:spPr>
        <a:xfrm>
          <a:off x="8483111" y="128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113863</xdr:rowOff>
    </xdr:from>
    <xdr:to>
      <xdr:col>11</xdr:col>
      <xdr:colOff>358775</xdr:colOff>
      <xdr:row>76</xdr:row>
      <xdr:rowOff>44013</xdr:rowOff>
    </xdr:to>
    <xdr:sp macro="" textlink="">
      <xdr:nvSpPr>
        <xdr:cNvPr id="425" name="円/楕円 424"/>
        <xdr:cNvSpPr/>
      </xdr:nvSpPr>
      <xdr:spPr>
        <a:xfrm>
          <a:off x="7810500" y="129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60540</xdr:rowOff>
    </xdr:from>
    <xdr:ext cx="534377" cy="259045"/>
    <xdr:sp macro="" textlink="">
      <xdr:nvSpPr>
        <xdr:cNvPr id="426" name="テキスト ボックス 425"/>
        <xdr:cNvSpPr txBox="1"/>
      </xdr:nvSpPr>
      <xdr:spPr>
        <a:xfrm>
          <a:off x="7594111" y="127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22583</xdr:rowOff>
    </xdr:from>
    <xdr:to>
      <xdr:col>10</xdr:col>
      <xdr:colOff>155575</xdr:colOff>
      <xdr:row>76</xdr:row>
      <xdr:rowOff>124183</xdr:rowOff>
    </xdr:to>
    <xdr:sp macro="" textlink="">
      <xdr:nvSpPr>
        <xdr:cNvPr id="427" name="円/楕円 426"/>
        <xdr:cNvSpPr/>
      </xdr:nvSpPr>
      <xdr:spPr>
        <a:xfrm>
          <a:off x="6921500" y="130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140710</xdr:rowOff>
    </xdr:from>
    <xdr:ext cx="534377" cy="259045"/>
    <xdr:sp macro="" textlink="">
      <xdr:nvSpPr>
        <xdr:cNvPr id="428" name="テキスト ボックス 427"/>
        <xdr:cNvSpPr txBox="1"/>
      </xdr:nvSpPr>
      <xdr:spPr>
        <a:xfrm>
          <a:off x="6705111" y="128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49651</xdr:rowOff>
    </xdr:from>
    <xdr:to>
      <xdr:col>15</xdr:col>
      <xdr:colOff>180975</xdr:colOff>
      <xdr:row>95</xdr:row>
      <xdr:rowOff>126594</xdr:rowOff>
    </xdr:to>
    <xdr:cxnSp macro="">
      <xdr:nvCxnSpPr>
        <xdr:cNvPr id="458" name="直線コネクタ 457"/>
        <xdr:cNvCxnSpPr/>
      </xdr:nvCxnSpPr>
      <xdr:spPr>
        <a:xfrm flipV="1">
          <a:off x="9639300" y="16337401"/>
          <a:ext cx="838200" cy="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126594</xdr:rowOff>
    </xdr:from>
    <xdr:to>
      <xdr:col>14</xdr:col>
      <xdr:colOff>28575</xdr:colOff>
      <xdr:row>95</xdr:row>
      <xdr:rowOff>153815</xdr:rowOff>
    </xdr:to>
    <xdr:cxnSp macro="">
      <xdr:nvCxnSpPr>
        <xdr:cNvPr id="461" name="直線コネクタ 460"/>
        <xdr:cNvCxnSpPr/>
      </xdr:nvCxnSpPr>
      <xdr:spPr>
        <a:xfrm flipV="1">
          <a:off x="8750300" y="16414344"/>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93027</xdr:rowOff>
    </xdr:from>
    <xdr:to>
      <xdr:col>12</xdr:col>
      <xdr:colOff>511175</xdr:colOff>
      <xdr:row>95</xdr:row>
      <xdr:rowOff>153815</xdr:rowOff>
    </xdr:to>
    <xdr:cxnSp macro="">
      <xdr:nvCxnSpPr>
        <xdr:cNvPr id="464" name="直線コネクタ 463"/>
        <xdr:cNvCxnSpPr/>
      </xdr:nvCxnSpPr>
      <xdr:spPr>
        <a:xfrm>
          <a:off x="7861300" y="16209327"/>
          <a:ext cx="889000" cy="2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118552</xdr:rowOff>
    </xdr:from>
    <xdr:ext cx="534377" cy="259045"/>
    <xdr:sp macro="" textlink="">
      <xdr:nvSpPr>
        <xdr:cNvPr id="466" name="テキスト ボックス 465"/>
        <xdr:cNvSpPr txBox="1"/>
      </xdr:nvSpPr>
      <xdr:spPr>
        <a:xfrm>
          <a:off x="8483111" y="167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93027</xdr:rowOff>
    </xdr:from>
    <xdr:to>
      <xdr:col>11</xdr:col>
      <xdr:colOff>307975</xdr:colOff>
      <xdr:row>94</xdr:row>
      <xdr:rowOff>152597</xdr:rowOff>
    </xdr:to>
    <xdr:cxnSp macro="">
      <xdr:nvCxnSpPr>
        <xdr:cNvPr id="467" name="直線コネクタ 466"/>
        <xdr:cNvCxnSpPr/>
      </xdr:nvCxnSpPr>
      <xdr:spPr>
        <a:xfrm flipV="1">
          <a:off x="6972300" y="16209327"/>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113828</xdr:rowOff>
    </xdr:from>
    <xdr:ext cx="534377" cy="259045"/>
    <xdr:sp macro="" textlink="">
      <xdr:nvSpPr>
        <xdr:cNvPr id="469" name="テキスト ボックス 468"/>
        <xdr:cNvSpPr txBox="1"/>
      </xdr:nvSpPr>
      <xdr:spPr>
        <a:xfrm>
          <a:off x="7594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162044</xdr:rowOff>
    </xdr:from>
    <xdr:ext cx="534377" cy="259045"/>
    <xdr:sp macro="" textlink="">
      <xdr:nvSpPr>
        <xdr:cNvPr id="471" name="テキスト ボックス 470"/>
        <xdr:cNvSpPr txBox="1"/>
      </xdr:nvSpPr>
      <xdr:spPr>
        <a:xfrm>
          <a:off x="6705111" y="167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170301</xdr:rowOff>
    </xdr:from>
    <xdr:to>
      <xdr:col>15</xdr:col>
      <xdr:colOff>231775</xdr:colOff>
      <xdr:row>95</xdr:row>
      <xdr:rowOff>100451</xdr:rowOff>
    </xdr:to>
    <xdr:sp macro="" textlink="">
      <xdr:nvSpPr>
        <xdr:cNvPr id="477" name="円/楕円 476"/>
        <xdr:cNvSpPr/>
      </xdr:nvSpPr>
      <xdr:spPr>
        <a:xfrm>
          <a:off x="10426700" y="162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21728</xdr:rowOff>
    </xdr:from>
    <xdr:ext cx="534377" cy="259045"/>
    <xdr:sp macro="" textlink="">
      <xdr:nvSpPr>
        <xdr:cNvPr id="478" name="土木費該当値テキスト"/>
        <xdr:cNvSpPr txBox="1"/>
      </xdr:nvSpPr>
      <xdr:spPr>
        <a:xfrm>
          <a:off x="10528300" y="16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55,727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75794</xdr:rowOff>
    </xdr:from>
    <xdr:to>
      <xdr:col>14</xdr:col>
      <xdr:colOff>79375</xdr:colOff>
      <xdr:row>96</xdr:row>
      <xdr:rowOff>5944</xdr:rowOff>
    </xdr:to>
    <xdr:sp macro="" textlink="">
      <xdr:nvSpPr>
        <xdr:cNvPr id="479" name="円/楕円 478"/>
        <xdr:cNvSpPr/>
      </xdr:nvSpPr>
      <xdr:spPr>
        <a:xfrm>
          <a:off x="9588500" y="163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22471</xdr:rowOff>
    </xdr:from>
    <xdr:ext cx="534377" cy="259045"/>
    <xdr:sp macro="" textlink="">
      <xdr:nvSpPr>
        <xdr:cNvPr id="480" name="テキスト ボックス 479"/>
        <xdr:cNvSpPr txBox="1"/>
      </xdr:nvSpPr>
      <xdr:spPr>
        <a:xfrm>
          <a:off x="9372111" y="161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103015</xdr:rowOff>
    </xdr:from>
    <xdr:to>
      <xdr:col>12</xdr:col>
      <xdr:colOff>561975</xdr:colOff>
      <xdr:row>96</xdr:row>
      <xdr:rowOff>33165</xdr:rowOff>
    </xdr:to>
    <xdr:sp macro="" textlink="">
      <xdr:nvSpPr>
        <xdr:cNvPr id="481" name="円/楕円 480"/>
        <xdr:cNvSpPr/>
      </xdr:nvSpPr>
      <xdr:spPr>
        <a:xfrm>
          <a:off x="8699500" y="163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49692</xdr:rowOff>
    </xdr:from>
    <xdr:ext cx="534377" cy="259045"/>
    <xdr:sp macro="" textlink="">
      <xdr:nvSpPr>
        <xdr:cNvPr id="482" name="テキスト ボックス 481"/>
        <xdr:cNvSpPr txBox="1"/>
      </xdr:nvSpPr>
      <xdr:spPr>
        <a:xfrm>
          <a:off x="8483111" y="161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42227</xdr:rowOff>
    </xdr:from>
    <xdr:to>
      <xdr:col>11</xdr:col>
      <xdr:colOff>358775</xdr:colOff>
      <xdr:row>94</xdr:row>
      <xdr:rowOff>143827</xdr:rowOff>
    </xdr:to>
    <xdr:sp macro="" textlink="">
      <xdr:nvSpPr>
        <xdr:cNvPr id="483" name="円/楕円 482"/>
        <xdr:cNvSpPr/>
      </xdr:nvSpPr>
      <xdr:spPr>
        <a:xfrm>
          <a:off x="7810500" y="161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160354</xdr:rowOff>
    </xdr:from>
    <xdr:ext cx="534377" cy="259045"/>
    <xdr:sp macro="" textlink="">
      <xdr:nvSpPr>
        <xdr:cNvPr id="484" name="テキスト ボックス 483"/>
        <xdr:cNvSpPr txBox="1"/>
      </xdr:nvSpPr>
      <xdr:spPr>
        <a:xfrm>
          <a:off x="7594111" y="159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101797</xdr:rowOff>
    </xdr:from>
    <xdr:to>
      <xdr:col>10</xdr:col>
      <xdr:colOff>155575</xdr:colOff>
      <xdr:row>95</xdr:row>
      <xdr:rowOff>31947</xdr:rowOff>
    </xdr:to>
    <xdr:sp macro="" textlink="">
      <xdr:nvSpPr>
        <xdr:cNvPr id="485" name="円/楕円 484"/>
        <xdr:cNvSpPr/>
      </xdr:nvSpPr>
      <xdr:spPr>
        <a:xfrm>
          <a:off x="6921500" y="162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48474</xdr:rowOff>
    </xdr:from>
    <xdr:ext cx="534377" cy="259045"/>
    <xdr:sp macro="" textlink="">
      <xdr:nvSpPr>
        <xdr:cNvPr id="486" name="テキスト ボックス 485"/>
        <xdr:cNvSpPr txBox="1"/>
      </xdr:nvSpPr>
      <xdr:spPr>
        <a:xfrm>
          <a:off x="6705111" y="159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170724</xdr:rowOff>
    </xdr:from>
    <xdr:to>
      <xdr:col>23</xdr:col>
      <xdr:colOff>517525</xdr:colOff>
      <xdr:row>33</xdr:row>
      <xdr:rowOff>138394</xdr:rowOff>
    </xdr:to>
    <xdr:cxnSp macro="">
      <xdr:nvCxnSpPr>
        <xdr:cNvPr id="518" name="直線コネクタ 517"/>
        <xdr:cNvCxnSpPr/>
      </xdr:nvCxnSpPr>
      <xdr:spPr>
        <a:xfrm flipV="1">
          <a:off x="15481300" y="5657124"/>
          <a:ext cx="8382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108349</xdr:rowOff>
    </xdr:from>
    <xdr:to>
      <xdr:col>22</xdr:col>
      <xdr:colOff>365125</xdr:colOff>
      <xdr:row>33</xdr:row>
      <xdr:rowOff>138394</xdr:rowOff>
    </xdr:to>
    <xdr:cxnSp macro="">
      <xdr:nvCxnSpPr>
        <xdr:cNvPr id="521" name="直線コネクタ 520"/>
        <xdr:cNvCxnSpPr/>
      </xdr:nvCxnSpPr>
      <xdr:spPr>
        <a:xfrm>
          <a:off x="14592300" y="576619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133621</xdr:rowOff>
    </xdr:from>
    <xdr:ext cx="534377" cy="259045"/>
    <xdr:sp macro="" textlink="">
      <xdr:nvSpPr>
        <xdr:cNvPr id="523" name="テキスト ボックス 522"/>
        <xdr:cNvSpPr txBox="1"/>
      </xdr:nvSpPr>
      <xdr:spPr>
        <a:xfrm>
          <a:off x="15214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108349</xdr:rowOff>
    </xdr:from>
    <xdr:to>
      <xdr:col>21</xdr:col>
      <xdr:colOff>161925</xdr:colOff>
      <xdr:row>35</xdr:row>
      <xdr:rowOff>69705</xdr:rowOff>
    </xdr:to>
    <xdr:cxnSp macro="">
      <xdr:nvCxnSpPr>
        <xdr:cNvPr id="524" name="直線コネクタ 523"/>
        <xdr:cNvCxnSpPr/>
      </xdr:nvCxnSpPr>
      <xdr:spPr>
        <a:xfrm flipV="1">
          <a:off x="13703300" y="5766199"/>
          <a:ext cx="889000" cy="3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56441</xdr:rowOff>
    </xdr:from>
    <xdr:ext cx="534377" cy="259045"/>
    <xdr:sp macro="" textlink="">
      <xdr:nvSpPr>
        <xdr:cNvPr id="526" name="テキスト ボックス 525"/>
        <xdr:cNvSpPr txBox="1"/>
      </xdr:nvSpPr>
      <xdr:spPr>
        <a:xfrm>
          <a:off x="14325111" y="62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135237</xdr:rowOff>
    </xdr:from>
    <xdr:to>
      <xdr:col>19</xdr:col>
      <xdr:colOff>644525</xdr:colOff>
      <xdr:row>35</xdr:row>
      <xdr:rowOff>69705</xdr:rowOff>
    </xdr:to>
    <xdr:cxnSp macro="">
      <xdr:nvCxnSpPr>
        <xdr:cNvPr id="527" name="直線コネクタ 526"/>
        <xdr:cNvCxnSpPr/>
      </xdr:nvCxnSpPr>
      <xdr:spPr>
        <a:xfrm>
          <a:off x="12814300" y="5793087"/>
          <a:ext cx="8890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6476</xdr:rowOff>
    </xdr:from>
    <xdr:ext cx="534377" cy="259045"/>
    <xdr:sp macro="" textlink="">
      <xdr:nvSpPr>
        <xdr:cNvPr id="531" name="テキスト ボックス 530"/>
        <xdr:cNvSpPr txBox="1"/>
      </xdr:nvSpPr>
      <xdr:spPr>
        <a:xfrm>
          <a:off x="12547111" y="63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119924</xdr:rowOff>
    </xdr:from>
    <xdr:to>
      <xdr:col>23</xdr:col>
      <xdr:colOff>568325</xdr:colOff>
      <xdr:row>33</xdr:row>
      <xdr:rowOff>50074</xdr:rowOff>
    </xdr:to>
    <xdr:sp macro="" textlink="">
      <xdr:nvSpPr>
        <xdr:cNvPr id="537" name="円/楕円 536"/>
        <xdr:cNvSpPr/>
      </xdr:nvSpPr>
      <xdr:spPr>
        <a:xfrm>
          <a:off x="16268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142801</xdr:rowOff>
    </xdr:from>
    <xdr:ext cx="534377" cy="259045"/>
    <xdr:sp macro="" textlink="">
      <xdr:nvSpPr>
        <xdr:cNvPr id="538" name="消防費該当値テキスト"/>
        <xdr:cNvSpPr txBox="1"/>
      </xdr:nvSpPr>
      <xdr:spPr>
        <a:xfrm>
          <a:off x="16370300" y="54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87594</xdr:rowOff>
    </xdr:from>
    <xdr:to>
      <xdr:col>22</xdr:col>
      <xdr:colOff>415925</xdr:colOff>
      <xdr:row>34</xdr:row>
      <xdr:rowOff>17744</xdr:rowOff>
    </xdr:to>
    <xdr:sp macro="" textlink="">
      <xdr:nvSpPr>
        <xdr:cNvPr id="539" name="円/楕円 538"/>
        <xdr:cNvSpPr/>
      </xdr:nvSpPr>
      <xdr:spPr>
        <a:xfrm>
          <a:off x="15430500" y="57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34271</xdr:rowOff>
    </xdr:from>
    <xdr:ext cx="534377" cy="259045"/>
    <xdr:sp macro="" textlink="">
      <xdr:nvSpPr>
        <xdr:cNvPr id="540" name="テキスト ボックス 539"/>
        <xdr:cNvSpPr txBox="1"/>
      </xdr:nvSpPr>
      <xdr:spPr>
        <a:xfrm>
          <a:off x="15214111" y="55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57549</xdr:rowOff>
    </xdr:from>
    <xdr:to>
      <xdr:col>21</xdr:col>
      <xdr:colOff>212725</xdr:colOff>
      <xdr:row>33</xdr:row>
      <xdr:rowOff>159149</xdr:rowOff>
    </xdr:to>
    <xdr:sp macro="" textlink="">
      <xdr:nvSpPr>
        <xdr:cNvPr id="541" name="円/楕円 540"/>
        <xdr:cNvSpPr/>
      </xdr:nvSpPr>
      <xdr:spPr>
        <a:xfrm>
          <a:off x="145415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4226</xdr:rowOff>
    </xdr:from>
    <xdr:ext cx="534377" cy="259045"/>
    <xdr:sp macro="" textlink="">
      <xdr:nvSpPr>
        <xdr:cNvPr id="542" name="テキスト ボックス 541"/>
        <xdr:cNvSpPr txBox="1"/>
      </xdr:nvSpPr>
      <xdr:spPr>
        <a:xfrm>
          <a:off x="14325111" y="54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18905</xdr:rowOff>
    </xdr:from>
    <xdr:to>
      <xdr:col>20</xdr:col>
      <xdr:colOff>9525</xdr:colOff>
      <xdr:row>35</xdr:row>
      <xdr:rowOff>120505</xdr:rowOff>
    </xdr:to>
    <xdr:sp macro="" textlink="">
      <xdr:nvSpPr>
        <xdr:cNvPr id="543" name="円/楕円 542"/>
        <xdr:cNvSpPr/>
      </xdr:nvSpPr>
      <xdr:spPr>
        <a:xfrm>
          <a:off x="13652500" y="60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137032</xdr:rowOff>
    </xdr:from>
    <xdr:ext cx="534377" cy="259045"/>
    <xdr:sp macro="" textlink="">
      <xdr:nvSpPr>
        <xdr:cNvPr id="544" name="テキスト ボックス 543"/>
        <xdr:cNvSpPr txBox="1"/>
      </xdr:nvSpPr>
      <xdr:spPr>
        <a:xfrm>
          <a:off x="13436111" y="57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84437</xdr:rowOff>
    </xdr:from>
    <xdr:to>
      <xdr:col>18</xdr:col>
      <xdr:colOff>492125</xdr:colOff>
      <xdr:row>34</xdr:row>
      <xdr:rowOff>14587</xdr:rowOff>
    </xdr:to>
    <xdr:sp macro="" textlink="">
      <xdr:nvSpPr>
        <xdr:cNvPr id="545" name="円/楕円 544"/>
        <xdr:cNvSpPr/>
      </xdr:nvSpPr>
      <xdr:spPr>
        <a:xfrm>
          <a:off x="12763500" y="57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31114</xdr:rowOff>
    </xdr:from>
    <xdr:ext cx="534377" cy="259045"/>
    <xdr:sp macro="" textlink="">
      <xdr:nvSpPr>
        <xdr:cNvPr id="546" name="テキスト ボックス 545"/>
        <xdr:cNvSpPr txBox="1"/>
      </xdr:nvSpPr>
      <xdr:spPr>
        <a:xfrm>
          <a:off x="12547111" y="55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143152</xdr:rowOff>
    </xdr:from>
    <xdr:to>
      <xdr:col>23</xdr:col>
      <xdr:colOff>517525</xdr:colOff>
      <xdr:row>56</xdr:row>
      <xdr:rowOff>145552</xdr:rowOff>
    </xdr:to>
    <xdr:cxnSp macro="">
      <xdr:nvCxnSpPr>
        <xdr:cNvPr id="574" name="直線コネクタ 573"/>
        <xdr:cNvCxnSpPr/>
      </xdr:nvCxnSpPr>
      <xdr:spPr>
        <a:xfrm flipV="1">
          <a:off x="15481300" y="9744352"/>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145552</xdr:rowOff>
    </xdr:from>
    <xdr:to>
      <xdr:col>22</xdr:col>
      <xdr:colOff>365125</xdr:colOff>
      <xdr:row>57</xdr:row>
      <xdr:rowOff>107399</xdr:rowOff>
    </xdr:to>
    <xdr:cxnSp macro="">
      <xdr:nvCxnSpPr>
        <xdr:cNvPr id="577" name="直線コネクタ 576"/>
        <xdr:cNvCxnSpPr/>
      </xdr:nvCxnSpPr>
      <xdr:spPr>
        <a:xfrm flipV="1">
          <a:off x="14592300" y="9746752"/>
          <a:ext cx="889000" cy="1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90117</xdr:rowOff>
    </xdr:from>
    <xdr:to>
      <xdr:col>21</xdr:col>
      <xdr:colOff>161925</xdr:colOff>
      <xdr:row>57</xdr:row>
      <xdr:rowOff>107399</xdr:rowOff>
    </xdr:to>
    <xdr:cxnSp macro="">
      <xdr:nvCxnSpPr>
        <xdr:cNvPr id="580" name="直線コネクタ 579"/>
        <xdr:cNvCxnSpPr/>
      </xdr:nvCxnSpPr>
      <xdr:spPr>
        <a:xfrm>
          <a:off x="13703300" y="9691317"/>
          <a:ext cx="889000" cy="18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121897</xdr:rowOff>
    </xdr:from>
    <xdr:ext cx="534377" cy="259045"/>
    <xdr:sp macro="" textlink="">
      <xdr:nvSpPr>
        <xdr:cNvPr id="582" name="テキスト ボックス 581"/>
        <xdr:cNvSpPr txBox="1"/>
      </xdr:nvSpPr>
      <xdr:spPr>
        <a:xfrm>
          <a:off x="14325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90117</xdr:rowOff>
    </xdr:from>
    <xdr:to>
      <xdr:col>19</xdr:col>
      <xdr:colOff>644525</xdr:colOff>
      <xdr:row>57</xdr:row>
      <xdr:rowOff>36739</xdr:rowOff>
    </xdr:to>
    <xdr:cxnSp macro="">
      <xdr:nvCxnSpPr>
        <xdr:cNvPr id="583" name="直線コネクタ 582"/>
        <xdr:cNvCxnSpPr/>
      </xdr:nvCxnSpPr>
      <xdr:spPr>
        <a:xfrm flipV="1">
          <a:off x="12814300" y="9691317"/>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124503</xdr:rowOff>
    </xdr:from>
    <xdr:ext cx="534377" cy="259045"/>
    <xdr:sp macro="" textlink="">
      <xdr:nvSpPr>
        <xdr:cNvPr id="585" name="テキスト ボックス 584"/>
        <xdr:cNvSpPr txBox="1"/>
      </xdr:nvSpPr>
      <xdr:spPr>
        <a:xfrm>
          <a:off x="13436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7" name="テキスト ボックス 586"/>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92352</xdr:rowOff>
    </xdr:from>
    <xdr:to>
      <xdr:col>23</xdr:col>
      <xdr:colOff>568325</xdr:colOff>
      <xdr:row>57</xdr:row>
      <xdr:rowOff>22502</xdr:rowOff>
    </xdr:to>
    <xdr:sp macro="" textlink="">
      <xdr:nvSpPr>
        <xdr:cNvPr id="593" name="円/楕円 592"/>
        <xdr:cNvSpPr/>
      </xdr:nvSpPr>
      <xdr:spPr>
        <a:xfrm>
          <a:off x="16268700" y="96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70779</xdr:rowOff>
    </xdr:from>
    <xdr:ext cx="534377" cy="259045"/>
    <xdr:sp macro="" textlink="">
      <xdr:nvSpPr>
        <xdr:cNvPr id="594" name="教育費該当値テキスト"/>
        <xdr:cNvSpPr txBox="1"/>
      </xdr:nvSpPr>
      <xdr:spPr>
        <a:xfrm>
          <a:off x="16370300" y="96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94752</xdr:rowOff>
    </xdr:from>
    <xdr:to>
      <xdr:col>22</xdr:col>
      <xdr:colOff>415925</xdr:colOff>
      <xdr:row>57</xdr:row>
      <xdr:rowOff>24902</xdr:rowOff>
    </xdr:to>
    <xdr:sp macro="" textlink="">
      <xdr:nvSpPr>
        <xdr:cNvPr id="595" name="円/楕円 594"/>
        <xdr:cNvSpPr/>
      </xdr:nvSpPr>
      <xdr:spPr>
        <a:xfrm>
          <a:off x="154305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16029</xdr:rowOff>
    </xdr:from>
    <xdr:ext cx="534377" cy="259045"/>
    <xdr:sp macro="" textlink="">
      <xdr:nvSpPr>
        <xdr:cNvPr id="596" name="テキスト ボックス 595"/>
        <xdr:cNvSpPr txBox="1"/>
      </xdr:nvSpPr>
      <xdr:spPr>
        <a:xfrm>
          <a:off x="15214111" y="978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56599</xdr:rowOff>
    </xdr:from>
    <xdr:to>
      <xdr:col>21</xdr:col>
      <xdr:colOff>212725</xdr:colOff>
      <xdr:row>57</xdr:row>
      <xdr:rowOff>158199</xdr:rowOff>
    </xdr:to>
    <xdr:sp macro="" textlink="">
      <xdr:nvSpPr>
        <xdr:cNvPr id="597" name="円/楕円 596"/>
        <xdr:cNvSpPr/>
      </xdr:nvSpPr>
      <xdr:spPr>
        <a:xfrm>
          <a:off x="14541500" y="98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149326</xdr:rowOff>
    </xdr:from>
    <xdr:ext cx="534377" cy="259045"/>
    <xdr:sp macro="" textlink="">
      <xdr:nvSpPr>
        <xdr:cNvPr id="598" name="テキスト ボックス 597"/>
        <xdr:cNvSpPr txBox="1"/>
      </xdr:nvSpPr>
      <xdr:spPr>
        <a:xfrm>
          <a:off x="14325111" y="99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39317</xdr:rowOff>
    </xdr:from>
    <xdr:to>
      <xdr:col>20</xdr:col>
      <xdr:colOff>9525</xdr:colOff>
      <xdr:row>56</xdr:row>
      <xdr:rowOff>140917</xdr:rowOff>
    </xdr:to>
    <xdr:sp macro="" textlink="">
      <xdr:nvSpPr>
        <xdr:cNvPr id="599" name="円/楕円 598"/>
        <xdr:cNvSpPr/>
      </xdr:nvSpPr>
      <xdr:spPr>
        <a:xfrm>
          <a:off x="13652500" y="96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132044</xdr:rowOff>
    </xdr:from>
    <xdr:ext cx="534377" cy="259045"/>
    <xdr:sp macro="" textlink="">
      <xdr:nvSpPr>
        <xdr:cNvPr id="600" name="テキスト ボックス 599"/>
        <xdr:cNvSpPr txBox="1"/>
      </xdr:nvSpPr>
      <xdr:spPr>
        <a:xfrm>
          <a:off x="13436111" y="97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157389</xdr:rowOff>
    </xdr:from>
    <xdr:to>
      <xdr:col>18</xdr:col>
      <xdr:colOff>492125</xdr:colOff>
      <xdr:row>57</xdr:row>
      <xdr:rowOff>87539</xdr:rowOff>
    </xdr:to>
    <xdr:sp macro="" textlink="">
      <xdr:nvSpPr>
        <xdr:cNvPr id="601" name="円/楕円 600"/>
        <xdr:cNvSpPr/>
      </xdr:nvSpPr>
      <xdr:spPr>
        <a:xfrm>
          <a:off x="12763500" y="97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78666</xdr:rowOff>
    </xdr:from>
    <xdr:ext cx="534377" cy="259045"/>
    <xdr:sp macro="" textlink="">
      <xdr:nvSpPr>
        <xdr:cNvPr id="602" name="テキスト ボックス 601"/>
        <xdr:cNvSpPr txBox="1"/>
      </xdr:nvSpPr>
      <xdr:spPr>
        <a:xfrm>
          <a:off x="12547111" y="98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105300</xdr:rowOff>
    </xdr:from>
    <xdr:ext cx="378565" cy="259045"/>
    <xdr:sp macro="" textlink="">
      <xdr:nvSpPr>
        <xdr:cNvPr id="641" name="テキスト ボックス 640"/>
        <xdr:cNvSpPr txBox="1"/>
      </xdr:nvSpPr>
      <xdr:spPr>
        <a:xfrm>
          <a:off x="14403017" y="133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82550</xdr:rowOff>
    </xdr:from>
    <xdr:to>
      <xdr:col>19</xdr:col>
      <xdr:colOff>644525</xdr:colOff>
      <xdr:row>79</xdr:row>
      <xdr:rowOff>98879</xdr:rowOff>
    </xdr:to>
    <xdr:cxnSp macro="">
      <xdr:nvCxnSpPr>
        <xdr:cNvPr id="642" name="直線コネクタ 641"/>
        <xdr:cNvCxnSpPr/>
      </xdr:nvCxnSpPr>
      <xdr:spPr>
        <a:xfrm>
          <a:off x="12814300" y="1362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113954</xdr:rowOff>
    </xdr:from>
    <xdr:ext cx="378565" cy="259045"/>
    <xdr:sp macro="" textlink="">
      <xdr:nvSpPr>
        <xdr:cNvPr id="644" name="テキスト ボックス 643"/>
        <xdr:cNvSpPr txBox="1"/>
      </xdr:nvSpPr>
      <xdr:spPr>
        <a:xfrm>
          <a:off x="13514017" y="1331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6" name="テキスト ボックス 645"/>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31750</xdr:rowOff>
    </xdr:from>
    <xdr:to>
      <xdr:col>18</xdr:col>
      <xdr:colOff>492125</xdr:colOff>
      <xdr:row>79</xdr:row>
      <xdr:rowOff>133350</xdr:rowOff>
    </xdr:to>
    <xdr:sp macro="" textlink="">
      <xdr:nvSpPr>
        <xdr:cNvPr id="660" name="円/楕円 659"/>
        <xdr:cNvSpPr/>
      </xdr:nvSpPr>
      <xdr:spPr>
        <a:xfrm>
          <a:off x="12763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124477</xdr:rowOff>
    </xdr:from>
    <xdr:ext cx="378565" cy="259045"/>
    <xdr:sp macro="" textlink="">
      <xdr:nvSpPr>
        <xdr:cNvPr id="661" name="テキスト ボックス 660"/>
        <xdr:cNvSpPr txBox="1"/>
      </xdr:nvSpPr>
      <xdr:spPr>
        <a:xfrm>
          <a:off x="12625017" y="1366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32311</xdr:rowOff>
    </xdr:from>
    <xdr:to>
      <xdr:col>23</xdr:col>
      <xdr:colOff>517525</xdr:colOff>
      <xdr:row>97</xdr:row>
      <xdr:rowOff>34308</xdr:rowOff>
    </xdr:to>
    <xdr:cxnSp macro="">
      <xdr:nvCxnSpPr>
        <xdr:cNvPr id="690" name="直線コネクタ 689"/>
        <xdr:cNvCxnSpPr/>
      </xdr:nvCxnSpPr>
      <xdr:spPr>
        <a:xfrm>
          <a:off x="15481300" y="16662961"/>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159307</xdr:rowOff>
    </xdr:from>
    <xdr:to>
      <xdr:col>22</xdr:col>
      <xdr:colOff>365125</xdr:colOff>
      <xdr:row>97</xdr:row>
      <xdr:rowOff>32311</xdr:rowOff>
    </xdr:to>
    <xdr:cxnSp macro="">
      <xdr:nvCxnSpPr>
        <xdr:cNvPr id="693" name="直線コネクタ 692"/>
        <xdr:cNvCxnSpPr/>
      </xdr:nvCxnSpPr>
      <xdr:spPr>
        <a:xfrm>
          <a:off x="14592300" y="16618507"/>
          <a:ext cx="889000" cy="4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138778</xdr:rowOff>
    </xdr:from>
    <xdr:to>
      <xdr:col>21</xdr:col>
      <xdr:colOff>161925</xdr:colOff>
      <xdr:row>96</xdr:row>
      <xdr:rowOff>159307</xdr:rowOff>
    </xdr:to>
    <xdr:cxnSp macro="">
      <xdr:nvCxnSpPr>
        <xdr:cNvPr id="696" name="直線コネクタ 695"/>
        <xdr:cNvCxnSpPr/>
      </xdr:nvCxnSpPr>
      <xdr:spPr>
        <a:xfrm>
          <a:off x="13703300" y="16597978"/>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10420</xdr:rowOff>
    </xdr:from>
    <xdr:ext cx="534377" cy="259045"/>
    <xdr:sp macro="" textlink="">
      <xdr:nvSpPr>
        <xdr:cNvPr id="698" name="テキスト ボックス 697"/>
        <xdr:cNvSpPr txBox="1"/>
      </xdr:nvSpPr>
      <xdr:spPr>
        <a:xfrm>
          <a:off x="14325111" y="168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125337</xdr:rowOff>
    </xdr:from>
    <xdr:to>
      <xdr:col>19</xdr:col>
      <xdr:colOff>644525</xdr:colOff>
      <xdr:row>96</xdr:row>
      <xdr:rowOff>138778</xdr:rowOff>
    </xdr:to>
    <xdr:cxnSp macro="">
      <xdr:nvCxnSpPr>
        <xdr:cNvPr id="699" name="直線コネクタ 698"/>
        <xdr:cNvCxnSpPr/>
      </xdr:nvCxnSpPr>
      <xdr:spPr>
        <a:xfrm>
          <a:off x="12814300" y="1658453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5208</xdr:rowOff>
    </xdr:from>
    <xdr:ext cx="534377" cy="259045"/>
    <xdr:sp macro="" textlink="">
      <xdr:nvSpPr>
        <xdr:cNvPr id="701" name="テキスト ボックス 700"/>
        <xdr:cNvSpPr txBox="1"/>
      </xdr:nvSpPr>
      <xdr:spPr>
        <a:xfrm>
          <a:off x="13436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168597</xdr:rowOff>
    </xdr:from>
    <xdr:ext cx="534377" cy="259045"/>
    <xdr:sp macro="" textlink="">
      <xdr:nvSpPr>
        <xdr:cNvPr id="703" name="テキスト ボックス 702"/>
        <xdr:cNvSpPr txBox="1"/>
      </xdr:nvSpPr>
      <xdr:spPr>
        <a:xfrm>
          <a:off x="12547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154958</xdr:rowOff>
    </xdr:from>
    <xdr:to>
      <xdr:col>23</xdr:col>
      <xdr:colOff>568325</xdr:colOff>
      <xdr:row>97</xdr:row>
      <xdr:rowOff>85108</xdr:rowOff>
    </xdr:to>
    <xdr:sp macro="" textlink="">
      <xdr:nvSpPr>
        <xdr:cNvPr id="709" name="円/楕円 708"/>
        <xdr:cNvSpPr/>
      </xdr:nvSpPr>
      <xdr:spPr>
        <a:xfrm>
          <a:off x="16268700" y="166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6385</xdr:rowOff>
    </xdr:from>
    <xdr:ext cx="534377" cy="259045"/>
    <xdr:sp macro="" textlink="">
      <xdr:nvSpPr>
        <xdr:cNvPr id="710" name="公債費該当値テキスト"/>
        <xdr:cNvSpPr txBox="1"/>
      </xdr:nvSpPr>
      <xdr:spPr>
        <a:xfrm>
          <a:off x="16370300" y="164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152961</xdr:rowOff>
    </xdr:from>
    <xdr:to>
      <xdr:col>22</xdr:col>
      <xdr:colOff>415925</xdr:colOff>
      <xdr:row>97</xdr:row>
      <xdr:rowOff>83111</xdr:rowOff>
    </xdr:to>
    <xdr:sp macro="" textlink="">
      <xdr:nvSpPr>
        <xdr:cNvPr id="711" name="円/楕円 710"/>
        <xdr:cNvSpPr/>
      </xdr:nvSpPr>
      <xdr:spPr>
        <a:xfrm>
          <a:off x="15430500" y="166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99638</xdr:rowOff>
    </xdr:from>
    <xdr:ext cx="534377" cy="259045"/>
    <xdr:sp macro="" textlink="">
      <xdr:nvSpPr>
        <xdr:cNvPr id="712" name="テキスト ボックス 711"/>
        <xdr:cNvSpPr txBox="1"/>
      </xdr:nvSpPr>
      <xdr:spPr>
        <a:xfrm>
          <a:off x="15214111" y="163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108507</xdr:rowOff>
    </xdr:from>
    <xdr:to>
      <xdr:col>21</xdr:col>
      <xdr:colOff>212725</xdr:colOff>
      <xdr:row>97</xdr:row>
      <xdr:rowOff>38657</xdr:rowOff>
    </xdr:to>
    <xdr:sp macro="" textlink="">
      <xdr:nvSpPr>
        <xdr:cNvPr id="713" name="円/楕円 712"/>
        <xdr:cNvSpPr/>
      </xdr:nvSpPr>
      <xdr:spPr>
        <a:xfrm>
          <a:off x="14541500" y="16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55184</xdr:rowOff>
    </xdr:from>
    <xdr:ext cx="534377" cy="259045"/>
    <xdr:sp macro="" textlink="">
      <xdr:nvSpPr>
        <xdr:cNvPr id="714" name="テキスト ボックス 713"/>
        <xdr:cNvSpPr txBox="1"/>
      </xdr:nvSpPr>
      <xdr:spPr>
        <a:xfrm>
          <a:off x="14325111" y="163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87978</xdr:rowOff>
    </xdr:from>
    <xdr:to>
      <xdr:col>20</xdr:col>
      <xdr:colOff>9525</xdr:colOff>
      <xdr:row>97</xdr:row>
      <xdr:rowOff>18128</xdr:rowOff>
    </xdr:to>
    <xdr:sp macro="" textlink="">
      <xdr:nvSpPr>
        <xdr:cNvPr id="715" name="円/楕円 714"/>
        <xdr:cNvSpPr/>
      </xdr:nvSpPr>
      <xdr:spPr>
        <a:xfrm>
          <a:off x="13652500" y="165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34655</xdr:rowOff>
    </xdr:from>
    <xdr:ext cx="534377" cy="259045"/>
    <xdr:sp macro="" textlink="">
      <xdr:nvSpPr>
        <xdr:cNvPr id="716" name="テキスト ボックス 715"/>
        <xdr:cNvSpPr txBox="1"/>
      </xdr:nvSpPr>
      <xdr:spPr>
        <a:xfrm>
          <a:off x="13436111" y="163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74537</xdr:rowOff>
    </xdr:from>
    <xdr:to>
      <xdr:col>18</xdr:col>
      <xdr:colOff>492125</xdr:colOff>
      <xdr:row>97</xdr:row>
      <xdr:rowOff>4687</xdr:rowOff>
    </xdr:to>
    <xdr:sp macro="" textlink="">
      <xdr:nvSpPr>
        <xdr:cNvPr id="717" name="円/楕円 716"/>
        <xdr:cNvSpPr/>
      </xdr:nvSpPr>
      <xdr:spPr>
        <a:xfrm>
          <a:off x="12763500" y="16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21214</xdr:rowOff>
    </xdr:from>
    <xdr:ext cx="534377" cy="259045"/>
    <xdr:sp macro="" textlink="">
      <xdr:nvSpPr>
        <xdr:cNvPr id="718" name="テキスト ボックス 717"/>
        <xdr:cNvSpPr txBox="1"/>
      </xdr:nvSpPr>
      <xdr:spPr>
        <a:xfrm>
          <a:off x="12547111" y="16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民生費：他自治体と比較して高齢化率が高いことに伴い、歳出における扶助費の割合が高いことから、民生費については類似団体平均を大きく上回っている。</a:t>
          </a:r>
        </a:p>
        <a:p>
          <a:r>
            <a:rPr kumimoji="1" lang="ja-JP" altLang="en-US" sz="1300">
              <a:latin typeface="ＭＳ Ｐゴシック"/>
            </a:rPr>
            <a:t>土木費：港湾を２つ維持管理していることや、冬期の除排雪に多額の費用がかかることなどから、類似団体の平均を上回る状況にある。</a:t>
          </a:r>
        </a:p>
        <a:p>
          <a:r>
            <a:rPr kumimoji="1" lang="ja-JP" altLang="en-US" sz="1300">
              <a:latin typeface="ＭＳ Ｐゴシック"/>
            </a:rPr>
            <a:t>消防費：東西に長い地勢的要因から、消防力の維持・向上に類似団体と比べ費用増となっている。</a:t>
          </a:r>
        </a:p>
        <a:p>
          <a:r>
            <a:rPr kumimoji="1" lang="ja-JP" altLang="en-US" sz="1300">
              <a:latin typeface="ＭＳ Ｐゴシック"/>
            </a:rPr>
            <a:t>公債費：過去に借り入れした市債の元利償還金は平成</a:t>
          </a:r>
          <a:r>
            <a:rPr kumimoji="1" lang="en-US" altLang="ja-JP" sz="1300">
              <a:latin typeface="ＭＳ Ｐゴシック"/>
            </a:rPr>
            <a:t>16</a:t>
          </a:r>
          <a:r>
            <a:rPr kumimoji="1" lang="ja-JP" altLang="en-US" sz="1300">
              <a:latin typeface="ＭＳ Ｐゴシック"/>
            </a:rPr>
            <a:t>年度をピークに減少傾向にある。類似団体と比較しても依然として高い状態だが、建設事業費の厳選や着手時期の再検討などにより、将来的な財政負担を考慮しながら起債発行の抑制に努める。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年度決算に引き続き、平成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年度決算においても財政調整基金の取り崩しを行わずに黒字を確保することができた。</a:t>
          </a:r>
        </a:p>
        <a:p>
          <a:r>
            <a:rPr kumimoji="1" lang="ja-JP" altLang="en-US" sz="1400">
              <a:latin typeface="ＭＳ ゴシック" pitchFamily="49" charset="-128"/>
              <a:ea typeface="ＭＳ ゴシック" pitchFamily="49" charset="-128"/>
            </a:rPr>
            <a:t>　その結果、標準財政規模における基金残高の割合は平成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ポイント増となり、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％台となっている。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年度決算においては全ての会計について黒字決算となった。全ての会計を合算した連結実質黒字は</a:t>
          </a:r>
          <a:r>
            <a:rPr kumimoji="1" lang="en-US" altLang="ja-JP" sz="1400">
              <a:latin typeface="ＭＳ ゴシック" pitchFamily="49" charset="-128"/>
              <a:ea typeface="ＭＳ ゴシック" pitchFamily="49" charset="-128"/>
            </a:rPr>
            <a:t>4,246</a:t>
          </a:r>
          <a:r>
            <a:rPr kumimoji="1" lang="ja-JP" altLang="en-US" sz="1400">
              <a:latin typeface="ＭＳ ゴシック" pitchFamily="49" charset="-128"/>
              <a:ea typeface="ＭＳ ゴシック" pitchFamily="49" charset="-128"/>
            </a:rPr>
            <a:t>百万円（標準財政規模比＋</a:t>
          </a:r>
          <a:r>
            <a:rPr kumimoji="1" lang="en-US" altLang="ja-JP" sz="1400">
              <a:latin typeface="ＭＳ ゴシック" pitchFamily="49" charset="-128"/>
              <a:ea typeface="ＭＳ ゴシック" pitchFamily="49" charset="-128"/>
            </a:rPr>
            <a:t>13.23</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59915776</v>
      </c>
      <c r="BO4" s="381"/>
      <c r="BP4" s="381"/>
      <c r="BQ4" s="381"/>
      <c r="BR4" s="381"/>
      <c r="BS4" s="381"/>
      <c r="BT4" s="381"/>
      <c r="BU4" s="382"/>
      <c r="BV4" s="380">
        <v>58910972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5.9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59172360</v>
      </c>
      <c r="BO5" s="418"/>
      <c r="BP5" s="418"/>
      <c r="BQ5" s="418"/>
      <c r="BR5" s="418"/>
      <c r="BS5" s="418"/>
      <c r="BT5" s="418"/>
      <c r="BU5" s="419"/>
      <c r="BV5" s="417">
        <v>56913539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99.3</v>
      </c>
      <c r="CU5" s="415"/>
      <c r="CV5" s="415"/>
      <c r="CW5" s="415"/>
      <c r="CX5" s="415"/>
      <c r="CY5" s="415"/>
      <c r="CZ5" s="415"/>
      <c r="DA5" s="416"/>
      <c r="DB5" s="414">
        <v>93.3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743416</v>
      </c>
      <c r="BO6" s="418"/>
      <c r="BP6" s="418"/>
      <c r="BQ6" s="418"/>
      <c r="BR6" s="418"/>
      <c r="BS6" s="418"/>
      <c r="BT6" s="418"/>
      <c r="BU6" s="419"/>
      <c r="BV6" s="417">
        <v>1997433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104.5</v>
      </c>
      <c r="CU6" s="455"/>
      <c r="CV6" s="455"/>
      <c r="CW6" s="455"/>
      <c r="CX6" s="455"/>
      <c r="CY6" s="455"/>
      <c r="CZ6" s="455"/>
      <c r="DA6" s="456"/>
      <c r="DB6" s="454">
        <v>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80735</v>
      </c>
      <c r="BO7" s="418"/>
      <c r="BP7" s="418"/>
      <c r="BQ7" s="418"/>
      <c r="BR7" s="418"/>
      <c r="BS7" s="418"/>
      <c r="BT7" s="418"/>
      <c r="BU7" s="419"/>
      <c r="BV7" s="417">
        <v>74950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32004902</v>
      </c>
      <c r="CU7" s="418"/>
      <c r="CV7" s="418"/>
      <c r="CW7" s="418"/>
      <c r="CX7" s="418"/>
      <c r="CY7" s="418"/>
      <c r="CZ7" s="418"/>
      <c r="DA7" s="419"/>
      <c r="DB7" s="417">
        <v>32680390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662681</v>
      </c>
      <c r="BO8" s="418"/>
      <c r="BP8" s="418"/>
      <c r="BQ8" s="418"/>
      <c r="BR8" s="418"/>
      <c r="BS8" s="418"/>
      <c r="BT8" s="418"/>
      <c r="BU8" s="419"/>
      <c r="BV8" s="417">
        <v>1922483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0.43</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121924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-1259802</v>
      </c>
      <c r="BO9" s="418"/>
      <c r="BP9" s="418"/>
      <c r="BQ9" s="418"/>
      <c r="BR9" s="418"/>
      <c r="BS9" s="418"/>
      <c r="BT9" s="418"/>
      <c r="BU9" s="419"/>
      <c r="BV9" s="417">
        <v>1421936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14.7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131928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961527</v>
      </c>
      <c r="BO10" s="418"/>
      <c r="BP10" s="418"/>
      <c r="BQ10" s="418"/>
      <c r="BR10" s="418"/>
      <c r="BS10" s="418"/>
      <c r="BT10" s="418"/>
      <c r="BU10" s="419"/>
      <c r="BV10" s="417">
        <v>321919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120769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120220</v>
      </c>
      <c r="S13" s="499"/>
      <c r="T13" s="499"/>
      <c r="U13" s="499"/>
      <c r="V13" s="500"/>
      <c r="W13" s="433" t="s">
        <v>123</v>
      </c>
      <c r="X13" s="434"/>
      <c r="Y13" s="434"/>
      <c r="Z13" s="434"/>
      <c r="AA13" s="434"/>
      <c r="AB13" s="424"/>
      <c r="AC13" s="468">
        <v>710</v>
      </c>
      <c r="AD13" s="469"/>
      <c r="AE13" s="469"/>
      <c r="AF13" s="469"/>
      <c r="AG13" s="508"/>
      <c r="AH13" s="468">
        <v>761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-298275</v>
      </c>
      <c r="BO13" s="418"/>
      <c r="BP13" s="418"/>
      <c r="BQ13" s="418"/>
      <c r="BR13" s="418"/>
      <c r="BS13" s="418"/>
      <c r="BT13" s="418"/>
      <c r="BU13" s="419"/>
      <c r="BV13" s="417">
        <v>1743855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122927</v>
      </c>
      <c r="S14" s="499"/>
      <c r="T14" s="499"/>
      <c r="U14" s="499"/>
      <c r="V14" s="500"/>
      <c r="W14" s="407"/>
      <c r="X14" s="408"/>
      <c r="Y14" s="408"/>
      <c r="Z14" s="408"/>
      <c r="AA14" s="408"/>
      <c r="AB14" s="397"/>
      <c r="AC14" s="501">
        <v>1.4</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61.7</v>
      </c>
      <c r="CU14" s="513"/>
      <c r="CV14" s="513"/>
      <c r="CW14" s="513"/>
      <c r="CX14" s="513"/>
      <c r="CY14" s="513"/>
      <c r="CZ14" s="513"/>
      <c r="DA14" s="514"/>
      <c r="DB14" s="512">
        <v>69.400000000000006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122438</v>
      </c>
      <c r="S15" s="499"/>
      <c r="T15" s="499"/>
      <c r="U15" s="499"/>
      <c r="V15" s="500"/>
      <c r="W15" s="433" t="s">
        <v>130</v>
      </c>
      <c r="X15" s="434"/>
      <c r="Y15" s="434"/>
      <c r="Z15" s="434"/>
      <c r="AA15" s="434"/>
      <c r="AB15" s="424"/>
      <c r="AC15" s="468">
        <v>8909</v>
      </c>
      <c r="AD15" s="469"/>
      <c r="AE15" s="469"/>
      <c r="AF15" s="469"/>
      <c r="AG15" s="508"/>
      <c r="AH15" s="468">
        <v>9695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11902159</v>
      </c>
      <c r="BO15" s="381"/>
      <c r="BP15" s="381"/>
      <c r="BQ15" s="381"/>
      <c r="BR15" s="381"/>
      <c r="BS15" s="381"/>
      <c r="BT15" s="381"/>
      <c r="BU15" s="382"/>
      <c r="BV15" s="380">
        <v>11802308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18.100000000000001</v>
      </c>
      <c r="AD16" s="502"/>
      <c r="AE16" s="502"/>
      <c r="AF16" s="502"/>
      <c r="AG16" s="503"/>
      <c r="AH16" s="501">
        <v>18.2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27163338</v>
      </c>
      <c r="BO16" s="418"/>
      <c r="BP16" s="418"/>
      <c r="BQ16" s="418"/>
      <c r="BR16" s="418"/>
      <c r="BS16" s="418"/>
      <c r="BT16" s="418"/>
      <c r="BU16" s="419"/>
      <c r="BV16" s="417">
        <v>27497809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39508</v>
      </c>
      <c r="AD17" s="469"/>
      <c r="AE17" s="469"/>
      <c r="AF17" s="469"/>
      <c r="AG17" s="508"/>
      <c r="AH17" s="468">
        <v>42909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15065967</v>
      </c>
      <c r="BO17" s="418"/>
      <c r="BP17" s="418"/>
      <c r="BQ17" s="418"/>
      <c r="BR17" s="418"/>
      <c r="BS17" s="418"/>
      <c r="BT17" s="418"/>
      <c r="BU17" s="419"/>
      <c r="BV17" s="417">
        <v>14931470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243.83</v>
      </c>
      <c r="M18" s="530"/>
      <c r="N18" s="530"/>
      <c r="O18" s="530"/>
      <c r="P18" s="530"/>
      <c r="Q18" s="530"/>
      <c r="R18" s="531"/>
      <c r="S18" s="531"/>
      <c r="T18" s="531"/>
      <c r="U18" s="531"/>
      <c r="V18" s="532"/>
      <c r="W18" s="435"/>
      <c r="X18" s="436"/>
      <c r="Y18" s="436"/>
      <c r="Z18" s="436"/>
      <c r="AA18" s="436"/>
      <c r="AB18" s="427"/>
      <c r="AC18" s="533">
        <v>80.400000000000006</v>
      </c>
      <c r="AD18" s="534"/>
      <c r="AE18" s="534"/>
      <c r="AF18" s="534"/>
      <c r="AG18" s="535"/>
      <c r="AH18" s="533">
        <v>80.400000000000006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31965587</v>
      </c>
      <c r="BO18" s="418"/>
      <c r="BP18" s="418"/>
      <c r="BQ18" s="418"/>
      <c r="BR18" s="418"/>
      <c r="BS18" s="418"/>
      <c r="BT18" s="418"/>
      <c r="BU18" s="419"/>
      <c r="BV18" s="417">
        <v>31200572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500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36513199</v>
      </c>
      <c r="BO19" s="418"/>
      <c r="BP19" s="418"/>
      <c r="BQ19" s="418"/>
      <c r="BR19" s="418"/>
      <c r="BS19" s="418"/>
      <c r="BT19" s="418"/>
      <c r="BU19" s="419"/>
      <c r="BV19" s="417">
        <v>36660438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55466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52365184</v>
      </c>
      <c r="BO23" s="418"/>
      <c r="BP23" s="418"/>
      <c r="BQ23" s="418"/>
      <c r="BR23" s="418"/>
      <c r="BS23" s="418"/>
      <c r="BT23" s="418"/>
      <c r="BU23" s="419"/>
      <c r="BV23" s="417">
        <v>52910141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8356</v>
      </c>
      <c r="R24" s="469"/>
      <c r="S24" s="469"/>
      <c r="T24" s="469"/>
      <c r="U24" s="469"/>
      <c r="V24" s="508"/>
      <c r="W24" s="563"/>
      <c r="X24" s="551"/>
      <c r="Y24" s="552"/>
      <c r="Z24" s="467" t="s">
        <v>153</v>
      </c>
      <c r="AA24" s="447"/>
      <c r="AB24" s="447"/>
      <c r="AC24" s="447"/>
      <c r="AD24" s="447"/>
      <c r="AE24" s="447"/>
      <c r="AF24" s="447"/>
      <c r="AG24" s="448"/>
      <c r="AH24" s="468">
        <v>1049</v>
      </c>
      <c r="AI24" s="469"/>
      <c r="AJ24" s="469"/>
      <c r="AK24" s="469"/>
      <c r="AL24" s="508"/>
      <c r="AM24" s="468">
        <v>3233018</v>
      </c>
      <c r="AN24" s="469"/>
      <c r="AO24" s="469"/>
      <c r="AP24" s="469"/>
      <c r="AQ24" s="469"/>
      <c r="AR24" s="508"/>
      <c r="AS24" s="468">
        <v>3082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33242358</v>
      </c>
      <c r="BO24" s="418"/>
      <c r="BP24" s="418"/>
      <c r="BQ24" s="418"/>
      <c r="BR24" s="418"/>
      <c r="BS24" s="418"/>
      <c r="BT24" s="418"/>
      <c r="BU24" s="419"/>
      <c r="BV24" s="417">
        <v>34505025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7207</v>
      </c>
      <c r="R25" s="469"/>
      <c r="S25" s="469"/>
      <c r="T25" s="469"/>
      <c r="U25" s="469"/>
      <c r="V25" s="508"/>
      <c r="W25" s="563"/>
      <c r="X25" s="551"/>
      <c r="Y25" s="552"/>
      <c r="Z25" s="467" t="s">
        <v>156</v>
      </c>
      <c r="AA25" s="447"/>
      <c r="AB25" s="447"/>
      <c r="AC25" s="447"/>
      <c r="AD25" s="447"/>
      <c r="AE25" s="447"/>
      <c r="AF25" s="447"/>
      <c r="AG25" s="448"/>
      <c r="AH25" s="468">
        <v>238</v>
      </c>
      <c r="AI25" s="469"/>
      <c r="AJ25" s="469"/>
      <c r="AK25" s="469"/>
      <c r="AL25" s="508"/>
      <c r="AM25" s="468">
        <v>754936</v>
      </c>
      <c r="AN25" s="469"/>
      <c r="AO25" s="469"/>
      <c r="AP25" s="469"/>
      <c r="AQ25" s="469"/>
      <c r="AR25" s="508"/>
      <c r="AS25" s="468">
        <v>3172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3968530</v>
      </c>
      <c r="BO25" s="381"/>
      <c r="BP25" s="381"/>
      <c r="BQ25" s="381"/>
      <c r="BR25" s="381"/>
      <c r="BS25" s="381"/>
      <c r="BT25" s="381"/>
      <c r="BU25" s="382"/>
      <c r="BV25" s="380">
        <v>3467397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6246</v>
      </c>
      <c r="R26" s="469"/>
      <c r="S26" s="469"/>
      <c r="T26" s="469"/>
      <c r="U26" s="469"/>
      <c r="V26" s="508"/>
      <c r="W26" s="563"/>
      <c r="X26" s="551"/>
      <c r="Y26" s="552"/>
      <c r="Z26" s="467" t="s">
        <v>159</v>
      </c>
      <c r="AA26" s="573"/>
      <c r="AB26" s="573"/>
      <c r="AC26" s="573"/>
      <c r="AD26" s="573"/>
      <c r="AE26" s="573"/>
      <c r="AF26" s="573"/>
      <c r="AG26" s="574"/>
      <c r="AH26" s="468">
        <v>60</v>
      </c>
      <c r="AI26" s="469"/>
      <c r="AJ26" s="469"/>
      <c r="AK26" s="469"/>
      <c r="AL26" s="508"/>
      <c r="AM26" s="468">
        <v>205740</v>
      </c>
      <c r="AN26" s="469"/>
      <c r="AO26" s="469"/>
      <c r="AP26" s="469"/>
      <c r="AQ26" s="469"/>
      <c r="AR26" s="508"/>
      <c r="AS26" s="468">
        <v>3429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5340</v>
      </c>
      <c r="R27" s="469"/>
      <c r="S27" s="469"/>
      <c r="T27" s="469"/>
      <c r="U27" s="469"/>
      <c r="V27" s="508"/>
      <c r="W27" s="563"/>
      <c r="X27" s="551"/>
      <c r="Y27" s="552"/>
      <c r="Z27" s="467" t="s">
        <v>162</v>
      </c>
      <c r="AA27" s="447"/>
      <c r="AB27" s="447"/>
      <c r="AC27" s="447"/>
      <c r="AD27" s="447"/>
      <c r="AE27" s="447"/>
      <c r="AF27" s="447"/>
      <c r="AG27" s="448"/>
      <c r="AH27" s="468">
        <v>8</v>
      </c>
      <c r="AI27" s="469"/>
      <c r="AJ27" s="469"/>
      <c r="AK27" s="469"/>
      <c r="AL27" s="508"/>
      <c r="AM27" s="468">
        <v>31888</v>
      </c>
      <c r="AN27" s="469"/>
      <c r="AO27" s="469"/>
      <c r="AP27" s="469"/>
      <c r="AQ27" s="469"/>
      <c r="AR27" s="508"/>
      <c r="AS27" s="468">
        <v>3986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4820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3191039</v>
      </c>
      <c r="BO28" s="381"/>
      <c r="BP28" s="381"/>
      <c r="BQ28" s="381"/>
      <c r="BR28" s="381"/>
      <c r="BS28" s="381"/>
      <c r="BT28" s="381"/>
      <c r="BU28" s="382"/>
      <c r="BV28" s="380">
        <v>2229512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23</v>
      </c>
      <c r="M29" s="469"/>
      <c r="N29" s="469"/>
      <c r="O29" s="469"/>
      <c r="P29" s="508"/>
      <c r="Q29" s="468">
        <v>4410</v>
      </c>
      <c r="R29" s="469"/>
      <c r="S29" s="469"/>
      <c r="T29" s="469"/>
      <c r="U29" s="469"/>
      <c r="V29" s="508"/>
      <c r="W29" s="564"/>
      <c r="X29" s="565"/>
      <c r="Y29" s="566"/>
      <c r="Z29" s="467" t="s">
        <v>169</v>
      </c>
      <c r="AA29" s="447"/>
      <c r="AB29" s="447"/>
      <c r="AC29" s="447"/>
      <c r="AD29" s="447"/>
      <c r="AE29" s="447"/>
      <c r="AF29" s="447"/>
      <c r="AG29" s="448"/>
      <c r="AH29" s="468">
        <v>1057</v>
      </c>
      <c r="AI29" s="469"/>
      <c r="AJ29" s="469"/>
      <c r="AK29" s="469"/>
      <c r="AL29" s="508"/>
      <c r="AM29" s="468">
        <v>3264906</v>
      </c>
      <c r="AN29" s="469"/>
      <c r="AO29" s="469"/>
      <c r="AP29" s="469"/>
      <c r="AQ29" s="469"/>
      <c r="AR29" s="508"/>
      <c r="AS29" s="468">
        <v>3089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120</v>
      </c>
      <c r="BO29" s="418"/>
      <c r="BP29" s="418"/>
      <c r="BQ29" s="418"/>
      <c r="BR29" s="418"/>
      <c r="BS29" s="418"/>
      <c r="BT29" s="418"/>
      <c r="BU29" s="419"/>
      <c r="BV29" s="417" t="s">
        <v>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2015030</v>
      </c>
      <c r="BO30" s="587"/>
      <c r="BP30" s="587"/>
      <c r="BQ30" s="587"/>
      <c r="BR30" s="587"/>
      <c r="BS30" s="587"/>
      <c r="BT30" s="587"/>
      <c r="BU30" s="588"/>
      <c r="BV30" s="586">
        <v>1892529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青果物卸売市場事業特別会計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石狩湾新港管理組合（一般会計）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（一財）おたる自然の村公社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IF('各会計、関係団体の財政状況及び健全化判断比率'!B36="","",'各会計、関係団体の財政状況及び健全化判断比率'!B36)</f>
        <v>水産物卸売市場事業特別会計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石狩湾新港管理組合（港湾整備事業特別会計）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㈱小樽水族館公社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産業廃棄物処分事業特別会計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下水道事業会計</v>
      </c>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IF('各会計、関係団体の財政状況及び健全化判断比率'!B37="","",'各会計、関係団体の財政状況及び健全化判断比率'!B37)</f>
        <v>簡易水道事業特別会計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北しりべし廃棄物処理広域連合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㈱マリンウェーブ小樽</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10</v>
      </c>
      <c r="AN37" s="598"/>
      <c r="AO37" s="599" t="str">
        <f>IF('各会計、関係団体の財政状況及び健全化判断比率'!B34="","",'各会計、関係団体の財政状況及び健全化判断比率'!B34)</f>
        <v>産業廃棄物等処分事業会計</v>
      </c>
      <c r="AP37" s="599"/>
      <c r="AQ37" s="599"/>
      <c r="AR37" s="599"/>
      <c r="AS37" s="599"/>
      <c r="AT37" s="599"/>
      <c r="AU37" s="599"/>
      <c r="AV37" s="599"/>
      <c r="AW37" s="599"/>
      <c r="AX37" s="599"/>
      <c r="AY37" s="599"/>
      <c r="AZ37" s="599"/>
      <c r="BA37" s="599"/>
      <c r="BB37" s="599"/>
      <c r="BC37" s="599"/>
      <c r="BD37" s="167"/>
      <c r="BE37" s="598">
        <f t="shared" si="1"/>
        <v>14</v>
      </c>
      <c r="BF37" s="598"/>
      <c r="BG37" s="599" t="str">
        <f>IF('各会計、関係団体の財政状況及び健全化判断比率'!B38="","",'各会計、関係団体の財政状況及び健全化判断比率'!B38)</f>
        <v>港湾整備事業特別会計</v>
      </c>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後志教育研修センター</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小樽開発埠頭㈱</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石狩西部広域水道企業団</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㈱小樽観光振興公社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84" t="s">
        <v>546</v>
      </c>
      <c r="D34" s="1184"/>
      <c r="E34" s="1185"/>
      <c r="F34" s="32">
        <v>2.76</v>
      </c>
      <c r="G34" s="33">
        <v>3.14</v>
      </c>
      <c r="H34" s="33">
        <v>3.18</v>
      </c>
      <c r="I34" s="33">
        <v>3.2</v>
      </c>
      <c r="J34" s="34">
        <v>3.64</v>
      </c>
      <c r="K34" s="22"/>
      <c r="L34" s="22"/>
      <c r="M34" s="22"/>
      <c r="N34" s="22"/>
      <c r="O34" s="22"/>
      <c r="P34" s="22"/>
    </row>
    <row r="35" spans="1:16" ht="39" customHeight="1" x14ac:dyDescent="0.15">
      <c r="A35" s="22"/>
      <c r="B35" s="35"/>
      <c r="C35" s="1178" t="s">
        <v>547</v>
      </c>
      <c r="D35" s="1179"/>
      <c r="E35" s="1180"/>
      <c r="F35" s="36">
        <v>0.92</v>
      </c>
      <c r="G35" s="37">
        <v>1.1399999999999999</v>
      </c>
      <c r="H35" s="37">
        <v>1.77</v>
      </c>
      <c r="I35" s="37">
        <v>2.42</v>
      </c>
      <c r="J35" s="38">
        <v>2.94</v>
      </c>
      <c r="K35" s="22"/>
      <c r="L35" s="22"/>
      <c r="M35" s="22"/>
      <c r="N35" s="22"/>
      <c r="O35" s="22"/>
      <c r="P35" s="22"/>
    </row>
    <row r="36" spans="1:16" ht="39" customHeight="1" x14ac:dyDescent="0.15">
      <c r="A36" s="22"/>
      <c r="B36" s="35"/>
      <c r="C36" s="1178" t="s">
        <v>548</v>
      </c>
      <c r="D36" s="1179"/>
      <c r="E36" s="1180"/>
      <c r="F36" s="36">
        <v>0.47</v>
      </c>
      <c r="G36" s="37">
        <v>0.86</v>
      </c>
      <c r="H36" s="37">
        <v>1.53</v>
      </c>
      <c r="I36" s="37">
        <v>5.88</v>
      </c>
      <c r="J36" s="38">
        <v>2.0699999999999998</v>
      </c>
      <c r="K36" s="22"/>
      <c r="L36" s="22"/>
      <c r="M36" s="22"/>
      <c r="N36" s="22"/>
      <c r="O36" s="22"/>
      <c r="P36" s="22"/>
    </row>
    <row r="37" spans="1:16" ht="39" customHeight="1" x14ac:dyDescent="0.15">
      <c r="A37" s="22"/>
      <c r="B37" s="35"/>
      <c r="C37" s="1178" t="s">
        <v>549</v>
      </c>
      <c r="D37" s="1179"/>
      <c r="E37" s="1180"/>
      <c r="F37" s="36">
        <v>7.0000000000000007E-2</v>
      </c>
      <c r="G37" s="37">
        <v>0</v>
      </c>
      <c r="H37" s="37">
        <v>0.41</v>
      </c>
      <c r="I37" s="37">
        <v>0.66</v>
      </c>
      <c r="J37" s="38">
        <v>1.77</v>
      </c>
      <c r="K37" s="22"/>
      <c r="L37" s="22"/>
      <c r="M37" s="22"/>
      <c r="N37" s="22"/>
      <c r="O37" s="22"/>
      <c r="P37" s="22"/>
    </row>
    <row r="38" spans="1:16" ht="39" customHeight="1" x14ac:dyDescent="0.15">
      <c r="A38" s="22"/>
      <c r="B38" s="35"/>
      <c r="C38" s="1178" t="s">
        <v>550</v>
      </c>
      <c r="D38" s="1179"/>
      <c r="E38" s="1180"/>
      <c r="F38" s="36">
        <v>0.7</v>
      </c>
      <c r="G38" s="37">
        <v>1.44</v>
      </c>
      <c r="H38" s="37">
        <v>0.36</v>
      </c>
      <c r="I38" s="37">
        <v>0.03</v>
      </c>
      <c r="J38" s="38">
        <v>1.1399999999999999</v>
      </c>
      <c r="K38" s="22"/>
      <c r="L38" s="22"/>
      <c r="M38" s="22"/>
      <c r="N38" s="22"/>
      <c r="O38" s="22"/>
      <c r="P38" s="22"/>
    </row>
    <row r="39" spans="1:16" ht="39" customHeight="1" x14ac:dyDescent="0.15">
      <c r="A39" s="22"/>
      <c r="B39" s="35"/>
      <c r="C39" s="1178" t="s">
        <v>551</v>
      </c>
      <c r="D39" s="1179"/>
      <c r="E39" s="1180"/>
      <c r="F39" s="36">
        <v>0.16</v>
      </c>
      <c r="G39" s="37">
        <v>0.32</v>
      </c>
      <c r="H39" s="37">
        <v>0.38</v>
      </c>
      <c r="I39" s="37">
        <v>0.47</v>
      </c>
      <c r="J39" s="38">
        <v>0.81</v>
      </c>
      <c r="K39" s="22"/>
      <c r="L39" s="22"/>
      <c r="M39" s="22"/>
      <c r="N39" s="22"/>
      <c r="O39" s="22"/>
      <c r="P39" s="22"/>
    </row>
    <row r="40" spans="1:16" ht="39" customHeight="1" x14ac:dyDescent="0.15">
      <c r="A40" s="22"/>
      <c r="B40" s="35"/>
      <c r="C40" s="1178" t="s">
        <v>552</v>
      </c>
      <c r="D40" s="1179"/>
      <c r="E40" s="1180"/>
      <c r="F40" s="36">
        <v>0.96</v>
      </c>
      <c r="G40" s="37">
        <v>0.46</v>
      </c>
      <c r="H40" s="37">
        <v>0.85</v>
      </c>
      <c r="I40" s="37">
        <v>0.73</v>
      </c>
      <c r="J40" s="38">
        <v>0.51</v>
      </c>
      <c r="K40" s="22"/>
      <c r="L40" s="22"/>
      <c r="M40" s="22"/>
      <c r="N40" s="22"/>
      <c r="O40" s="22"/>
      <c r="P40" s="22"/>
    </row>
    <row r="41" spans="1:16" ht="39" customHeight="1" x14ac:dyDescent="0.15">
      <c r="A41" s="22"/>
      <c r="B41" s="35"/>
      <c r="C41" s="1178" t="s">
        <v>553</v>
      </c>
      <c r="D41" s="1179"/>
      <c r="E41" s="1180"/>
      <c r="F41" s="36">
        <v>0</v>
      </c>
      <c r="G41" s="37">
        <v>0.78</v>
      </c>
      <c r="H41" s="37" t="s">
        <v>554</v>
      </c>
      <c r="I41" s="37">
        <v>0.7</v>
      </c>
      <c r="J41" s="38">
        <v>0.18</v>
      </c>
      <c r="K41" s="22"/>
      <c r="L41" s="22"/>
      <c r="M41" s="22"/>
      <c r="N41" s="22"/>
      <c r="O41" s="22"/>
      <c r="P41" s="22"/>
    </row>
    <row r="42" spans="1:16" ht="39" customHeight="1" x14ac:dyDescent="0.15">
      <c r="A42" s="22"/>
      <c r="B42" s="39"/>
      <c r="C42" s="1178" t="s">
        <v>555</v>
      </c>
      <c r="D42" s="1179"/>
      <c r="E42" s="1180"/>
      <c r="F42" s="36" t="s">
        <v>500</v>
      </c>
      <c r="G42" s="37" t="s">
        <v>500</v>
      </c>
      <c r="H42" s="37" t="s">
        <v>500</v>
      </c>
      <c r="I42" s="37" t="s">
        <v>500</v>
      </c>
      <c r="J42" s="38" t="s">
        <v>500</v>
      </c>
      <c r="K42" s="22"/>
      <c r="L42" s="22"/>
      <c r="M42" s="22"/>
      <c r="N42" s="22"/>
      <c r="O42" s="22"/>
      <c r="P42" s="22"/>
    </row>
    <row r="43" spans="1:16" ht="39" customHeight="1" thickBot="1" x14ac:dyDescent="0.2">
      <c r="A43" s="22"/>
      <c r="B43" s="40"/>
      <c r="C43" s="1181" t="s">
        <v>556</v>
      </c>
      <c r="D43" s="1182"/>
      <c r="E43" s="1183"/>
      <c r="F43" s="41">
        <v>0.14000000000000001</v>
      </c>
      <c r="G43" s="42">
        <v>0.1</v>
      </c>
      <c r="H43" s="42">
        <v>0.1</v>
      </c>
      <c r="I43" s="42">
        <v>0.1</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7337</v>
      </c>
      <c r="L45" s="60">
        <v>7045</v>
      </c>
      <c r="M45" s="60">
        <v>6588</v>
      </c>
      <c r="N45" s="60">
        <v>5761</v>
      </c>
      <c r="O45" s="61">
        <v>5629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500</v>
      </c>
      <c r="L46" s="64" t="s">
        <v>500</v>
      </c>
      <c r="M46" s="64" t="s">
        <v>500</v>
      </c>
      <c r="N46" s="64" t="s">
        <v>500</v>
      </c>
      <c r="O46" s="65" t="s">
        <v>500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500</v>
      </c>
      <c r="L47" s="64" t="s">
        <v>500</v>
      </c>
      <c r="M47" s="64" t="s">
        <v>500</v>
      </c>
      <c r="N47" s="64" t="s">
        <v>500</v>
      </c>
      <c r="O47" s="65" t="s">
        <v>500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1982</v>
      </c>
      <c r="L48" s="64">
        <v>2638</v>
      </c>
      <c r="M48" s="64">
        <v>1681</v>
      </c>
      <c r="N48" s="64">
        <v>1624</v>
      </c>
      <c r="O48" s="65">
        <v>1810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608</v>
      </c>
      <c r="L49" s="64">
        <v>571</v>
      </c>
      <c r="M49" s="64">
        <v>497</v>
      </c>
      <c r="N49" s="64">
        <v>604</v>
      </c>
      <c r="O49" s="65">
        <v>579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42</v>
      </c>
      <c r="L50" s="64">
        <v>41</v>
      </c>
      <c r="M50" s="64">
        <v>31</v>
      </c>
      <c r="N50" s="64">
        <v>21</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2</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6310</v>
      </c>
      <c r="L52" s="64">
        <v>6278</v>
      </c>
      <c r="M52" s="64">
        <v>6226</v>
      </c>
      <c r="N52" s="64">
        <v>5744</v>
      </c>
      <c r="O52" s="65">
        <v>5933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3660</v>
      </c>
      <c r="L53" s="69">
        <v>4019</v>
      </c>
      <c r="M53" s="69">
        <v>2572</v>
      </c>
      <c r="N53" s="69">
        <v>2267</v>
      </c>
      <c r="O53" s="70">
        <v>2087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02" t="s">
        <v>24</v>
      </c>
      <c r="C41" s="1203"/>
      <c r="D41" s="81"/>
      <c r="E41" s="1208" t="s">
        <v>25</v>
      </c>
      <c r="F41" s="1208"/>
      <c r="G41" s="1208"/>
      <c r="H41" s="1209"/>
      <c r="I41" s="82">
        <v>53665</v>
      </c>
      <c r="J41" s="83">
        <v>54243</v>
      </c>
      <c r="K41" s="83">
        <v>53002</v>
      </c>
      <c r="L41" s="83">
        <v>52944</v>
      </c>
      <c r="M41" s="84">
        <v>52365</v>
      </c>
    </row>
    <row r="42" spans="2:13" ht="27.75" customHeight="1" x14ac:dyDescent="0.15">
      <c r="B42" s="1204"/>
      <c r="C42" s="1205"/>
      <c r="D42" s="85"/>
      <c r="E42" s="1210" t="s">
        <v>26</v>
      </c>
      <c r="F42" s="1210"/>
      <c r="G42" s="1210"/>
      <c r="H42" s="1211"/>
      <c r="I42" s="86">
        <v>79</v>
      </c>
      <c r="J42" s="87">
        <v>44</v>
      </c>
      <c r="K42" s="87">
        <v>18</v>
      </c>
      <c r="L42" s="87">
        <v>12</v>
      </c>
      <c r="M42" s="88">
        <v>64</v>
      </c>
    </row>
    <row r="43" spans="2:13" ht="27.75" customHeight="1" x14ac:dyDescent="0.15">
      <c r="B43" s="1204"/>
      <c r="C43" s="1205"/>
      <c r="D43" s="85"/>
      <c r="E43" s="1210" t="s">
        <v>27</v>
      </c>
      <c r="F43" s="1210"/>
      <c r="G43" s="1210"/>
      <c r="H43" s="1211"/>
      <c r="I43" s="86">
        <v>17801</v>
      </c>
      <c r="J43" s="87">
        <v>16412</v>
      </c>
      <c r="K43" s="87">
        <v>19439</v>
      </c>
      <c r="L43" s="87">
        <v>19352</v>
      </c>
      <c r="M43" s="88">
        <v>17899</v>
      </c>
    </row>
    <row r="44" spans="2:13" ht="27.75" customHeight="1" x14ac:dyDescent="0.15">
      <c r="B44" s="1204"/>
      <c r="C44" s="1205"/>
      <c r="D44" s="85"/>
      <c r="E44" s="1210" t="s">
        <v>28</v>
      </c>
      <c r="F44" s="1210"/>
      <c r="G44" s="1210"/>
      <c r="H44" s="1211"/>
      <c r="I44" s="86">
        <v>4692</v>
      </c>
      <c r="J44" s="87">
        <v>4024</v>
      </c>
      <c r="K44" s="87">
        <v>3330</v>
      </c>
      <c r="L44" s="87">
        <v>2896</v>
      </c>
      <c r="M44" s="88">
        <v>2509</v>
      </c>
    </row>
    <row r="45" spans="2:13" ht="27.75" customHeight="1" x14ac:dyDescent="0.15">
      <c r="B45" s="1204"/>
      <c r="C45" s="1205"/>
      <c r="D45" s="85"/>
      <c r="E45" s="1210" t="s">
        <v>29</v>
      </c>
      <c r="F45" s="1210"/>
      <c r="G45" s="1210"/>
      <c r="H45" s="1211"/>
      <c r="I45" s="86">
        <v>9897</v>
      </c>
      <c r="J45" s="87">
        <v>10732</v>
      </c>
      <c r="K45" s="87">
        <v>9903</v>
      </c>
      <c r="L45" s="87">
        <v>9399</v>
      </c>
      <c r="M45" s="88">
        <v>9257</v>
      </c>
    </row>
    <row r="46" spans="2:13" ht="27.75" customHeight="1" x14ac:dyDescent="0.15">
      <c r="B46" s="1204"/>
      <c r="C46" s="1205"/>
      <c r="D46" s="89"/>
      <c r="E46" s="1210" t="s">
        <v>30</v>
      </c>
      <c r="F46" s="1210"/>
      <c r="G46" s="1210"/>
      <c r="H46" s="1211"/>
      <c r="I46" s="86">
        <v>597</v>
      </c>
      <c r="J46" s="87" t="s">
        <v>500</v>
      </c>
      <c r="K46" s="87" t="s">
        <v>500</v>
      </c>
      <c r="L46" s="87" t="s">
        <v>500</v>
      </c>
      <c r="M46" s="88">
        <v>2</v>
      </c>
    </row>
    <row r="47" spans="2:13" ht="27.75" customHeight="1" x14ac:dyDescent="0.15">
      <c r="B47" s="1204"/>
      <c r="C47" s="1205"/>
      <c r="D47" s="90"/>
      <c r="E47" s="1212" t="s">
        <v>31</v>
      </c>
      <c r="F47" s="1213"/>
      <c r="G47" s="1213"/>
      <c r="H47" s="1214"/>
      <c r="I47" s="86" t="s">
        <v>500</v>
      </c>
      <c r="J47" s="87" t="s">
        <v>500</v>
      </c>
      <c r="K47" s="87" t="s">
        <v>500</v>
      </c>
      <c r="L47" s="87" t="s">
        <v>500</v>
      </c>
      <c r="M47" s="88" t="s">
        <v>500</v>
      </c>
    </row>
    <row r="48" spans="2:13" ht="27.75" customHeight="1" x14ac:dyDescent="0.15">
      <c r="B48" s="1204"/>
      <c r="C48" s="1205"/>
      <c r="D48" s="85"/>
      <c r="E48" s="1210" t="s">
        <v>32</v>
      </c>
      <c r="F48" s="1210"/>
      <c r="G48" s="1210"/>
      <c r="H48" s="1211"/>
      <c r="I48" s="86" t="s">
        <v>500</v>
      </c>
      <c r="J48" s="87" t="s">
        <v>500</v>
      </c>
      <c r="K48" s="87" t="s">
        <v>500</v>
      </c>
      <c r="L48" s="87" t="s">
        <v>500</v>
      </c>
      <c r="M48" s="88" t="s">
        <v>500</v>
      </c>
    </row>
    <row r="49" spans="2:13" ht="27.75" customHeight="1" x14ac:dyDescent="0.15">
      <c r="B49" s="1206"/>
      <c r="C49" s="1207"/>
      <c r="D49" s="85"/>
      <c r="E49" s="1210" t="s">
        <v>33</v>
      </c>
      <c r="F49" s="1210"/>
      <c r="G49" s="1210"/>
      <c r="H49" s="1211"/>
      <c r="I49" s="86" t="s">
        <v>500</v>
      </c>
      <c r="J49" s="87" t="s">
        <v>500</v>
      </c>
      <c r="K49" s="87" t="s">
        <v>500</v>
      </c>
      <c r="L49" s="87" t="s">
        <v>500</v>
      </c>
      <c r="M49" s="88" t="s">
        <v>500</v>
      </c>
    </row>
    <row r="50" spans="2:13" ht="27.75" customHeight="1" x14ac:dyDescent="0.15">
      <c r="B50" s="1215" t="s">
        <v>34</v>
      </c>
      <c r="C50" s="1216"/>
      <c r="D50" s="91"/>
      <c r="E50" s="1210" t="s">
        <v>35</v>
      </c>
      <c r="F50" s="1210"/>
      <c r="G50" s="1210"/>
      <c r="H50" s="1211"/>
      <c r="I50" s="86">
        <v>3216</v>
      </c>
      <c r="J50" s="87">
        <v>2629</v>
      </c>
      <c r="K50" s="87">
        <v>3085</v>
      </c>
      <c r="L50" s="87">
        <v>3669</v>
      </c>
      <c r="M50" s="88">
        <v>5018</v>
      </c>
    </row>
    <row r="51" spans="2:13" ht="27.75" customHeight="1" x14ac:dyDescent="0.15">
      <c r="B51" s="1204"/>
      <c r="C51" s="1205"/>
      <c r="D51" s="85"/>
      <c r="E51" s="1210" t="s">
        <v>36</v>
      </c>
      <c r="F51" s="1210"/>
      <c r="G51" s="1210"/>
      <c r="H51" s="1211"/>
      <c r="I51" s="86">
        <v>9759</v>
      </c>
      <c r="J51" s="87">
        <v>8726</v>
      </c>
      <c r="K51" s="87">
        <v>8234</v>
      </c>
      <c r="L51" s="87">
        <v>8120</v>
      </c>
      <c r="M51" s="88">
        <v>7846</v>
      </c>
    </row>
    <row r="52" spans="2:13" ht="27.75" customHeight="1" x14ac:dyDescent="0.15">
      <c r="B52" s="1206"/>
      <c r="C52" s="1207"/>
      <c r="D52" s="85"/>
      <c r="E52" s="1210" t="s">
        <v>37</v>
      </c>
      <c r="F52" s="1210"/>
      <c r="G52" s="1210"/>
      <c r="H52" s="1211"/>
      <c r="I52" s="86">
        <v>47504</v>
      </c>
      <c r="J52" s="87">
        <v>49430</v>
      </c>
      <c r="K52" s="87">
        <v>53456</v>
      </c>
      <c r="L52" s="87">
        <v>53323</v>
      </c>
      <c r="M52" s="88">
        <v>52457</v>
      </c>
    </row>
    <row r="53" spans="2:13" ht="27.75" customHeight="1" thickBot="1" x14ac:dyDescent="0.2">
      <c r="B53" s="1217" t="s">
        <v>21</v>
      </c>
      <c r="C53" s="1218"/>
      <c r="D53" s="92"/>
      <c r="E53" s="1219" t="s">
        <v>38</v>
      </c>
      <c r="F53" s="1219"/>
      <c r="G53" s="1219"/>
      <c r="H53" s="1220"/>
      <c r="I53" s="93">
        <v>26251</v>
      </c>
      <c r="J53" s="94">
        <v>24671</v>
      </c>
      <c r="K53" s="94">
        <v>20917</v>
      </c>
      <c r="L53" s="94">
        <v>19490</v>
      </c>
      <c r="M53" s="95">
        <v>16774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O79" sqref="O79:O8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576</v>
      </c>
    </row>
    <row r="50" spans="1:17" ht="13.5" x14ac:dyDescent="0.15">
      <c r="B50" s="250"/>
      <c r="C50" s="246"/>
      <c r="D50" s="246"/>
      <c r="E50" s="246"/>
      <c r="F50" s="246"/>
      <c r="G50" s="1230"/>
      <c r="H50" s="1231"/>
      <c r="I50" s="1231"/>
      <c r="J50" s="1232"/>
      <c r="K50" s="347" t="s">
        <v>539</v>
      </c>
      <c r="L50" s="347" t="s">
        <v>540</v>
      </c>
      <c r="M50" s="347" t="s">
        <v>541</v>
      </c>
      <c r="N50" s="347" t="s">
        <v>542</v>
      </c>
      <c r="O50" s="347" t="s">
        <v>543</v>
      </c>
    </row>
    <row r="51" spans="1:17" ht="13.5" x14ac:dyDescent="0.15">
      <c r="B51" s="250"/>
      <c r="C51" s="246"/>
      <c r="D51" s="246"/>
      <c r="E51" s="246"/>
      <c r="F51" s="246"/>
      <c r="G51" s="1233" t="s">
        <v>572</v>
      </c>
      <c r="H51" s="1234"/>
      <c r="I51" s="1239" t="s">
        <v>570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580</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571</v>
      </c>
      <c r="H55" s="1245"/>
      <c r="I55" s="1243" t="s">
        <v>570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580</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574</v>
      </c>
      <c r="I64" s="354"/>
      <c r="J64" s="354"/>
      <c r="K64" s="354"/>
      <c r="L64" s="246"/>
      <c r="M64" s="246"/>
      <c r="N64" s="246"/>
      <c r="O64" s="246"/>
    </row>
    <row r="65" spans="2:30" ht="13.5" x14ac:dyDescent="0.15">
      <c r="B65" s="250"/>
      <c r="C65" s="246"/>
      <c r="D65" s="246"/>
      <c r="E65" s="246"/>
      <c r="F65" s="246"/>
      <c r="G65" s="1221" t="s">
        <v>579</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573</v>
      </c>
      <c r="I71" s="351"/>
      <c r="J71" s="350"/>
      <c r="K71" s="350"/>
      <c r="L71" s="349"/>
      <c r="M71" s="350"/>
      <c r="N71" s="349"/>
      <c r="O71" s="348"/>
    </row>
    <row r="72" spans="2:30" ht="13.5" x14ac:dyDescent="0.15">
      <c r="B72" s="250"/>
      <c r="C72" s="246"/>
      <c r="D72" s="246"/>
      <c r="E72" s="246"/>
      <c r="F72" s="246"/>
      <c r="G72" s="1230"/>
      <c r="H72" s="1231"/>
      <c r="I72" s="1231"/>
      <c r="J72" s="1232"/>
      <c r="K72" s="347" t="s">
        <v>539</v>
      </c>
      <c r="L72" s="347" t="s">
        <v>540</v>
      </c>
      <c r="M72" s="347" t="s">
        <v>541</v>
      </c>
      <c r="N72" s="347" t="s">
        <v>542</v>
      </c>
      <c r="O72" s="347" t="s">
        <v>543</v>
      </c>
    </row>
    <row r="73" spans="2:30" ht="13.5" x14ac:dyDescent="0.15">
      <c r="B73" s="250"/>
      <c r="C73" s="246"/>
      <c r="D73" s="246"/>
      <c r="E73" s="246"/>
      <c r="F73" s="246"/>
      <c r="G73" s="1233" t="s">
        <v>572</v>
      </c>
      <c r="H73" s="1234"/>
      <c r="I73" s="1239" t="s">
        <v>570</v>
      </c>
      <c r="J73" s="1239"/>
      <c r="K73" s="1253">
        <v>93.6</v>
      </c>
      <c r="L73" s="1253">
        <v>88.4</v>
      </c>
      <c r="M73" s="1242">
        <v>75.7</v>
      </c>
      <c r="N73" s="1242">
        <v>69.400000000000006</v>
      </c>
      <c r="O73" s="1242">
        <v>61.7</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569</v>
      </c>
      <c r="J75" s="1243"/>
      <c r="K75" s="1254">
        <v>13.7</v>
      </c>
      <c r="L75" s="1254">
        <v>13.7</v>
      </c>
      <c r="M75" s="1254">
        <v>12.2</v>
      </c>
      <c r="N75" s="1254">
        <v>10.6</v>
      </c>
      <c r="O75" s="1254">
        <v>8.3000000000000007</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571</v>
      </c>
      <c r="H77" s="1245"/>
      <c r="I77" s="1243" t="s">
        <v>570</v>
      </c>
      <c r="J77" s="1243"/>
      <c r="K77" s="1253">
        <v>0</v>
      </c>
      <c r="L77" s="1253">
        <v>0</v>
      </c>
      <c r="M77" s="1242">
        <v>0</v>
      </c>
      <c r="N77" s="1242">
        <v>17.8</v>
      </c>
      <c r="O77" s="1242">
        <v>15</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569</v>
      </c>
      <c r="J79" s="1252"/>
      <c r="K79" s="1256">
        <v>6.4</v>
      </c>
      <c r="L79" s="1256">
        <v>5.4</v>
      </c>
      <c r="M79" s="1256">
        <v>4.4000000000000004</v>
      </c>
      <c r="N79" s="1256">
        <v>5.3</v>
      </c>
      <c r="O79" s="1256">
        <v>5</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E113" sqref="E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538</v>
      </c>
      <c r="G2" s="113"/>
      <c r="H2" s="114"/>
    </row>
    <row r="3" spans="1:8" x14ac:dyDescent="0.15">
      <c r="A3" s="110" t="s">
        <v>531</v>
      </c>
      <c r="B3" s="115"/>
      <c r="C3" s="116"/>
      <c r="D3" s="117">
        <v>33316</v>
      </c>
      <c r="E3" s="118"/>
      <c r="F3" s="119">
        <v>40849</v>
      </c>
      <c r="G3" s="120"/>
      <c r="H3" s="121"/>
    </row>
    <row r="4" spans="1:8" x14ac:dyDescent="0.15">
      <c r="A4" s="122"/>
      <c r="B4" s="123"/>
      <c r="C4" s="124"/>
      <c r="D4" s="125">
        <v>10880</v>
      </c>
      <c r="E4" s="126"/>
      <c r="F4" s="127">
        <v>22537</v>
      </c>
      <c r="G4" s="128"/>
      <c r="H4" s="129"/>
    </row>
    <row r="5" spans="1:8" x14ac:dyDescent="0.15">
      <c r="A5" s="110" t="s">
        <v>533</v>
      </c>
      <c r="B5" s="115"/>
      <c r="C5" s="116"/>
      <c r="D5" s="117">
        <v>34324</v>
      </c>
      <c r="E5" s="118"/>
      <c r="F5" s="119">
        <v>40632</v>
      </c>
      <c r="G5" s="120"/>
      <c r="H5" s="121"/>
    </row>
    <row r="6" spans="1:8" x14ac:dyDescent="0.15">
      <c r="A6" s="122"/>
      <c r="B6" s="123"/>
      <c r="C6" s="124"/>
      <c r="D6" s="125">
        <v>12061</v>
      </c>
      <c r="E6" s="126"/>
      <c r="F6" s="127">
        <v>21402</v>
      </c>
      <c r="G6" s="128"/>
      <c r="H6" s="129"/>
    </row>
    <row r="7" spans="1:8" x14ac:dyDescent="0.15">
      <c r="A7" s="110" t="s">
        <v>534</v>
      </c>
      <c r="B7" s="115"/>
      <c r="C7" s="116"/>
      <c r="D7" s="117">
        <v>24064</v>
      </c>
      <c r="E7" s="118"/>
      <c r="F7" s="119">
        <v>45375</v>
      </c>
      <c r="G7" s="120"/>
      <c r="H7" s="121"/>
    </row>
    <row r="8" spans="1:8" x14ac:dyDescent="0.15">
      <c r="A8" s="122"/>
      <c r="B8" s="123"/>
      <c r="C8" s="124"/>
      <c r="D8" s="125">
        <v>13701</v>
      </c>
      <c r="E8" s="126"/>
      <c r="F8" s="127">
        <v>26025</v>
      </c>
      <c r="G8" s="128"/>
      <c r="H8" s="129"/>
    </row>
    <row r="9" spans="1:8" x14ac:dyDescent="0.15">
      <c r="A9" s="110" t="s">
        <v>535</v>
      </c>
      <c r="B9" s="115"/>
      <c r="C9" s="116"/>
      <c r="D9" s="117">
        <v>26596</v>
      </c>
      <c r="E9" s="118"/>
      <c r="F9" s="119">
        <v>44267</v>
      </c>
      <c r="G9" s="120"/>
      <c r="H9" s="121"/>
    </row>
    <row r="10" spans="1:8" x14ac:dyDescent="0.15">
      <c r="A10" s="122"/>
      <c r="B10" s="123"/>
      <c r="C10" s="124"/>
      <c r="D10" s="125">
        <v>13664</v>
      </c>
      <c r="E10" s="126"/>
      <c r="F10" s="127">
        <v>26161</v>
      </c>
      <c r="G10" s="128"/>
      <c r="H10" s="129"/>
    </row>
    <row r="11" spans="1:8" x14ac:dyDescent="0.15">
      <c r="A11" s="110" t="s">
        <v>536</v>
      </c>
      <c r="B11" s="115"/>
      <c r="C11" s="116"/>
      <c r="D11" s="117">
        <v>30408</v>
      </c>
      <c r="E11" s="118"/>
      <c r="F11" s="119">
        <v>40879</v>
      </c>
      <c r="G11" s="120"/>
      <c r="H11" s="121"/>
    </row>
    <row r="12" spans="1:8" x14ac:dyDescent="0.15">
      <c r="A12" s="122"/>
      <c r="B12" s="123"/>
      <c r="C12" s="130"/>
      <c r="D12" s="125">
        <v>15922</v>
      </c>
      <c r="E12" s="126"/>
      <c r="F12" s="127">
        <v>24087</v>
      </c>
      <c r="G12" s="128"/>
      <c r="H12" s="129"/>
    </row>
    <row r="13" spans="1:8" x14ac:dyDescent="0.15">
      <c r="A13" s="110"/>
      <c r="B13" s="115"/>
      <c r="C13" s="131"/>
      <c r="D13" s="132">
        <v>29742</v>
      </c>
      <c r="E13" s="133"/>
      <c r="F13" s="134">
        <v>42400</v>
      </c>
      <c r="G13" s="135"/>
      <c r="H13" s="121"/>
    </row>
    <row r="14" spans="1:8" x14ac:dyDescent="0.15">
      <c r="A14" s="122"/>
      <c r="B14" s="123"/>
      <c r="C14" s="124"/>
      <c r="D14" s="125">
        <v>13246</v>
      </c>
      <c r="E14" s="126"/>
      <c r="F14" s="127">
        <v>24042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0.47</v>
      </c>
      <c r="C19" s="136">
        <f>ROUND(VALUE(SUBSTITUTE(実質収支比率等に係る経年分析!G$48,"▲","-")),2)</f>
        <v>0.87</v>
      </c>
      <c r="D19" s="136">
        <f>ROUND(VALUE(SUBSTITUTE(実質収支比率等に係る経年分析!H$48,"▲","-")),2)</f>
        <v>1.53</v>
      </c>
      <c r="E19" s="136">
        <f>ROUND(VALUE(SUBSTITUTE(実質収支比率等に係る経年分析!I$48,"▲","-")),2)</f>
        <v>5.88</v>
      </c>
      <c r="F19" s="136">
        <f>ROUND(VALUE(SUBSTITUTE(実質収支比率等に係る経年分析!J$48,"▲","-")),2)</f>
        <v>2.0699999999999998</v>
      </c>
    </row>
    <row r="20" spans="1:11" x14ac:dyDescent="0.15">
      <c r="A20" s="136" t="s">
        <v>43</v>
      </c>
      <c r="B20" s="136">
        <f>ROUND(VALUE(SUBSTITUTE(実質収支比率等に係る経年分析!F$47,"▲","-")),2)</f>
        <v>7.06</v>
      </c>
      <c r="C20" s="136">
        <f>ROUND(VALUE(SUBSTITUTE(実質収支比率等に係る経年分析!G$47,"▲","-")),2)</f>
        <v>5.35</v>
      </c>
      <c r="D20" s="136">
        <f>ROUND(VALUE(SUBSTITUTE(実質収支比率等に係る経年分析!H$47,"▲","-")),2)</f>
        <v>5.85</v>
      </c>
      <c r="E20" s="136">
        <f>ROUND(VALUE(SUBSTITUTE(実質収支比率等に係る経年分析!I$47,"▲","-")),2)</f>
        <v>6.82</v>
      </c>
      <c r="F20" s="136">
        <f>ROUND(VALUE(SUBSTITUTE(実質収支比率等に係る経年分析!J$47,"▲","-")),2)</f>
        <v>9.9700000000000006</v>
      </c>
    </row>
    <row r="21" spans="1:11" x14ac:dyDescent="0.15">
      <c r="A21" s="136" t="s">
        <v>44</v>
      </c>
      <c r="B21" s="136">
        <f>IF(ISNUMBER(VALUE(SUBSTITUTE(実質収支比率等に係る経年分析!F$49,"▲","-"))),ROUND(VALUE(SUBSTITUTE(実質収支比率等に係る経年分析!F$49,"▲","-")),2),NA())</f>
        <v>1.98</v>
      </c>
      <c r="C21" s="136">
        <f>IF(ISNUMBER(VALUE(SUBSTITUTE(実質収支比率等に係る経年分析!G$49,"▲","-"))),ROUND(VALUE(SUBSTITUTE(実質収支比率等に係る経年分析!G$49,"▲","-")),2),NA())</f>
        <v>-1.35</v>
      </c>
      <c r="D21" s="136">
        <f>IF(ISNUMBER(VALUE(SUBSTITUTE(実質収支比率等に係る経年分析!H$49,"▲","-"))),ROUND(VALUE(SUBSTITUTE(実質収支比率等に係る経年分析!H$49,"▲","-")),2),NA())</f>
        <v>1.1000000000000001</v>
      </c>
      <c r="E21" s="136">
        <f>IF(ISNUMBER(VALUE(SUBSTITUTE(実質収支比率等に係る経年分析!I$49,"▲","-"))),ROUND(VALUE(SUBSTITUTE(実質収支比率等に係る経年分析!I$49,"▲","-")),2),NA())</f>
        <v>5.34</v>
      </c>
      <c r="F21" s="136">
        <f>IF(ISNUMBER(VALUE(SUBSTITUTE(実質収支比率等に係る経年分析!J$49,"▲","-"))),ROUND(VALUE(SUBSTITUTE(実質収支比率等に係る経年分析!J$49,"▲","-")),2),NA())</f>
        <v>-0.93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0.78</v>
      </c>
      <c r="F29" s="137">
        <f>IF(ROUND(VALUE(SUBSTITUTE(連結実質赤字比率に係る赤字・黒字の構成分析!H$41,"▲", "-")), 2) &lt; 0, ABS(ROUND(VALUE(SUBSTITUTE(連結実質赤字比率に係る赤字・黒字の構成分析!H$41,"▲", "-")), 2)), NA())</f>
        <v>1.54</v>
      </c>
      <c r="G29" s="137" t="e">
        <f>IF(ROUND(VALUE(SUBSTITUTE(連結実質赤字比率に係る赤字・黒字の構成分析!H$41,"▲", "-")), 2) &gt;= 0, ABS(ROUND(VALUE(SUBSTITUTE(連結実質赤字比率に係る赤字・黒字の構成分析!H$41,"▲", "-")), 2)), NA())</f>
        <v>#N/A</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x14ac:dyDescent="0.15">
      <c r="A30" s="137" t="str">
        <f>IF(連結実質赤字比率に係る赤字・黒字の構成分析!C$40="",NA(),連結実質赤字比率に係る赤字・黒字の構成分析!C$40)</f>
        <v>港湾整備事業特別会計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0.85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0.51</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0.81</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2.0699999999999998</v>
      </c>
    </row>
    <row r="35" spans="1:16" x14ac:dyDescent="0.15">
      <c r="A35" s="137" t="str">
        <f>IF(連結実質赤字比率に係る赤字・黒字の構成分析!C$35="",NA(),連結実質赤字比率に係る赤字・黒字の構成分析!C$35)</f>
        <v>産業廃棄物等処分事業会計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6310</v>
      </c>
      <c r="E42" s="138"/>
      <c r="F42" s="138"/>
      <c r="G42" s="138">
        <f>'実質公債費比率（分子）の構造'!L$52</f>
        <v>6278</v>
      </c>
      <c r="H42" s="138"/>
      <c r="I42" s="138"/>
      <c r="J42" s="138">
        <f>'実質公債費比率（分子）の構造'!M$52</f>
        <v>6226</v>
      </c>
      <c r="K42" s="138"/>
      <c r="L42" s="138"/>
      <c r="M42" s="138">
        <f>'実質公債費比率（分子）の構造'!N$52</f>
        <v>5744</v>
      </c>
      <c r="N42" s="138"/>
      <c r="O42" s="138"/>
      <c r="P42" s="138">
        <f>'実質公債費比率（分子）の構造'!O$52</f>
        <v>5933</v>
      </c>
    </row>
    <row r="43" spans="1:16" x14ac:dyDescent="0.15">
      <c r="A43" s="138" t="s">
        <v>52</v>
      </c>
      <c r="B43" s="138">
        <f>'実質公債費比率（分子）の構造'!K$51</f>
        <v>1</v>
      </c>
      <c r="C43" s="138"/>
      <c r="D43" s="138"/>
      <c r="E43" s="138">
        <f>'実質公債費比率（分子）の構造'!L$51</f>
        <v>2</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42</v>
      </c>
      <c r="C44" s="138"/>
      <c r="D44" s="138"/>
      <c r="E44" s="138">
        <f>'実質公債費比率（分子）の構造'!L$50</f>
        <v>41</v>
      </c>
      <c r="F44" s="138"/>
      <c r="G44" s="138"/>
      <c r="H44" s="138">
        <f>'実質公債費比率（分子）の構造'!M$50</f>
        <v>31</v>
      </c>
      <c r="I44" s="138"/>
      <c r="J44" s="138"/>
      <c r="K44" s="138">
        <f>'実質公債費比率（分子）の構造'!N$50</f>
        <v>21</v>
      </c>
      <c r="L44" s="138"/>
      <c r="M44" s="138"/>
      <c r="N44" s="138">
        <f>'実質公債費比率（分子）の構造'!O$50</f>
        <v>2</v>
      </c>
      <c r="O44" s="138"/>
      <c r="P44" s="138"/>
    </row>
    <row r="45" spans="1:16" x14ac:dyDescent="0.15">
      <c r="A45" s="138" t="s">
        <v>54</v>
      </c>
      <c r="B45" s="138">
        <f>'実質公債費比率（分子）の構造'!K$49</f>
        <v>608</v>
      </c>
      <c r="C45" s="138"/>
      <c r="D45" s="138"/>
      <c r="E45" s="138">
        <f>'実質公債費比率（分子）の構造'!L$49</f>
        <v>571</v>
      </c>
      <c r="F45" s="138"/>
      <c r="G45" s="138"/>
      <c r="H45" s="138">
        <f>'実質公債費比率（分子）の構造'!M$49</f>
        <v>497</v>
      </c>
      <c r="I45" s="138"/>
      <c r="J45" s="138"/>
      <c r="K45" s="138">
        <f>'実質公債費比率（分子）の構造'!N$49</f>
        <v>604</v>
      </c>
      <c r="L45" s="138"/>
      <c r="M45" s="138"/>
      <c r="N45" s="138">
        <f>'実質公債費比率（分子）の構造'!O$49</f>
        <v>579</v>
      </c>
      <c r="O45" s="138"/>
      <c r="P45" s="138"/>
    </row>
    <row r="46" spans="1:16" x14ac:dyDescent="0.15">
      <c r="A46" s="138" t="s">
        <v>55</v>
      </c>
      <c r="B46" s="138">
        <f>'実質公債費比率（分子）の構造'!K$48</f>
        <v>1982</v>
      </c>
      <c r="C46" s="138"/>
      <c r="D46" s="138"/>
      <c r="E46" s="138">
        <f>'実質公債費比率（分子）の構造'!L$48</f>
        <v>2638</v>
      </c>
      <c r="F46" s="138"/>
      <c r="G46" s="138"/>
      <c r="H46" s="138">
        <f>'実質公債費比率（分子）の構造'!M$48</f>
        <v>1681</v>
      </c>
      <c r="I46" s="138"/>
      <c r="J46" s="138"/>
      <c r="K46" s="138">
        <f>'実質公債費比率（分子）の構造'!N$48</f>
        <v>1624</v>
      </c>
      <c r="L46" s="138"/>
      <c r="M46" s="138"/>
      <c r="N46" s="138">
        <f>'実質公債費比率（分子）の構造'!O$48</f>
        <v>1810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7337</v>
      </c>
      <c r="C49" s="138"/>
      <c r="D49" s="138"/>
      <c r="E49" s="138">
        <f>'実質公債費比率（分子）の構造'!L$45</f>
        <v>7045</v>
      </c>
      <c r="F49" s="138"/>
      <c r="G49" s="138"/>
      <c r="H49" s="138">
        <f>'実質公債費比率（分子）の構造'!M$45</f>
        <v>6588</v>
      </c>
      <c r="I49" s="138"/>
      <c r="J49" s="138"/>
      <c r="K49" s="138">
        <f>'実質公債費比率（分子）の構造'!N$45</f>
        <v>5761</v>
      </c>
      <c r="L49" s="138"/>
      <c r="M49" s="138"/>
      <c r="N49" s="138">
        <f>'実質公債費比率（分子）の構造'!O$45</f>
        <v>5629</v>
      </c>
      <c r="O49" s="138"/>
      <c r="P49" s="138"/>
    </row>
    <row r="50" spans="1:16" x14ac:dyDescent="0.15">
      <c r="A50" s="138" t="s">
        <v>59</v>
      </c>
      <c r="B50" s="138" t="e">
        <f>NA()</f>
        <v>#N/A</v>
      </c>
      <c r="C50" s="138">
        <f>IF(ISNUMBER('実質公債費比率（分子）の構造'!K$53),'実質公債費比率（分子）の構造'!K$53,NA())</f>
        <v>3660</v>
      </c>
      <c r="D50" s="138" t="e">
        <f>NA()</f>
        <v>#N/A</v>
      </c>
      <c r="E50" s="138" t="e">
        <f>NA()</f>
        <v>#N/A</v>
      </c>
      <c r="F50" s="138">
        <f>IF(ISNUMBER('実質公債費比率（分子）の構造'!L$53),'実質公債費比率（分子）の構造'!L$53,NA())</f>
        <v>4019</v>
      </c>
      <c r="G50" s="138" t="e">
        <f>NA()</f>
        <v>#N/A</v>
      </c>
      <c r="H50" s="138" t="e">
        <f>NA()</f>
        <v>#N/A</v>
      </c>
      <c r="I50" s="138">
        <f>IF(ISNUMBER('実質公債費比率（分子）の構造'!M$53),'実質公債費比率（分子）の構造'!M$53,NA())</f>
        <v>2572</v>
      </c>
      <c r="J50" s="138" t="e">
        <f>NA()</f>
        <v>#N/A</v>
      </c>
      <c r="K50" s="138" t="e">
        <f>NA()</f>
        <v>#N/A</v>
      </c>
      <c r="L50" s="138">
        <f>IF(ISNUMBER('実質公債費比率（分子）の構造'!N$53),'実質公債費比率（分子）の構造'!N$53,NA())</f>
        <v>2267</v>
      </c>
      <c r="M50" s="138" t="e">
        <f>NA()</f>
        <v>#N/A</v>
      </c>
      <c r="N50" s="138" t="e">
        <f>NA()</f>
        <v>#N/A</v>
      </c>
      <c r="O50" s="138">
        <f>IF(ISNUMBER('実質公債費比率（分子）の構造'!O$53),'実質公債費比率（分子）の構造'!O$53,NA())</f>
        <v>2087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47504</v>
      </c>
      <c r="E56" s="137"/>
      <c r="F56" s="137"/>
      <c r="G56" s="137">
        <f>'将来負担比率（分子）の構造'!J$52</f>
        <v>49430</v>
      </c>
      <c r="H56" s="137"/>
      <c r="I56" s="137"/>
      <c r="J56" s="137">
        <f>'将来負担比率（分子）の構造'!K$52</f>
        <v>53456</v>
      </c>
      <c r="K56" s="137"/>
      <c r="L56" s="137"/>
      <c r="M56" s="137">
        <f>'将来負担比率（分子）の構造'!L$52</f>
        <v>53323</v>
      </c>
      <c r="N56" s="137"/>
      <c r="O56" s="137"/>
      <c r="P56" s="137">
        <f>'将来負担比率（分子）の構造'!M$52</f>
        <v>52457</v>
      </c>
    </row>
    <row r="57" spans="1:16" x14ac:dyDescent="0.15">
      <c r="A57" s="137" t="s">
        <v>36</v>
      </c>
      <c r="B57" s="137"/>
      <c r="C57" s="137"/>
      <c r="D57" s="137">
        <f>'将来負担比率（分子）の構造'!I$51</f>
        <v>9759</v>
      </c>
      <c r="E57" s="137"/>
      <c r="F57" s="137"/>
      <c r="G57" s="137">
        <f>'将来負担比率（分子）の構造'!J$51</f>
        <v>8726</v>
      </c>
      <c r="H57" s="137"/>
      <c r="I57" s="137"/>
      <c r="J57" s="137">
        <f>'将来負担比率（分子）の構造'!K$51</f>
        <v>8234</v>
      </c>
      <c r="K57" s="137"/>
      <c r="L57" s="137"/>
      <c r="M57" s="137">
        <f>'将来負担比率（分子）の構造'!L$51</f>
        <v>8120</v>
      </c>
      <c r="N57" s="137"/>
      <c r="O57" s="137"/>
      <c r="P57" s="137">
        <f>'将来負担比率（分子）の構造'!M$51</f>
        <v>7846</v>
      </c>
    </row>
    <row r="58" spans="1:16" x14ac:dyDescent="0.15">
      <c r="A58" s="137" t="s">
        <v>35</v>
      </c>
      <c r="B58" s="137"/>
      <c r="C58" s="137"/>
      <c r="D58" s="137">
        <f>'将来負担比率（分子）の構造'!I$50</f>
        <v>3216</v>
      </c>
      <c r="E58" s="137"/>
      <c r="F58" s="137"/>
      <c r="G58" s="137">
        <f>'将来負担比率（分子）の構造'!J$50</f>
        <v>2629</v>
      </c>
      <c r="H58" s="137"/>
      <c r="I58" s="137"/>
      <c r="J58" s="137">
        <f>'将来負担比率（分子）の構造'!K$50</f>
        <v>3085</v>
      </c>
      <c r="K58" s="137"/>
      <c r="L58" s="137"/>
      <c r="M58" s="137">
        <f>'将来負担比率（分子）の構造'!L$50</f>
        <v>3669</v>
      </c>
      <c r="N58" s="137"/>
      <c r="O58" s="137"/>
      <c r="P58" s="137">
        <f>'将来負担比率（分子）の構造'!M$50</f>
        <v>5018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597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v>
      </c>
      <c r="O61" s="137"/>
      <c r="P61" s="137"/>
    </row>
    <row r="62" spans="1:16" x14ac:dyDescent="0.15">
      <c r="A62" s="137" t="s">
        <v>29</v>
      </c>
      <c r="B62" s="137">
        <f>'将来負担比率（分子）の構造'!I$45</f>
        <v>9897</v>
      </c>
      <c r="C62" s="137"/>
      <c r="D62" s="137"/>
      <c r="E62" s="137">
        <f>'将来負担比率（分子）の構造'!J$45</f>
        <v>10732</v>
      </c>
      <c r="F62" s="137"/>
      <c r="G62" s="137"/>
      <c r="H62" s="137">
        <f>'将来負担比率（分子）の構造'!K$45</f>
        <v>9903</v>
      </c>
      <c r="I62" s="137"/>
      <c r="J62" s="137"/>
      <c r="K62" s="137">
        <f>'将来負担比率（分子）の構造'!L$45</f>
        <v>9399</v>
      </c>
      <c r="L62" s="137"/>
      <c r="M62" s="137"/>
      <c r="N62" s="137">
        <f>'将来負担比率（分子）の構造'!M$45</f>
        <v>9257</v>
      </c>
      <c r="O62" s="137"/>
      <c r="P62" s="137"/>
    </row>
    <row r="63" spans="1:16" x14ac:dyDescent="0.15">
      <c r="A63" s="137" t="s">
        <v>28</v>
      </c>
      <c r="B63" s="137">
        <f>'将来負担比率（分子）の構造'!I$44</f>
        <v>4692</v>
      </c>
      <c r="C63" s="137"/>
      <c r="D63" s="137"/>
      <c r="E63" s="137">
        <f>'将来負担比率（分子）の構造'!J$44</f>
        <v>4024</v>
      </c>
      <c r="F63" s="137"/>
      <c r="G63" s="137"/>
      <c r="H63" s="137">
        <f>'将来負担比率（分子）の構造'!K$44</f>
        <v>3330</v>
      </c>
      <c r="I63" s="137"/>
      <c r="J63" s="137"/>
      <c r="K63" s="137">
        <f>'将来負担比率（分子）の構造'!L$44</f>
        <v>2896</v>
      </c>
      <c r="L63" s="137"/>
      <c r="M63" s="137"/>
      <c r="N63" s="137">
        <f>'将来負担比率（分子）の構造'!M$44</f>
        <v>2509</v>
      </c>
      <c r="O63" s="137"/>
      <c r="P63" s="137"/>
    </row>
    <row r="64" spans="1:16" x14ac:dyDescent="0.15">
      <c r="A64" s="137" t="s">
        <v>27</v>
      </c>
      <c r="B64" s="137">
        <f>'将来負担比率（分子）の構造'!I$43</f>
        <v>17801</v>
      </c>
      <c r="C64" s="137"/>
      <c r="D64" s="137"/>
      <c r="E64" s="137">
        <f>'将来負担比率（分子）の構造'!J$43</f>
        <v>16412</v>
      </c>
      <c r="F64" s="137"/>
      <c r="G64" s="137"/>
      <c r="H64" s="137">
        <f>'将来負担比率（分子）の構造'!K$43</f>
        <v>19439</v>
      </c>
      <c r="I64" s="137"/>
      <c r="J64" s="137"/>
      <c r="K64" s="137">
        <f>'将来負担比率（分子）の構造'!L$43</f>
        <v>19352</v>
      </c>
      <c r="L64" s="137"/>
      <c r="M64" s="137"/>
      <c r="N64" s="137">
        <f>'将来負担比率（分子）の構造'!M$43</f>
        <v>17899</v>
      </c>
      <c r="O64" s="137"/>
      <c r="P64" s="137"/>
    </row>
    <row r="65" spans="1:16" x14ac:dyDescent="0.15">
      <c r="A65" s="137" t="s">
        <v>26</v>
      </c>
      <c r="B65" s="137">
        <f>'将来負担比率（分子）の構造'!I$42</f>
        <v>79</v>
      </c>
      <c r="C65" s="137"/>
      <c r="D65" s="137"/>
      <c r="E65" s="137">
        <f>'将来負担比率（分子）の構造'!J$42</f>
        <v>44</v>
      </c>
      <c r="F65" s="137"/>
      <c r="G65" s="137"/>
      <c r="H65" s="137">
        <f>'将来負担比率（分子）の構造'!K$42</f>
        <v>18</v>
      </c>
      <c r="I65" s="137"/>
      <c r="J65" s="137"/>
      <c r="K65" s="137">
        <f>'将来負担比率（分子）の構造'!L$42</f>
        <v>12</v>
      </c>
      <c r="L65" s="137"/>
      <c r="M65" s="137"/>
      <c r="N65" s="137">
        <f>'将来負担比率（分子）の構造'!M$42</f>
        <v>64</v>
      </c>
      <c r="O65" s="137"/>
      <c r="P65" s="137"/>
    </row>
    <row r="66" spans="1:16" x14ac:dyDescent="0.15">
      <c r="A66" s="137" t="s">
        <v>25</v>
      </c>
      <c r="B66" s="137">
        <f>'将来負担比率（分子）の構造'!I$41</f>
        <v>53665</v>
      </c>
      <c r="C66" s="137"/>
      <c r="D66" s="137"/>
      <c r="E66" s="137">
        <f>'将来負担比率（分子）の構造'!J$41</f>
        <v>54243</v>
      </c>
      <c r="F66" s="137"/>
      <c r="G66" s="137"/>
      <c r="H66" s="137">
        <f>'将来負担比率（分子）の構造'!K$41</f>
        <v>53002</v>
      </c>
      <c r="I66" s="137"/>
      <c r="J66" s="137"/>
      <c r="K66" s="137">
        <f>'将来負担比率（分子）の構造'!L$41</f>
        <v>52944</v>
      </c>
      <c r="L66" s="137"/>
      <c r="M66" s="137"/>
      <c r="N66" s="137">
        <f>'将来負担比率（分子）の構造'!M$41</f>
        <v>52365</v>
      </c>
      <c r="O66" s="137"/>
      <c r="P66" s="137"/>
    </row>
    <row r="67" spans="1:16" x14ac:dyDescent="0.15">
      <c r="A67" s="137" t="s">
        <v>63</v>
      </c>
      <c r="B67" s="137" t="e">
        <f>NA()</f>
        <v>#N/A</v>
      </c>
      <c r="C67" s="137">
        <f>IF(ISNUMBER('将来負担比率（分子）の構造'!I$53), IF('将来負担比率（分子）の構造'!I$53 &lt; 0, 0, '将来負担比率（分子）の構造'!I$53), NA())</f>
        <v>26251</v>
      </c>
      <c r="D67" s="137" t="e">
        <f>NA()</f>
        <v>#N/A</v>
      </c>
      <c r="E67" s="137" t="e">
        <f>NA()</f>
        <v>#N/A</v>
      </c>
      <c r="F67" s="137">
        <f>IF(ISNUMBER('将来負担比率（分子）の構造'!J$53), IF('将来負担比率（分子）の構造'!J$53 &lt; 0, 0, '将来負担比率（分子）の構造'!J$53), NA())</f>
        <v>24671</v>
      </c>
      <c r="G67" s="137" t="e">
        <f>NA()</f>
        <v>#N/A</v>
      </c>
      <c r="H67" s="137" t="e">
        <f>NA()</f>
        <v>#N/A</v>
      </c>
      <c r="I67" s="137">
        <f>IF(ISNUMBER('将来負担比率（分子）の構造'!K$53), IF('将来負担比率（分子）の構造'!K$53 &lt; 0, 0, '将来負担比率（分子）の構造'!K$53), NA())</f>
        <v>20917</v>
      </c>
      <c r="J67" s="137" t="e">
        <f>NA()</f>
        <v>#N/A</v>
      </c>
      <c r="K67" s="137" t="e">
        <f>NA()</f>
        <v>#N/A</v>
      </c>
      <c r="L67" s="137">
        <f>IF(ISNUMBER('将来負担比率（分子）の構造'!L$53), IF('将来負担比率（分子）の構造'!L$53 &lt; 0, 0, '将来負担比率（分子）の構造'!L$53), NA())</f>
        <v>19490</v>
      </c>
      <c r="M67" s="137" t="e">
        <f>NA()</f>
        <v>#N/A</v>
      </c>
      <c r="N67" s="137" t="e">
        <f>NA()</f>
        <v>#N/A</v>
      </c>
      <c r="O67" s="137">
        <f>IF(ISNUMBER('将来負担比率（分子）の構造'!M$53), IF('将来負担比率（分子）の構造'!M$53 &lt; 0, 0, '将来負担比率（分子）の構造'!M$53), NA())</f>
        <v>16774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13319936</v>
      </c>
      <c r="S5" s="615"/>
      <c r="T5" s="615"/>
      <c r="U5" s="615"/>
      <c r="V5" s="615"/>
      <c r="W5" s="615"/>
      <c r="X5" s="615"/>
      <c r="Y5" s="616"/>
      <c r="Z5" s="617">
        <v>22.2</v>
      </c>
      <c r="AA5" s="617"/>
      <c r="AB5" s="617"/>
      <c r="AC5" s="617"/>
      <c r="AD5" s="618">
        <v>12280789</v>
      </c>
      <c r="AE5" s="618"/>
      <c r="AF5" s="618"/>
      <c r="AG5" s="618"/>
      <c r="AH5" s="618"/>
      <c r="AI5" s="618"/>
      <c r="AJ5" s="618"/>
      <c r="AK5" s="618"/>
      <c r="AL5" s="619">
        <v>40.1</v>
      </c>
      <c r="AM5" s="620"/>
      <c r="AN5" s="620"/>
      <c r="AO5" s="621"/>
      <c r="AP5" s="611" t="s">
        <v>208</v>
      </c>
      <c r="AQ5" s="612"/>
      <c r="AR5" s="612"/>
      <c r="AS5" s="612"/>
      <c r="AT5" s="612"/>
      <c r="AU5" s="612"/>
      <c r="AV5" s="612"/>
      <c r="AW5" s="612"/>
      <c r="AX5" s="612"/>
      <c r="AY5" s="612"/>
      <c r="AZ5" s="612"/>
      <c r="BA5" s="612"/>
      <c r="BB5" s="612"/>
      <c r="BC5" s="612"/>
      <c r="BD5" s="612"/>
      <c r="BE5" s="612"/>
      <c r="BF5" s="613"/>
      <c r="BG5" s="625">
        <v>12257524</v>
      </c>
      <c r="BH5" s="626"/>
      <c r="BI5" s="626"/>
      <c r="BJ5" s="626"/>
      <c r="BK5" s="626"/>
      <c r="BL5" s="626"/>
      <c r="BM5" s="626"/>
      <c r="BN5" s="627"/>
      <c r="BO5" s="628">
        <v>92</v>
      </c>
      <c r="BP5" s="628"/>
      <c r="BQ5" s="628"/>
      <c r="BR5" s="628"/>
      <c r="BS5" s="629">
        <v>244941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314164</v>
      </c>
      <c r="S6" s="626"/>
      <c r="T6" s="626"/>
      <c r="U6" s="626"/>
      <c r="V6" s="626"/>
      <c r="W6" s="626"/>
      <c r="X6" s="626"/>
      <c r="Y6" s="627"/>
      <c r="Z6" s="628">
        <v>0.5</v>
      </c>
      <c r="AA6" s="628"/>
      <c r="AB6" s="628"/>
      <c r="AC6" s="628"/>
      <c r="AD6" s="629">
        <v>314164</v>
      </c>
      <c r="AE6" s="629"/>
      <c r="AF6" s="629"/>
      <c r="AG6" s="629"/>
      <c r="AH6" s="629"/>
      <c r="AI6" s="629"/>
      <c r="AJ6" s="629"/>
      <c r="AK6" s="629"/>
      <c r="AL6" s="630">
        <v>1</v>
      </c>
      <c r="AM6" s="631"/>
      <c r="AN6" s="631"/>
      <c r="AO6" s="632"/>
      <c r="AP6" s="622" t="s">
        <v>213</v>
      </c>
      <c r="AQ6" s="623"/>
      <c r="AR6" s="623"/>
      <c r="AS6" s="623"/>
      <c r="AT6" s="623"/>
      <c r="AU6" s="623"/>
      <c r="AV6" s="623"/>
      <c r="AW6" s="623"/>
      <c r="AX6" s="623"/>
      <c r="AY6" s="623"/>
      <c r="AZ6" s="623"/>
      <c r="BA6" s="623"/>
      <c r="BB6" s="623"/>
      <c r="BC6" s="623"/>
      <c r="BD6" s="623"/>
      <c r="BE6" s="623"/>
      <c r="BF6" s="624"/>
      <c r="BG6" s="625">
        <v>12257524</v>
      </c>
      <c r="BH6" s="626"/>
      <c r="BI6" s="626"/>
      <c r="BJ6" s="626"/>
      <c r="BK6" s="626"/>
      <c r="BL6" s="626"/>
      <c r="BM6" s="626"/>
      <c r="BN6" s="627"/>
      <c r="BO6" s="628">
        <v>92</v>
      </c>
      <c r="BP6" s="628"/>
      <c r="BQ6" s="628"/>
      <c r="BR6" s="628"/>
      <c r="BS6" s="629">
        <v>244941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331048</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331038</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11839</v>
      </c>
      <c r="S7" s="626"/>
      <c r="T7" s="626"/>
      <c r="U7" s="626"/>
      <c r="V7" s="626"/>
      <c r="W7" s="626"/>
      <c r="X7" s="626"/>
      <c r="Y7" s="627"/>
      <c r="Z7" s="628">
        <v>0</v>
      </c>
      <c r="AA7" s="628"/>
      <c r="AB7" s="628"/>
      <c r="AC7" s="628"/>
      <c r="AD7" s="629">
        <v>11839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5615932</v>
      </c>
      <c r="BH7" s="626"/>
      <c r="BI7" s="626"/>
      <c r="BJ7" s="626"/>
      <c r="BK7" s="626"/>
      <c r="BL7" s="626"/>
      <c r="BM7" s="626"/>
      <c r="BN7" s="627"/>
      <c r="BO7" s="628">
        <v>42.2</v>
      </c>
      <c r="BP7" s="628"/>
      <c r="BQ7" s="628"/>
      <c r="BR7" s="628"/>
      <c r="BS7" s="629">
        <v>244941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5553675</v>
      </c>
      <c r="CS7" s="626"/>
      <c r="CT7" s="626"/>
      <c r="CU7" s="626"/>
      <c r="CV7" s="626"/>
      <c r="CW7" s="626"/>
      <c r="CX7" s="626"/>
      <c r="CY7" s="627"/>
      <c r="CZ7" s="628">
        <v>9.4</v>
      </c>
      <c r="DA7" s="628"/>
      <c r="DB7" s="628"/>
      <c r="DC7" s="628"/>
      <c r="DD7" s="634">
        <v>100080</v>
      </c>
      <c r="DE7" s="626"/>
      <c r="DF7" s="626"/>
      <c r="DG7" s="626"/>
      <c r="DH7" s="626"/>
      <c r="DI7" s="626"/>
      <c r="DJ7" s="626"/>
      <c r="DK7" s="626"/>
      <c r="DL7" s="626"/>
      <c r="DM7" s="626"/>
      <c r="DN7" s="626"/>
      <c r="DO7" s="626"/>
      <c r="DP7" s="627"/>
      <c r="DQ7" s="634">
        <v>4684280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21929</v>
      </c>
      <c r="S8" s="626"/>
      <c r="T8" s="626"/>
      <c r="U8" s="626"/>
      <c r="V8" s="626"/>
      <c r="W8" s="626"/>
      <c r="X8" s="626"/>
      <c r="Y8" s="627"/>
      <c r="Z8" s="628">
        <v>0</v>
      </c>
      <c r="AA8" s="628"/>
      <c r="AB8" s="628"/>
      <c r="AC8" s="628"/>
      <c r="AD8" s="629">
        <v>21929</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185650</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26300093</v>
      </c>
      <c r="CS8" s="626"/>
      <c r="CT8" s="626"/>
      <c r="CU8" s="626"/>
      <c r="CV8" s="626"/>
      <c r="CW8" s="626"/>
      <c r="CX8" s="626"/>
      <c r="CY8" s="627"/>
      <c r="CZ8" s="628">
        <v>44.4</v>
      </c>
      <c r="DA8" s="628"/>
      <c r="DB8" s="628"/>
      <c r="DC8" s="628"/>
      <c r="DD8" s="634">
        <v>189060</v>
      </c>
      <c r="DE8" s="626"/>
      <c r="DF8" s="626"/>
      <c r="DG8" s="626"/>
      <c r="DH8" s="626"/>
      <c r="DI8" s="626"/>
      <c r="DJ8" s="626"/>
      <c r="DK8" s="626"/>
      <c r="DL8" s="626"/>
      <c r="DM8" s="626"/>
      <c r="DN8" s="626"/>
      <c r="DO8" s="626"/>
      <c r="DP8" s="627"/>
      <c r="DQ8" s="634">
        <v>11330986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13160</v>
      </c>
      <c r="S9" s="626"/>
      <c r="T9" s="626"/>
      <c r="U9" s="626"/>
      <c r="V9" s="626"/>
      <c r="W9" s="626"/>
      <c r="X9" s="626"/>
      <c r="Y9" s="627"/>
      <c r="Z9" s="628">
        <v>0</v>
      </c>
      <c r="AA9" s="628"/>
      <c r="AB9" s="628"/>
      <c r="AC9" s="628"/>
      <c r="AD9" s="629">
        <v>13160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4112545</v>
      </c>
      <c r="BH9" s="626"/>
      <c r="BI9" s="626"/>
      <c r="BJ9" s="626"/>
      <c r="BK9" s="626"/>
      <c r="BL9" s="626"/>
      <c r="BM9" s="626"/>
      <c r="BN9" s="627"/>
      <c r="BO9" s="628">
        <v>30.9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5319686</v>
      </c>
      <c r="CS9" s="626"/>
      <c r="CT9" s="626"/>
      <c r="CU9" s="626"/>
      <c r="CV9" s="626"/>
      <c r="CW9" s="626"/>
      <c r="CX9" s="626"/>
      <c r="CY9" s="627"/>
      <c r="CZ9" s="628">
        <v>9</v>
      </c>
      <c r="DA9" s="628"/>
      <c r="DB9" s="628"/>
      <c r="DC9" s="628"/>
      <c r="DD9" s="634">
        <v>2516</v>
      </c>
      <c r="DE9" s="626"/>
      <c r="DF9" s="626"/>
      <c r="DG9" s="626"/>
      <c r="DH9" s="626"/>
      <c r="DI9" s="626"/>
      <c r="DJ9" s="626"/>
      <c r="DK9" s="626"/>
      <c r="DL9" s="626"/>
      <c r="DM9" s="626"/>
      <c r="DN9" s="626"/>
      <c r="DO9" s="626"/>
      <c r="DP9" s="627"/>
      <c r="DQ9" s="634">
        <v>4786660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2321242</v>
      </c>
      <c r="S10" s="626"/>
      <c r="T10" s="626"/>
      <c r="U10" s="626"/>
      <c r="V10" s="626"/>
      <c r="W10" s="626"/>
      <c r="X10" s="626"/>
      <c r="Y10" s="627"/>
      <c r="Z10" s="628">
        <v>3.9</v>
      </c>
      <c r="AA10" s="628"/>
      <c r="AB10" s="628"/>
      <c r="AC10" s="628"/>
      <c r="AD10" s="629">
        <v>2321242</v>
      </c>
      <c r="AE10" s="629"/>
      <c r="AF10" s="629"/>
      <c r="AG10" s="629"/>
      <c r="AH10" s="629"/>
      <c r="AI10" s="629"/>
      <c r="AJ10" s="629"/>
      <c r="AK10" s="629"/>
      <c r="AL10" s="630">
        <v>7.6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446162</v>
      </c>
      <c r="BH10" s="626"/>
      <c r="BI10" s="626"/>
      <c r="BJ10" s="626"/>
      <c r="BK10" s="626"/>
      <c r="BL10" s="626"/>
      <c r="BM10" s="626"/>
      <c r="BN10" s="627"/>
      <c r="BO10" s="628">
        <v>3.3</v>
      </c>
      <c r="BP10" s="628"/>
      <c r="BQ10" s="628"/>
      <c r="BR10" s="628"/>
      <c r="BS10" s="634">
        <v>72749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69800</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60511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37544</v>
      </c>
      <c r="S11" s="626"/>
      <c r="T11" s="626"/>
      <c r="U11" s="626"/>
      <c r="V11" s="626"/>
      <c r="W11" s="626"/>
      <c r="X11" s="626"/>
      <c r="Y11" s="627"/>
      <c r="Z11" s="628">
        <v>0.1</v>
      </c>
      <c r="AA11" s="628"/>
      <c r="AB11" s="628"/>
      <c r="AC11" s="628"/>
      <c r="AD11" s="629">
        <v>37544</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871575</v>
      </c>
      <c r="BH11" s="626"/>
      <c r="BI11" s="626"/>
      <c r="BJ11" s="626"/>
      <c r="BK11" s="626"/>
      <c r="BL11" s="626"/>
      <c r="BM11" s="626"/>
      <c r="BN11" s="627"/>
      <c r="BO11" s="628">
        <v>6.5</v>
      </c>
      <c r="BP11" s="628"/>
      <c r="BQ11" s="628"/>
      <c r="BR11" s="628"/>
      <c r="BS11" s="634">
        <v>172192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177719</v>
      </c>
      <c r="CS11" s="626"/>
      <c r="CT11" s="626"/>
      <c r="CU11" s="626"/>
      <c r="CV11" s="626"/>
      <c r="CW11" s="626"/>
      <c r="CX11" s="626"/>
      <c r="CY11" s="627"/>
      <c r="CZ11" s="628">
        <v>0.3</v>
      </c>
      <c r="DA11" s="628"/>
      <c r="DB11" s="628"/>
      <c r="DC11" s="628"/>
      <c r="DD11" s="634" t="s">
        <v>111</v>
      </c>
      <c r="DE11" s="626"/>
      <c r="DF11" s="626"/>
      <c r="DG11" s="626"/>
      <c r="DH11" s="626"/>
      <c r="DI11" s="626"/>
      <c r="DJ11" s="626"/>
      <c r="DK11" s="626"/>
      <c r="DL11" s="626"/>
      <c r="DM11" s="626"/>
      <c r="DN11" s="626"/>
      <c r="DO11" s="626"/>
      <c r="DP11" s="627"/>
      <c r="DQ11" s="634">
        <v>158866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5461025</v>
      </c>
      <c r="BH12" s="626"/>
      <c r="BI12" s="626"/>
      <c r="BJ12" s="626"/>
      <c r="BK12" s="626"/>
      <c r="BL12" s="626"/>
      <c r="BM12" s="626"/>
      <c r="BN12" s="627"/>
      <c r="BO12" s="628">
        <v>41</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2547490</v>
      </c>
      <c r="CS12" s="626"/>
      <c r="CT12" s="626"/>
      <c r="CU12" s="626"/>
      <c r="CV12" s="626"/>
      <c r="CW12" s="626"/>
      <c r="CX12" s="626"/>
      <c r="CY12" s="627"/>
      <c r="CZ12" s="628">
        <v>4.3</v>
      </c>
      <c r="DA12" s="628"/>
      <c r="DB12" s="628"/>
      <c r="DC12" s="628"/>
      <c r="DD12" s="634">
        <v>12781</v>
      </c>
      <c r="DE12" s="626"/>
      <c r="DF12" s="626"/>
      <c r="DG12" s="626"/>
      <c r="DH12" s="626"/>
      <c r="DI12" s="626"/>
      <c r="DJ12" s="626"/>
      <c r="DK12" s="626"/>
      <c r="DL12" s="626"/>
      <c r="DM12" s="626"/>
      <c r="DN12" s="626"/>
      <c r="DO12" s="626"/>
      <c r="DP12" s="627"/>
      <c r="DQ12" s="634">
        <v>441808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50751</v>
      </c>
      <c r="S13" s="626"/>
      <c r="T13" s="626"/>
      <c r="U13" s="626"/>
      <c r="V13" s="626"/>
      <c r="W13" s="626"/>
      <c r="X13" s="626"/>
      <c r="Y13" s="627"/>
      <c r="Z13" s="628">
        <v>0.1</v>
      </c>
      <c r="AA13" s="628"/>
      <c r="AB13" s="628"/>
      <c r="AC13" s="628"/>
      <c r="AD13" s="629">
        <v>50751</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5400882</v>
      </c>
      <c r="BH13" s="626"/>
      <c r="BI13" s="626"/>
      <c r="BJ13" s="626"/>
      <c r="BK13" s="626"/>
      <c r="BL13" s="626"/>
      <c r="BM13" s="626"/>
      <c r="BN13" s="627"/>
      <c r="BO13" s="628">
        <v>40.5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6730055</v>
      </c>
      <c r="CS13" s="626"/>
      <c r="CT13" s="626"/>
      <c r="CU13" s="626"/>
      <c r="CV13" s="626"/>
      <c r="CW13" s="626"/>
      <c r="CX13" s="626"/>
      <c r="CY13" s="627"/>
      <c r="CZ13" s="628">
        <v>11.4</v>
      </c>
      <c r="DA13" s="628"/>
      <c r="DB13" s="628"/>
      <c r="DC13" s="628"/>
      <c r="DD13" s="634">
        <v>1428098</v>
      </c>
      <c r="DE13" s="626"/>
      <c r="DF13" s="626"/>
      <c r="DG13" s="626"/>
      <c r="DH13" s="626"/>
      <c r="DI13" s="626"/>
      <c r="DJ13" s="626"/>
      <c r="DK13" s="626"/>
      <c r="DL13" s="626"/>
      <c r="DM13" s="626"/>
      <c r="DN13" s="626"/>
      <c r="DO13" s="626"/>
      <c r="DP13" s="627"/>
      <c r="DQ13" s="634">
        <v>4334309</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163158</v>
      </c>
      <c r="BH14" s="626"/>
      <c r="BI14" s="626"/>
      <c r="BJ14" s="626"/>
      <c r="BK14" s="626"/>
      <c r="BL14" s="626"/>
      <c r="BM14" s="626"/>
      <c r="BN14" s="627"/>
      <c r="BO14" s="628">
        <v>1.2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2338744</v>
      </c>
      <c r="CS14" s="626"/>
      <c r="CT14" s="626"/>
      <c r="CU14" s="626"/>
      <c r="CV14" s="626"/>
      <c r="CW14" s="626"/>
      <c r="CX14" s="626"/>
      <c r="CY14" s="627"/>
      <c r="CZ14" s="628">
        <v>4</v>
      </c>
      <c r="DA14" s="628"/>
      <c r="DB14" s="628"/>
      <c r="DC14" s="628"/>
      <c r="DD14" s="634">
        <v>447457</v>
      </c>
      <c r="DE14" s="626"/>
      <c r="DF14" s="626"/>
      <c r="DG14" s="626"/>
      <c r="DH14" s="626"/>
      <c r="DI14" s="626"/>
      <c r="DJ14" s="626"/>
      <c r="DK14" s="626"/>
      <c r="DL14" s="626"/>
      <c r="DM14" s="626"/>
      <c r="DN14" s="626"/>
      <c r="DO14" s="626"/>
      <c r="DP14" s="627"/>
      <c r="DQ14" s="634">
        <v>1882551</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33271</v>
      </c>
      <c r="S15" s="626"/>
      <c r="T15" s="626"/>
      <c r="U15" s="626"/>
      <c r="V15" s="626"/>
      <c r="W15" s="626"/>
      <c r="X15" s="626"/>
      <c r="Y15" s="627"/>
      <c r="Z15" s="628">
        <v>0.1</v>
      </c>
      <c r="AA15" s="628"/>
      <c r="AB15" s="628"/>
      <c r="AC15" s="628"/>
      <c r="AD15" s="629">
        <v>33271</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1010892</v>
      </c>
      <c r="BH15" s="626"/>
      <c r="BI15" s="626"/>
      <c r="BJ15" s="626"/>
      <c r="BK15" s="626"/>
      <c r="BL15" s="626"/>
      <c r="BM15" s="626"/>
      <c r="BN15" s="627"/>
      <c r="BO15" s="628">
        <v>7.6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4208678</v>
      </c>
      <c r="CS15" s="626"/>
      <c r="CT15" s="626"/>
      <c r="CU15" s="626"/>
      <c r="CV15" s="626"/>
      <c r="CW15" s="626"/>
      <c r="CX15" s="626"/>
      <c r="CY15" s="627"/>
      <c r="CZ15" s="628">
        <v>7.1</v>
      </c>
      <c r="DA15" s="628"/>
      <c r="DB15" s="628"/>
      <c r="DC15" s="628"/>
      <c r="DD15" s="634">
        <v>1492403</v>
      </c>
      <c r="DE15" s="626"/>
      <c r="DF15" s="626"/>
      <c r="DG15" s="626"/>
      <c r="DH15" s="626"/>
      <c r="DI15" s="626"/>
      <c r="DJ15" s="626"/>
      <c r="DK15" s="626"/>
      <c r="DL15" s="626"/>
      <c r="DM15" s="626"/>
      <c r="DN15" s="626"/>
      <c r="DO15" s="626"/>
      <c r="DP15" s="627"/>
      <c r="DQ15" s="634">
        <v>2467431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16239846</v>
      </c>
      <c r="S16" s="626"/>
      <c r="T16" s="626"/>
      <c r="U16" s="626"/>
      <c r="V16" s="626"/>
      <c r="W16" s="626"/>
      <c r="X16" s="626"/>
      <c r="Y16" s="627"/>
      <c r="Z16" s="628">
        <v>27.1</v>
      </c>
      <c r="AA16" s="628"/>
      <c r="AB16" s="628"/>
      <c r="AC16" s="628"/>
      <c r="AD16" s="629">
        <v>15319470</v>
      </c>
      <c r="AE16" s="629"/>
      <c r="AF16" s="629"/>
      <c r="AG16" s="629"/>
      <c r="AH16" s="629"/>
      <c r="AI16" s="629"/>
      <c r="AJ16" s="629"/>
      <c r="AK16" s="629"/>
      <c r="AL16" s="630">
        <v>50.1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15319470</v>
      </c>
      <c r="S17" s="626"/>
      <c r="T17" s="626"/>
      <c r="U17" s="626"/>
      <c r="V17" s="626"/>
      <c r="W17" s="626"/>
      <c r="X17" s="626"/>
      <c r="Y17" s="627"/>
      <c r="Z17" s="628">
        <v>25.6</v>
      </c>
      <c r="AA17" s="628"/>
      <c r="AB17" s="628"/>
      <c r="AC17" s="628"/>
      <c r="AD17" s="629">
        <v>15319470</v>
      </c>
      <c r="AE17" s="629"/>
      <c r="AF17" s="629"/>
      <c r="AG17" s="629"/>
      <c r="AH17" s="629"/>
      <c r="AI17" s="629"/>
      <c r="AJ17" s="629"/>
      <c r="AK17" s="629"/>
      <c r="AL17" s="630">
        <v>50.1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6517</v>
      </c>
      <c r="BH17" s="626"/>
      <c r="BI17" s="626"/>
      <c r="BJ17" s="626"/>
      <c r="BK17" s="626"/>
      <c r="BL17" s="626"/>
      <c r="BM17" s="626"/>
      <c r="BN17" s="627"/>
      <c r="BO17" s="628">
        <v>0</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5595372</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5291343</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920376</v>
      </c>
      <c r="S18" s="626"/>
      <c r="T18" s="626"/>
      <c r="U18" s="626"/>
      <c r="V18" s="626"/>
      <c r="W18" s="626"/>
      <c r="X18" s="626"/>
      <c r="Y18" s="627"/>
      <c r="Z18" s="628">
        <v>1.5</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1062412</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32363682</v>
      </c>
      <c r="S20" s="626"/>
      <c r="T20" s="626"/>
      <c r="U20" s="626"/>
      <c r="V20" s="626"/>
      <c r="W20" s="626"/>
      <c r="X20" s="626"/>
      <c r="Y20" s="627"/>
      <c r="Z20" s="628">
        <v>54</v>
      </c>
      <c r="AA20" s="628"/>
      <c r="AB20" s="628"/>
      <c r="AC20" s="628"/>
      <c r="AD20" s="629">
        <v>30404159</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1062412</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59172360</v>
      </c>
      <c r="CS20" s="626"/>
      <c r="CT20" s="626"/>
      <c r="CU20" s="626"/>
      <c r="CV20" s="626"/>
      <c r="CW20" s="626"/>
      <c r="CX20" s="626"/>
      <c r="CY20" s="627"/>
      <c r="CZ20" s="628">
        <v>100</v>
      </c>
      <c r="DA20" s="628"/>
      <c r="DB20" s="628"/>
      <c r="DC20" s="628"/>
      <c r="DD20" s="634">
        <v>3672395</v>
      </c>
      <c r="DE20" s="626"/>
      <c r="DF20" s="626"/>
      <c r="DG20" s="626"/>
      <c r="DH20" s="626"/>
      <c r="DI20" s="626"/>
      <c r="DJ20" s="626"/>
      <c r="DK20" s="626"/>
      <c r="DL20" s="626"/>
      <c r="DM20" s="626"/>
      <c r="DN20" s="626"/>
      <c r="DO20" s="626"/>
      <c r="DP20" s="627"/>
      <c r="DQ20" s="634">
        <v>35769783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16851</v>
      </c>
      <c r="S21" s="626"/>
      <c r="T21" s="626"/>
      <c r="U21" s="626"/>
      <c r="V21" s="626"/>
      <c r="W21" s="626"/>
      <c r="X21" s="626"/>
      <c r="Y21" s="627"/>
      <c r="Z21" s="628">
        <v>0</v>
      </c>
      <c r="AA21" s="628"/>
      <c r="AB21" s="628"/>
      <c r="AC21" s="628"/>
      <c r="AD21" s="629">
        <v>16851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23265</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274958</v>
      </c>
      <c r="S22" s="626"/>
      <c r="T22" s="626"/>
      <c r="U22" s="626"/>
      <c r="V22" s="626"/>
      <c r="W22" s="626"/>
      <c r="X22" s="626"/>
      <c r="Y22" s="627"/>
      <c r="Z22" s="628">
        <v>0.5</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1182053</v>
      </c>
      <c r="S23" s="626"/>
      <c r="T23" s="626"/>
      <c r="U23" s="626"/>
      <c r="V23" s="626"/>
      <c r="W23" s="626"/>
      <c r="X23" s="626"/>
      <c r="Y23" s="627"/>
      <c r="Z23" s="628">
        <v>2</v>
      </c>
      <c r="AA23" s="628"/>
      <c r="AB23" s="628"/>
      <c r="AC23" s="628"/>
      <c r="AD23" s="629">
        <v>120012</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1039147</v>
      </c>
      <c r="BH23" s="626"/>
      <c r="BI23" s="626"/>
      <c r="BJ23" s="626"/>
      <c r="BK23" s="626"/>
      <c r="BL23" s="626"/>
      <c r="BM23" s="626"/>
      <c r="BN23" s="627"/>
      <c r="BO23" s="628">
        <v>7.8</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377802</v>
      </c>
      <c r="S24" s="626"/>
      <c r="T24" s="626"/>
      <c r="U24" s="626"/>
      <c r="V24" s="626"/>
      <c r="W24" s="626"/>
      <c r="X24" s="626"/>
      <c r="Y24" s="627"/>
      <c r="Z24" s="628">
        <v>0.6</v>
      </c>
      <c r="AA24" s="628"/>
      <c r="AB24" s="628"/>
      <c r="AC24" s="628"/>
      <c r="AD24" s="629">
        <v>24994</v>
      </c>
      <c r="AE24" s="629"/>
      <c r="AF24" s="629"/>
      <c r="AG24" s="629"/>
      <c r="AH24" s="629"/>
      <c r="AI24" s="629"/>
      <c r="AJ24" s="629"/>
      <c r="AK24" s="629"/>
      <c r="AL24" s="630">
        <v>0.1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32825238</v>
      </c>
      <c r="CS24" s="615"/>
      <c r="CT24" s="615"/>
      <c r="CU24" s="615"/>
      <c r="CV24" s="615"/>
      <c r="CW24" s="615"/>
      <c r="CX24" s="615"/>
      <c r="CY24" s="616"/>
      <c r="CZ24" s="654">
        <v>55.5</v>
      </c>
      <c r="DA24" s="655"/>
      <c r="DB24" s="655"/>
      <c r="DC24" s="656"/>
      <c r="DD24" s="653">
        <v>18265382</v>
      </c>
      <c r="DE24" s="615"/>
      <c r="DF24" s="615"/>
      <c r="DG24" s="615"/>
      <c r="DH24" s="615"/>
      <c r="DI24" s="615"/>
      <c r="DJ24" s="615"/>
      <c r="DK24" s="616"/>
      <c r="DL24" s="653">
        <v>18114986</v>
      </c>
      <c r="DM24" s="615"/>
      <c r="DN24" s="615"/>
      <c r="DO24" s="615"/>
      <c r="DP24" s="615"/>
      <c r="DQ24" s="615"/>
      <c r="DR24" s="615"/>
      <c r="DS24" s="615"/>
      <c r="DT24" s="615"/>
      <c r="DU24" s="615"/>
      <c r="DV24" s="616"/>
      <c r="DW24" s="619">
        <v>56.3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12476191</v>
      </c>
      <c r="S25" s="626"/>
      <c r="T25" s="626"/>
      <c r="U25" s="626"/>
      <c r="V25" s="626"/>
      <c r="W25" s="626"/>
      <c r="X25" s="626"/>
      <c r="Y25" s="627"/>
      <c r="Z25" s="628">
        <v>20.8</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9183103</v>
      </c>
      <c r="CS25" s="645"/>
      <c r="CT25" s="645"/>
      <c r="CU25" s="645"/>
      <c r="CV25" s="645"/>
      <c r="CW25" s="645"/>
      <c r="CX25" s="645"/>
      <c r="CY25" s="646"/>
      <c r="CZ25" s="659">
        <v>15.5</v>
      </c>
      <c r="DA25" s="660"/>
      <c r="DB25" s="660"/>
      <c r="DC25" s="661"/>
      <c r="DD25" s="634">
        <v>8323092</v>
      </c>
      <c r="DE25" s="645"/>
      <c r="DF25" s="645"/>
      <c r="DG25" s="645"/>
      <c r="DH25" s="645"/>
      <c r="DI25" s="645"/>
      <c r="DJ25" s="645"/>
      <c r="DK25" s="646"/>
      <c r="DL25" s="634">
        <v>8204030</v>
      </c>
      <c r="DM25" s="645"/>
      <c r="DN25" s="645"/>
      <c r="DO25" s="645"/>
      <c r="DP25" s="645"/>
      <c r="DQ25" s="645"/>
      <c r="DR25" s="645"/>
      <c r="DS25" s="645"/>
      <c r="DT25" s="645"/>
      <c r="DU25" s="645"/>
      <c r="DV25" s="646"/>
      <c r="DW25" s="630">
        <v>25.5</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v>413</v>
      </c>
      <c r="S26" s="626"/>
      <c r="T26" s="626"/>
      <c r="U26" s="626"/>
      <c r="V26" s="626"/>
      <c r="W26" s="626"/>
      <c r="X26" s="626"/>
      <c r="Y26" s="627"/>
      <c r="Z26" s="628">
        <v>0</v>
      </c>
      <c r="AA26" s="628"/>
      <c r="AB26" s="628"/>
      <c r="AC26" s="628"/>
      <c r="AD26" s="629">
        <v>413</v>
      </c>
      <c r="AE26" s="629"/>
      <c r="AF26" s="629"/>
      <c r="AG26" s="629"/>
      <c r="AH26" s="629"/>
      <c r="AI26" s="629"/>
      <c r="AJ26" s="629"/>
      <c r="AK26" s="629"/>
      <c r="AL26" s="630">
        <v>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6037654</v>
      </c>
      <c r="CS26" s="626"/>
      <c r="CT26" s="626"/>
      <c r="CU26" s="626"/>
      <c r="CV26" s="626"/>
      <c r="CW26" s="626"/>
      <c r="CX26" s="626"/>
      <c r="CY26" s="627"/>
      <c r="CZ26" s="659">
        <v>10.199999999999999</v>
      </c>
      <c r="DA26" s="660"/>
      <c r="DB26" s="660"/>
      <c r="DC26" s="661"/>
      <c r="DD26" s="634">
        <v>5702059</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3356535</v>
      </c>
      <c r="S27" s="626"/>
      <c r="T27" s="626"/>
      <c r="U27" s="626"/>
      <c r="V27" s="626"/>
      <c r="W27" s="626"/>
      <c r="X27" s="626"/>
      <c r="Y27" s="627"/>
      <c r="Z27" s="628">
        <v>5.6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13319936</v>
      </c>
      <c r="BH27" s="626"/>
      <c r="BI27" s="626"/>
      <c r="BJ27" s="626"/>
      <c r="BK27" s="626"/>
      <c r="BL27" s="626"/>
      <c r="BM27" s="626"/>
      <c r="BN27" s="627"/>
      <c r="BO27" s="628">
        <v>100</v>
      </c>
      <c r="BP27" s="628"/>
      <c r="BQ27" s="628"/>
      <c r="BR27" s="628"/>
      <c r="BS27" s="634">
        <v>244941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18046763</v>
      </c>
      <c r="CS27" s="645"/>
      <c r="CT27" s="645"/>
      <c r="CU27" s="645"/>
      <c r="CV27" s="645"/>
      <c r="CW27" s="645"/>
      <c r="CX27" s="645"/>
      <c r="CY27" s="646"/>
      <c r="CZ27" s="659">
        <v>30.5</v>
      </c>
      <c r="DA27" s="660"/>
      <c r="DB27" s="660"/>
      <c r="DC27" s="661"/>
      <c r="DD27" s="634">
        <v>4650947</v>
      </c>
      <c r="DE27" s="645"/>
      <c r="DF27" s="645"/>
      <c r="DG27" s="645"/>
      <c r="DH27" s="645"/>
      <c r="DI27" s="645"/>
      <c r="DJ27" s="645"/>
      <c r="DK27" s="646"/>
      <c r="DL27" s="634">
        <v>4619613</v>
      </c>
      <c r="DM27" s="645"/>
      <c r="DN27" s="645"/>
      <c r="DO27" s="645"/>
      <c r="DP27" s="645"/>
      <c r="DQ27" s="645"/>
      <c r="DR27" s="645"/>
      <c r="DS27" s="645"/>
      <c r="DT27" s="645"/>
      <c r="DU27" s="645"/>
      <c r="DV27" s="646"/>
      <c r="DW27" s="630">
        <v>14.3</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73821</v>
      </c>
      <c r="S28" s="626"/>
      <c r="T28" s="626"/>
      <c r="U28" s="626"/>
      <c r="V28" s="626"/>
      <c r="W28" s="626"/>
      <c r="X28" s="626"/>
      <c r="Y28" s="627"/>
      <c r="Z28" s="628">
        <v>0.1</v>
      </c>
      <c r="AA28" s="628"/>
      <c r="AB28" s="628"/>
      <c r="AC28" s="628"/>
      <c r="AD28" s="629">
        <v>32289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5595372</v>
      </c>
      <c r="CS28" s="626"/>
      <c r="CT28" s="626"/>
      <c r="CU28" s="626"/>
      <c r="CV28" s="626"/>
      <c r="CW28" s="626"/>
      <c r="CX28" s="626"/>
      <c r="CY28" s="627"/>
      <c r="CZ28" s="659">
        <v>9.5</v>
      </c>
      <c r="DA28" s="660"/>
      <c r="DB28" s="660"/>
      <c r="DC28" s="661"/>
      <c r="DD28" s="634">
        <v>5291343</v>
      </c>
      <c r="DE28" s="626"/>
      <c r="DF28" s="626"/>
      <c r="DG28" s="626"/>
      <c r="DH28" s="626"/>
      <c r="DI28" s="626"/>
      <c r="DJ28" s="626"/>
      <c r="DK28" s="627"/>
      <c r="DL28" s="634">
        <v>5291343</v>
      </c>
      <c r="DM28" s="626"/>
      <c r="DN28" s="626"/>
      <c r="DO28" s="626"/>
      <c r="DP28" s="626"/>
      <c r="DQ28" s="626"/>
      <c r="DR28" s="626"/>
      <c r="DS28" s="626"/>
      <c r="DT28" s="626"/>
      <c r="DU28" s="626"/>
      <c r="DV28" s="627"/>
      <c r="DW28" s="630">
        <v>16.399999999999999</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159845</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5594884</v>
      </c>
      <c r="CS29" s="645"/>
      <c r="CT29" s="645"/>
      <c r="CU29" s="645"/>
      <c r="CV29" s="645"/>
      <c r="CW29" s="645"/>
      <c r="CX29" s="645"/>
      <c r="CY29" s="646"/>
      <c r="CZ29" s="659">
        <v>9.5</v>
      </c>
      <c r="DA29" s="660"/>
      <c r="DB29" s="660"/>
      <c r="DC29" s="661"/>
      <c r="DD29" s="634">
        <v>5290855</v>
      </c>
      <c r="DE29" s="645"/>
      <c r="DF29" s="645"/>
      <c r="DG29" s="645"/>
      <c r="DH29" s="645"/>
      <c r="DI29" s="645"/>
      <c r="DJ29" s="645"/>
      <c r="DK29" s="646"/>
      <c r="DL29" s="634">
        <v>5290855</v>
      </c>
      <c r="DM29" s="645"/>
      <c r="DN29" s="645"/>
      <c r="DO29" s="645"/>
      <c r="DP29" s="645"/>
      <c r="DQ29" s="645"/>
      <c r="DR29" s="645"/>
      <c r="DS29" s="645"/>
      <c r="DT29" s="645"/>
      <c r="DU29" s="645"/>
      <c r="DV29" s="646"/>
      <c r="DW29" s="630">
        <v>16.399999999999999</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194845</v>
      </c>
      <c r="S30" s="626"/>
      <c r="T30" s="626"/>
      <c r="U30" s="626"/>
      <c r="V30" s="626"/>
      <c r="W30" s="626"/>
      <c r="X30" s="626"/>
      <c r="Y30" s="627"/>
      <c r="Z30" s="628">
        <v>0.3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95.9</v>
      </c>
      <c r="BH30" s="684"/>
      <c r="BI30" s="684"/>
      <c r="BJ30" s="684"/>
      <c r="BK30" s="684"/>
      <c r="BL30" s="684"/>
      <c r="BM30" s="620">
        <v>72.7</v>
      </c>
      <c r="BN30" s="684"/>
      <c r="BO30" s="684"/>
      <c r="BP30" s="684"/>
      <c r="BQ30" s="685"/>
      <c r="BR30" s="683">
        <v>96.3</v>
      </c>
      <c r="BS30" s="684"/>
      <c r="BT30" s="684"/>
      <c r="BU30" s="684"/>
      <c r="BV30" s="684"/>
      <c r="BW30" s="684"/>
      <c r="BX30" s="620">
        <v>73.599999999999994</v>
      </c>
      <c r="BY30" s="684"/>
      <c r="BZ30" s="684"/>
      <c r="CA30" s="684"/>
      <c r="CB30" s="685"/>
      <c r="CD30" s="688"/>
      <c r="CE30" s="689"/>
      <c r="CF30" s="639" t="s">
        <v>292</v>
      </c>
      <c r="CG30" s="640"/>
      <c r="CH30" s="640"/>
      <c r="CI30" s="640"/>
      <c r="CJ30" s="640"/>
      <c r="CK30" s="640"/>
      <c r="CL30" s="640"/>
      <c r="CM30" s="640"/>
      <c r="CN30" s="640"/>
      <c r="CO30" s="640"/>
      <c r="CP30" s="640"/>
      <c r="CQ30" s="641"/>
      <c r="CR30" s="625">
        <v>5173857</v>
      </c>
      <c r="CS30" s="626"/>
      <c r="CT30" s="626"/>
      <c r="CU30" s="626"/>
      <c r="CV30" s="626"/>
      <c r="CW30" s="626"/>
      <c r="CX30" s="626"/>
      <c r="CY30" s="627"/>
      <c r="CZ30" s="659">
        <v>8.6999999999999993</v>
      </c>
      <c r="DA30" s="660"/>
      <c r="DB30" s="660"/>
      <c r="DC30" s="661"/>
      <c r="DD30" s="634">
        <v>4927331</v>
      </c>
      <c r="DE30" s="626"/>
      <c r="DF30" s="626"/>
      <c r="DG30" s="626"/>
      <c r="DH30" s="626"/>
      <c r="DI30" s="626"/>
      <c r="DJ30" s="626"/>
      <c r="DK30" s="627"/>
      <c r="DL30" s="634">
        <v>4927331</v>
      </c>
      <c r="DM30" s="626"/>
      <c r="DN30" s="626"/>
      <c r="DO30" s="626"/>
      <c r="DP30" s="626"/>
      <c r="DQ30" s="626"/>
      <c r="DR30" s="626"/>
      <c r="DS30" s="626"/>
      <c r="DT30" s="626"/>
      <c r="DU30" s="626"/>
      <c r="DV30" s="627"/>
      <c r="DW30" s="630">
        <v>15.3</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1997433</v>
      </c>
      <c r="S31" s="626"/>
      <c r="T31" s="626"/>
      <c r="U31" s="626"/>
      <c r="V31" s="626"/>
      <c r="W31" s="626"/>
      <c r="X31" s="626"/>
      <c r="Y31" s="627"/>
      <c r="Z31" s="628">
        <v>3.3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45"/>
      <c r="BI31" s="645"/>
      <c r="BJ31" s="645"/>
      <c r="BK31" s="645"/>
      <c r="BL31" s="645"/>
      <c r="BM31" s="631">
        <v>97.3</v>
      </c>
      <c r="BN31" s="681"/>
      <c r="BO31" s="681"/>
      <c r="BP31" s="681"/>
      <c r="BQ31" s="682"/>
      <c r="BR31" s="680">
        <v>98.9</v>
      </c>
      <c r="BS31" s="645"/>
      <c r="BT31" s="645"/>
      <c r="BU31" s="645"/>
      <c r="BV31" s="645"/>
      <c r="BW31" s="645"/>
      <c r="BX31" s="631">
        <v>96.2</v>
      </c>
      <c r="BY31" s="681"/>
      <c r="BZ31" s="681"/>
      <c r="CA31" s="681"/>
      <c r="CB31" s="682"/>
      <c r="CD31" s="688"/>
      <c r="CE31" s="689"/>
      <c r="CF31" s="639" t="s">
        <v>296</v>
      </c>
      <c r="CG31" s="640"/>
      <c r="CH31" s="640"/>
      <c r="CI31" s="640"/>
      <c r="CJ31" s="640"/>
      <c r="CK31" s="640"/>
      <c r="CL31" s="640"/>
      <c r="CM31" s="640"/>
      <c r="CN31" s="640"/>
      <c r="CO31" s="640"/>
      <c r="CP31" s="640"/>
      <c r="CQ31" s="641"/>
      <c r="CR31" s="625">
        <v>421027</v>
      </c>
      <c r="CS31" s="645"/>
      <c r="CT31" s="645"/>
      <c r="CU31" s="645"/>
      <c r="CV31" s="645"/>
      <c r="CW31" s="645"/>
      <c r="CX31" s="645"/>
      <c r="CY31" s="646"/>
      <c r="CZ31" s="659">
        <v>0.7</v>
      </c>
      <c r="DA31" s="660"/>
      <c r="DB31" s="660"/>
      <c r="DC31" s="661"/>
      <c r="DD31" s="634">
        <v>363524</v>
      </c>
      <c r="DE31" s="645"/>
      <c r="DF31" s="645"/>
      <c r="DG31" s="645"/>
      <c r="DH31" s="645"/>
      <c r="DI31" s="645"/>
      <c r="DJ31" s="645"/>
      <c r="DK31" s="646"/>
      <c r="DL31" s="634">
        <v>363524</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2812447</v>
      </c>
      <c r="S32" s="626"/>
      <c r="T32" s="626"/>
      <c r="U32" s="626"/>
      <c r="V32" s="626"/>
      <c r="W32" s="626"/>
      <c r="X32" s="626"/>
      <c r="Y32" s="627"/>
      <c r="Z32" s="628">
        <v>4.7</v>
      </c>
      <c r="AA32" s="628"/>
      <c r="AB32" s="628"/>
      <c r="AC32" s="628"/>
      <c r="AD32" s="629">
        <v>3159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94.1</v>
      </c>
      <c r="BH32" s="693"/>
      <c r="BI32" s="693"/>
      <c r="BJ32" s="693"/>
      <c r="BK32" s="693"/>
      <c r="BL32" s="693"/>
      <c r="BM32" s="694">
        <v>58.1</v>
      </c>
      <c r="BN32" s="693"/>
      <c r="BO32" s="693"/>
      <c r="BP32" s="693"/>
      <c r="BQ32" s="695"/>
      <c r="BR32" s="692">
        <v>93.5</v>
      </c>
      <c r="BS32" s="693"/>
      <c r="BT32" s="693"/>
      <c r="BU32" s="693"/>
      <c r="BV32" s="693"/>
      <c r="BW32" s="693"/>
      <c r="BX32" s="694">
        <v>58.7</v>
      </c>
      <c r="BY32" s="693"/>
      <c r="BZ32" s="693"/>
      <c r="CA32" s="693"/>
      <c r="CB32" s="695"/>
      <c r="CD32" s="690"/>
      <c r="CE32" s="691"/>
      <c r="CF32" s="639" t="s">
        <v>299</v>
      </c>
      <c r="CG32" s="640"/>
      <c r="CH32" s="640"/>
      <c r="CI32" s="640"/>
      <c r="CJ32" s="640"/>
      <c r="CK32" s="640"/>
      <c r="CL32" s="640"/>
      <c r="CM32" s="640"/>
      <c r="CN32" s="640"/>
      <c r="CO32" s="640"/>
      <c r="CP32" s="640"/>
      <c r="CQ32" s="641"/>
      <c r="CR32" s="625">
        <v>488</v>
      </c>
      <c r="CS32" s="626"/>
      <c r="CT32" s="626"/>
      <c r="CU32" s="626"/>
      <c r="CV32" s="626"/>
      <c r="CW32" s="626"/>
      <c r="CX32" s="626"/>
      <c r="CY32" s="627"/>
      <c r="CZ32" s="659">
        <v>0</v>
      </c>
      <c r="DA32" s="660"/>
      <c r="DB32" s="660"/>
      <c r="DC32" s="661"/>
      <c r="DD32" s="634">
        <v>488</v>
      </c>
      <c r="DE32" s="626"/>
      <c r="DF32" s="626"/>
      <c r="DG32" s="626"/>
      <c r="DH32" s="626"/>
      <c r="DI32" s="626"/>
      <c r="DJ32" s="626"/>
      <c r="DK32" s="627"/>
      <c r="DL32" s="634">
        <v>488</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4628900</v>
      </c>
      <c r="S33" s="626"/>
      <c r="T33" s="626"/>
      <c r="U33" s="626"/>
      <c r="V33" s="626"/>
      <c r="W33" s="626"/>
      <c r="X33" s="626"/>
      <c r="Y33" s="627"/>
      <c r="Z33" s="628">
        <v>7.7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22674727</v>
      </c>
      <c r="CS33" s="645"/>
      <c r="CT33" s="645"/>
      <c r="CU33" s="645"/>
      <c r="CV33" s="645"/>
      <c r="CW33" s="645"/>
      <c r="CX33" s="645"/>
      <c r="CY33" s="646"/>
      <c r="CZ33" s="659">
        <v>38.299999999999997</v>
      </c>
      <c r="DA33" s="660"/>
      <c r="DB33" s="660"/>
      <c r="DC33" s="661"/>
      <c r="DD33" s="634">
        <v>17383177</v>
      </c>
      <c r="DE33" s="645"/>
      <c r="DF33" s="645"/>
      <c r="DG33" s="645"/>
      <c r="DH33" s="645"/>
      <c r="DI33" s="645"/>
      <c r="DJ33" s="645"/>
      <c r="DK33" s="646"/>
      <c r="DL33" s="634">
        <v>13850601</v>
      </c>
      <c r="DM33" s="645"/>
      <c r="DN33" s="645"/>
      <c r="DO33" s="645"/>
      <c r="DP33" s="645"/>
      <c r="DQ33" s="645"/>
      <c r="DR33" s="645"/>
      <c r="DS33" s="645"/>
      <c r="DT33" s="645"/>
      <c r="DU33" s="645"/>
      <c r="DV33" s="646"/>
      <c r="DW33" s="630">
        <v>43</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5403591</v>
      </c>
      <c r="CS34" s="626"/>
      <c r="CT34" s="626"/>
      <c r="CU34" s="626"/>
      <c r="CV34" s="626"/>
      <c r="CW34" s="626"/>
      <c r="CX34" s="626"/>
      <c r="CY34" s="627"/>
      <c r="CZ34" s="659">
        <v>9.1</v>
      </c>
      <c r="DA34" s="660"/>
      <c r="DB34" s="660"/>
      <c r="DC34" s="661"/>
      <c r="DD34" s="634">
        <v>4333473</v>
      </c>
      <c r="DE34" s="626"/>
      <c r="DF34" s="626"/>
      <c r="DG34" s="626"/>
      <c r="DH34" s="626"/>
      <c r="DI34" s="626"/>
      <c r="DJ34" s="626"/>
      <c r="DK34" s="627"/>
      <c r="DL34" s="634">
        <v>3255894</v>
      </c>
      <c r="DM34" s="626"/>
      <c r="DN34" s="626"/>
      <c r="DO34" s="626"/>
      <c r="DP34" s="626"/>
      <c r="DQ34" s="626"/>
      <c r="DR34" s="626"/>
      <c r="DS34" s="626"/>
      <c r="DT34" s="626"/>
      <c r="DU34" s="626"/>
      <c r="DV34" s="627"/>
      <c r="DW34" s="630">
        <v>10.1</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1600000</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9464914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367821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1058469</v>
      </c>
      <c r="CS35" s="645"/>
      <c r="CT35" s="645"/>
      <c r="CU35" s="645"/>
      <c r="CV35" s="645"/>
      <c r="CW35" s="645"/>
      <c r="CX35" s="645"/>
      <c r="CY35" s="646"/>
      <c r="CZ35" s="659">
        <v>1.8</v>
      </c>
      <c r="DA35" s="660"/>
      <c r="DB35" s="660"/>
      <c r="DC35" s="661"/>
      <c r="DD35" s="634">
        <v>742408</v>
      </c>
      <c r="DE35" s="645"/>
      <c r="DF35" s="645"/>
      <c r="DG35" s="645"/>
      <c r="DH35" s="645"/>
      <c r="DI35" s="645"/>
      <c r="DJ35" s="645"/>
      <c r="DK35" s="646"/>
      <c r="DL35" s="634">
        <v>728400</v>
      </c>
      <c r="DM35" s="645"/>
      <c r="DN35" s="645"/>
      <c r="DO35" s="645"/>
      <c r="DP35" s="645"/>
      <c r="DQ35" s="645"/>
      <c r="DR35" s="645"/>
      <c r="DS35" s="645"/>
      <c r="DT35" s="645"/>
      <c r="DU35" s="645"/>
      <c r="DV35" s="646"/>
      <c r="DW35" s="630">
        <v>2.2999999999999998</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59915776</v>
      </c>
      <c r="S36" s="698"/>
      <c r="T36" s="698"/>
      <c r="U36" s="698"/>
      <c r="V36" s="698"/>
      <c r="W36" s="698"/>
      <c r="X36" s="698"/>
      <c r="Y36" s="699"/>
      <c r="Z36" s="700">
        <v>100</v>
      </c>
      <c r="AA36" s="700"/>
      <c r="AB36" s="700"/>
      <c r="AC36" s="700"/>
      <c r="AD36" s="701">
        <v>30601877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1549067</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-11374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5807163</v>
      </c>
      <c r="CS36" s="626"/>
      <c r="CT36" s="626"/>
      <c r="CU36" s="626"/>
      <c r="CV36" s="626"/>
      <c r="CW36" s="626"/>
      <c r="CX36" s="626"/>
      <c r="CY36" s="627"/>
      <c r="CZ36" s="659">
        <v>9.8000000000000007</v>
      </c>
      <c r="DA36" s="660"/>
      <c r="DB36" s="660"/>
      <c r="DC36" s="661"/>
      <c r="DD36" s="634">
        <v>5332795</v>
      </c>
      <c r="DE36" s="626"/>
      <c r="DF36" s="626"/>
      <c r="DG36" s="626"/>
      <c r="DH36" s="626"/>
      <c r="DI36" s="626"/>
      <c r="DJ36" s="626"/>
      <c r="DK36" s="627"/>
      <c r="DL36" s="634">
        <v>4210590</v>
      </c>
      <c r="DM36" s="626"/>
      <c r="DN36" s="626"/>
      <c r="DO36" s="626"/>
      <c r="DP36" s="626"/>
      <c r="DQ36" s="626"/>
      <c r="DR36" s="626"/>
      <c r="DS36" s="626"/>
      <c r="DT36" s="626"/>
      <c r="DU36" s="626"/>
      <c r="DV36" s="627"/>
      <c r="DW36" s="630">
        <v>13.1</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1363912</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18681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1768528</v>
      </c>
      <c r="CS37" s="645"/>
      <c r="CT37" s="645"/>
      <c r="CU37" s="645"/>
      <c r="CV37" s="645"/>
      <c r="CW37" s="645"/>
      <c r="CX37" s="645"/>
      <c r="CY37" s="646"/>
      <c r="CZ37" s="659">
        <v>3</v>
      </c>
      <c r="DA37" s="660"/>
      <c r="DB37" s="660"/>
      <c r="DC37" s="661"/>
      <c r="DD37" s="634">
        <v>1768528</v>
      </c>
      <c r="DE37" s="645"/>
      <c r="DF37" s="645"/>
      <c r="DG37" s="645"/>
      <c r="DH37" s="645"/>
      <c r="DI37" s="645"/>
      <c r="DJ37" s="645"/>
      <c r="DK37" s="646"/>
      <c r="DL37" s="634">
        <v>1674156</v>
      </c>
      <c r="DM37" s="645"/>
      <c r="DN37" s="645"/>
      <c r="DO37" s="645"/>
      <c r="DP37" s="645"/>
      <c r="DQ37" s="645"/>
      <c r="DR37" s="645"/>
      <c r="DS37" s="645"/>
      <c r="DT37" s="645"/>
      <c r="DU37" s="645"/>
      <c r="DV37" s="646"/>
      <c r="DW37" s="630">
        <v>5.2</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110605</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27095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6366676</v>
      </c>
      <c r="CS38" s="626"/>
      <c r="CT38" s="626"/>
      <c r="CU38" s="626"/>
      <c r="CV38" s="626"/>
      <c r="CW38" s="626"/>
      <c r="CX38" s="626"/>
      <c r="CY38" s="627"/>
      <c r="CZ38" s="659">
        <v>10.8</v>
      </c>
      <c r="DA38" s="660"/>
      <c r="DB38" s="660"/>
      <c r="DC38" s="661"/>
      <c r="DD38" s="634">
        <v>5313620</v>
      </c>
      <c r="DE38" s="626"/>
      <c r="DF38" s="626"/>
      <c r="DG38" s="626"/>
      <c r="DH38" s="626"/>
      <c r="DI38" s="626"/>
      <c r="DJ38" s="626"/>
      <c r="DK38" s="627"/>
      <c r="DL38" s="634">
        <v>4992534</v>
      </c>
      <c r="DM38" s="626"/>
      <c r="DN38" s="626"/>
      <c r="DO38" s="626"/>
      <c r="DP38" s="626"/>
      <c r="DQ38" s="626"/>
      <c r="DR38" s="626"/>
      <c r="DS38" s="626"/>
      <c r="DT38" s="626"/>
      <c r="DU38" s="626"/>
      <c r="DV38" s="627"/>
      <c r="DW38" s="630">
        <v>15.5</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v>105218</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1145590</v>
      </c>
      <c r="CS39" s="645"/>
      <c r="CT39" s="645"/>
      <c r="CU39" s="645"/>
      <c r="CV39" s="645"/>
      <c r="CW39" s="645"/>
      <c r="CX39" s="645"/>
      <c r="CY39" s="646"/>
      <c r="CZ39" s="659">
        <v>1.9</v>
      </c>
      <c r="DA39" s="660"/>
      <c r="DB39" s="660"/>
      <c r="DC39" s="661"/>
      <c r="DD39" s="634">
        <v>982973</v>
      </c>
      <c r="DE39" s="645"/>
      <c r="DF39" s="645"/>
      <c r="DG39" s="645"/>
      <c r="DH39" s="645"/>
      <c r="DI39" s="645"/>
      <c r="DJ39" s="645"/>
      <c r="DK39" s="646"/>
      <c r="DL39" s="634" t="s">
        <v>324</v>
      </c>
      <c r="DM39" s="645"/>
      <c r="DN39" s="645"/>
      <c r="DO39" s="645"/>
      <c r="DP39" s="645"/>
      <c r="DQ39" s="645"/>
      <c r="DR39" s="645"/>
      <c r="DS39" s="645"/>
      <c r="DT39" s="645"/>
      <c r="DU39" s="645"/>
      <c r="DV39" s="646"/>
      <c r="DW39" s="630" t="s">
        <v>324</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1321367</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147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2893238</v>
      </c>
      <c r="CS40" s="626"/>
      <c r="CT40" s="626"/>
      <c r="CU40" s="626"/>
      <c r="CV40" s="626"/>
      <c r="CW40" s="626"/>
      <c r="CX40" s="626"/>
      <c r="CY40" s="627"/>
      <c r="CZ40" s="659">
        <v>4.9000000000000004</v>
      </c>
      <c r="DA40" s="660"/>
      <c r="DB40" s="660"/>
      <c r="DC40" s="661"/>
      <c r="DD40" s="634">
        <v>677908</v>
      </c>
      <c r="DE40" s="626"/>
      <c r="DF40" s="626"/>
      <c r="DG40" s="626"/>
      <c r="DH40" s="626"/>
      <c r="DI40" s="626"/>
      <c r="DJ40" s="626"/>
      <c r="DK40" s="627"/>
      <c r="DL40" s="634">
        <v>663183</v>
      </c>
      <c r="DM40" s="626"/>
      <c r="DN40" s="626"/>
      <c r="DO40" s="626"/>
      <c r="DP40" s="626"/>
      <c r="DQ40" s="626"/>
      <c r="DR40" s="626"/>
      <c r="DS40" s="626"/>
      <c r="DT40" s="626"/>
      <c r="DU40" s="626"/>
      <c r="DV40" s="627"/>
      <c r="DW40" s="630">
        <v>2.1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5014745</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422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3672395</v>
      </c>
      <c r="CS42" s="626"/>
      <c r="CT42" s="626"/>
      <c r="CU42" s="626"/>
      <c r="CV42" s="626"/>
      <c r="CW42" s="626"/>
      <c r="CX42" s="626"/>
      <c r="CY42" s="627"/>
      <c r="CZ42" s="659">
        <v>6.2</v>
      </c>
      <c r="DA42" s="708"/>
      <c r="DB42" s="708"/>
      <c r="DC42" s="709"/>
      <c r="DD42" s="634">
        <v>121224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5879</v>
      </c>
      <c r="CS43" s="645"/>
      <c r="CT43" s="645"/>
      <c r="CU43" s="645"/>
      <c r="CV43" s="645"/>
      <c r="CW43" s="645"/>
      <c r="CX43" s="645"/>
      <c r="CY43" s="646"/>
      <c r="CZ43" s="659">
        <v>0</v>
      </c>
      <c r="DA43" s="660"/>
      <c r="DB43" s="660"/>
      <c r="DC43" s="661"/>
      <c r="DD43" s="634">
        <v>44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3672395</v>
      </c>
      <c r="CS44" s="626"/>
      <c r="CT44" s="626"/>
      <c r="CU44" s="626"/>
      <c r="CV44" s="626"/>
      <c r="CW44" s="626"/>
      <c r="CX44" s="626"/>
      <c r="CY44" s="627"/>
      <c r="CZ44" s="659">
        <v>6.2</v>
      </c>
      <c r="DA44" s="708"/>
      <c r="DB44" s="708"/>
      <c r="DC44" s="709"/>
      <c r="DD44" s="634">
        <v>121224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1545435</v>
      </c>
      <c r="CS45" s="645"/>
      <c r="CT45" s="645"/>
      <c r="CU45" s="645"/>
      <c r="CV45" s="645"/>
      <c r="CW45" s="645"/>
      <c r="CX45" s="645"/>
      <c r="CY45" s="646"/>
      <c r="CZ45" s="659">
        <v>2.6</v>
      </c>
      <c r="DA45" s="660"/>
      <c r="DB45" s="660"/>
      <c r="DC45" s="661"/>
      <c r="DD45" s="634">
        <v>1148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1922832</v>
      </c>
      <c r="CS46" s="626"/>
      <c r="CT46" s="626"/>
      <c r="CU46" s="626"/>
      <c r="CV46" s="626"/>
      <c r="CW46" s="626"/>
      <c r="CX46" s="626"/>
      <c r="CY46" s="627"/>
      <c r="CZ46" s="659">
        <v>3.2</v>
      </c>
      <c r="DA46" s="708"/>
      <c r="DB46" s="708"/>
      <c r="DC46" s="709"/>
      <c r="DD46" s="634">
        <v>118948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59172360</v>
      </c>
      <c r="CS49" s="693"/>
      <c r="CT49" s="693"/>
      <c r="CU49" s="693"/>
      <c r="CV49" s="693"/>
      <c r="CW49" s="693"/>
      <c r="CX49" s="693"/>
      <c r="CY49" s="720"/>
      <c r="CZ49" s="721">
        <v>100</v>
      </c>
      <c r="DA49" s="722"/>
      <c r="DB49" s="722"/>
      <c r="DC49" s="723"/>
      <c r="DD49" s="724">
        <v>35769783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58885</v>
      </c>
      <c r="R7" s="755"/>
      <c r="S7" s="755"/>
      <c r="T7" s="755"/>
      <c r="U7" s="755"/>
      <c r="V7" s="755">
        <v>58142</v>
      </c>
      <c r="W7" s="755"/>
      <c r="X7" s="755"/>
      <c r="Y7" s="755"/>
      <c r="Z7" s="755"/>
      <c r="AA7" s="755">
        <v>743</v>
      </c>
      <c r="AB7" s="755"/>
      <c r="AC7" s="755"/>
      <c r="AD7" s="755"/>
      <c r="AE7" s="756"/>
      <c r="AF7" s="757">
        <v>663</v>
      </c>
      <c r="AG7" s="758"/>
      <c r="AH7" s="758"/>
      <c r="AI7" s="758"/>
      <c r="AJ7" s="759"/>
      <c r="AK7" s="794">
        <v>133</v>
      </c>
      <c r="AL7" s="795"/>
      <c r="AM7" s="795"/>
      <c r="AN7" s="795"/>
      <c r="AO7" s="795"/>
      <c r="AP7" s="795">
        <v>48805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-1</v>
      </c>
      <c r="CI7" s="792"/>
      <c r="CJ7" s="792"/>
      <c r="CK7" s="792"/>
      <c r="CL7" s="793"/>
      <c r="CM7" s="791">
        <v>13</v>
      </c>
      <c r="CN7" s="792"/>
      <c r="CO7" s="792"/>
      <c r="CP7" s="792"/>
      <c r="CQ7" s="793"/>
      <c r="CR7" s="791">
        <v>5</v>
      </c>
      <c r="CS7" s="792"/>
      <c r="CT7" s="792"/>
      <c r="CU7" s="792"/>
      <c r="CV7" s="793"/>
      <c r="CW7" s="791" t="s">
        <v>500</v>
      </c>
      <c r="CX7" s="792"/>
      <c r="CY7" s="792"/>
      <c r="CZ7" s="792"/>
      <c r="DA7" s="793"/>
      <c r="DB7" s="791" t="s">
        <v>500</v>
      </c>
      <c r="DC7" s="792"/>
      <c r="DD7" s="792"/>
      <c r="DE7" s="792"/>
      <c r="DF7" s="793"/>
      <c r="DG7" s="791" t="s">
        <v>500</v>
      </c>
      <c r="DH7" s="792"/>
      <c r="DI7" s="792"/>
      <c r="DJ7" s="792"/>
      <c r="DK7" s="793"/>
      <c r="DL7" s="791" t="s">
        <v>500</v>
      </c>
      <c r="DM7" s="792"/>
      <c r="DN7" s="792"/>
      <c r="DO7" s="792"/>
      <c r="DP7" s="793"/>
      <c r="DQ7" s="791" t="s">
        <v>500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1079</v>
      </c>
      <c r="R8" s="779"/>
      <c r="S8" s="779"/>
      <c r="T8" s="779"/>
      <c r="U8" s="779"/>
      <c r="V8" s="779">
        <v>1079</v>
      </c>
      <c r="W8" s="779"/>
      <c r="X8" s="779"/>
      <c r="Y8" s="779"/>
      <c r="Z8" s="779"/>
      <c r="AA8" s="779">
        <v>100</v>
      </c>
      <c r="AB8" s="779"/>
      <c r="AC8" s="779"/>
      <c r="AD8" s="779"/>
      <c r="AE8" s="780"/>
      <c r="AF8" s="781" t="s">
        <v>367</v>
      </c>
      <c r="AG8" s="782"/>
      <c r="AH8" s="782"/>
      <c r="AI8" s="782"/>
      <c r="AJ8" s="783"/>
      <c r="AK8" s="784">
        <v>62</v>
      </c>
      <c r="AL8" s="785"/>
      <c r="AM8" s="785"/>
      <c r="AN8" s="785"/>
      <c r="AO8" s="785"/>
      <c r="AP8" s="785">
        <v>3369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31</v>
      </c>
      <c r="CI8" s="802"/>
      <c r="CJ8" s="802"/>
      <c r="CK8" s="802"/>
      <c r="CL8" s="803"/>
      <c r="CM8" s="801">
        <v>704</v>
      </c>
      <c r="CN8" s="802"/>
      <c r="CO8" s="802"/>
      <c r="CP8" s="802"/>
      <c r="CQ8" s="803"/>
      <c r="CR8" s="801">
        <v>120</v>
      </c>
      <c r="CS8" s="802"/>
      <c r="CT8" s="802"/>
      <c r="CU8" s="802"/>
      <c r="CV8" s="803"/>
      <c r="CW8" s="801" t="s">
        <v>500</v>
      </c>
      <c r="CX8" s="802"/>
      <c r="CY8" s="802"/>
      <c r="CZ8" s="802"/>
      <c r="DA8" s="803"/>
      <c r="DB8" s="801" t="s">
        <v>500</v>
      </c>
      <c r="DC8" s="802"/>
      <c r="DD8" s="802"/>
      <c r="DE8" s="802"/>
      <c r="DF8" s="803"/>
      <c r="DG8" s="801" t="s">
        <v>500</v>
      </c>
      <c r="DH8" s="802"/>
      <c r="DI8" s="802"/>
      <c r="DJ8" s="802"/>
      <c r="DK8" s="803"/>
      <c r="DL8" s="801" t="s">
        <v>500</v>
      </c>
      <c r="DM8" s="802"/>
      <c r="DN8" s="802"/>
      <c r="DO8" s="802"/>
      <c r="DP8" s="803"/>
      <c r="DQ8" s="801" t="s">
        <v>500</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94</v>
      </c>
      <c r="R9" s="779"/>
      <c r="S9" s="779"/>
      <c r="T9" s="779"/>
      <c r="U9" s="779"/>
      <c r="V9" s="779">
        <v>94</v>
      </c>
      <c r="W9" s="779"/>
      <c r="X9" s="779"/>
      <c r="Y9" s="779"/>
      <c r="Z9" s="779"/>
      <c r="AA9" s="779" t="s">
        <v>500</v>
      </c>
      <c r="AB9" s="779"/>
      <c r="AC9" s="779"/>
      <c r="AD9" s="779"/>
      <c r="AE9" s="780"/>
      <c r="AF9" s="781" t="s">
        <v>369</v>
      </c>
      <c r="AG9" s="782"/>
      <c r="AH9" s="782"/>
      <c r="AI9" s="782"/>
      <c r="AJ9" s="783"/>
      <c r="AK9" s="784">
        <v>76</v>
      </c>
      <c r="AL9" s="785"/>
      <c r="AM9" s="785"/>
      <c r="AN9" s="785"/>
      <c r="AO9" s="785"/>
      <c r="AP9" s="785">
        <v>191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559</v>
      </c>
      <c r="BT9" s="789"/>
      <c r="BU9" s="789"/>
      <c r="BV9" s="789"/>
      <c r="BW9" s="789"/>
      <c r="BX9" s="789"/>
      <c r="BY9" s="789"/>
      <c r="BZ9" s="789"/>
      <c r="CA9" s="789"/>
      <c r="CB9" s="789"/>
      <c r="CC9" s="789"/>
      <c r="CD9" s="789"/>
      <c r="CE9" s="789"/>
      <c r="CF9" s="789"/>
      <c r="CG9" s="790"/>
      <c r="CH9" s="801">
        <v>18</v>
      </c>
      <c r="CI9" s="802"/>
      <c r="CJ9" s="802"/>
      <c r="CK9" s="802"/>
      <c r="CL9" s="803"/>
      <c r="CM9" s="801">
        <v>418</v>
      </c>
      <c r="CN9" s="802"/>
      <c r="CO9" s="802"/>
      <c r="CP9" s="802"/>
      <c r="CQ9" s="803"/>
      <c r="CR9" s="801">
        <v>153</v>
      </c>
      <c r="CS9" s="802"/>
      <c r="CT9" s="802"/>
      <c r="CU9" s="802"/>
      <c r="CV9" s="803"/>
      <c r="CW9" s="801" t="s">
        <v>500</v>
      </c>
      <c r="CX9" s="802"/>
      <c r="CY9" s="802"/>
      <c r="CZ9" s="802"/>
      <c r="DA9" s="803"/>
      <c r="DB9" s="801" t="s">
        <v>500</v>
      </c>
      <c r="DC9" s="802"/>
      <c r="DD9" s="802"/>
      <c r="DE9" s="802"/>
      <c r="DF9" s="803"/>
      <c r="DG9" s="801" t="s">
        <v>500</v>
      </c>
      <c r="DH9" s="802"/>
      <c r="DI9" s="802"/>
      <c r="DJ9" s="802"/>
      <c r="DK9" s="803"/>
      <c r="DL9" s="801" t="s">
        <v>500</v>
      </c>
      <c r="DM9" s="802"/>
      <c r="DN9" s="802"/>
      <c r="DO9" s="802"/>
      <c r="DP9" s="803"/>
      <c r="DQ9" s="801" t="s">
        <v>500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560</v>
      </c>
      <c r="BT10" s="789"/>
      <c r="BU10" s="789"/>
      <c r="BV10" s="789"/>
      <c r="BW10" s="789"/>
      <c r="BX10" s="789"/>
      <c r="BY10" s="789"/>
      <c r="BZ10" s="789"/>
      <c r="CA10" s="789"/>
      <c r="CB10" s="789"/>
      <c r="CC10" s="789"/>
      <c r="CD10" s="789"/>
      <c r="CE10" s="789"/>
      <c r="CF10" s="789"/>
      <c r="CG10" s="790"/>
      <c r="CH10" s="801">
        <v>17</v>
      </c>
      <c r="CI10" s="802"/>
      <c r="CJ10" s="802"/>
      <c r="CK10" s="802"/>
      <c r="CL10" s="803"/>
      <c r="CM10" s="801">
        <v>323</v>
      </c>
      <c r="CN10" s="802"/>
      <c r="CO10" s="802"/>
      <c r="CP10" s="802"/>
      <c r="CQ10" s="803"/>
      <c r="CR10" s="801">
        <v>30</v>
      </c>
      <c r="CS10" s="802"/>
      <c r="CT10" s="802"/>
      <c r="CU10" s="802"/>
      <c r="CV10" s="803"/>
      <c r="CW10" s="801" t="s">
        <v>500</v>
      </c>
      <c r="CX10" s="802"/>
      <c r="CY10" s="802"/>
      <c r="CZ10" s="802"/>
      <c r="DA10" s="803"/>
      <c r="DB10" s="801" t="s">
        <v>500</v>
      </c>
      <c r="DC10" s="802"/>
      <c r="DD10" s="802"/>
      <c r="DE10" s="802"/>
      <c r="DF10" s="803"/>
      <c r="DG10" s="801" t="s">
        <v>500</v>
      </c>
      <c r="DH10" s="802"/>
      <c r="DI10" s="802"/>
      <c r="DJ10" s="802"/>
      <c r="DK10" s="803"/>
      <c r="DL10" s="801" t="s">
        <v>500</v>
      </c>
      <c r="DM10" s="802"/>
      <c r="DN10" s="802"/>
      <c r="DO10" s="802"/>
      <c r="DP10" s="803"/>
      <c r="DQ10" s="801" t="s">
        <v>500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561</v>
      </c>
      <c r="BT11" s="789"/>
      <c r="BU11" s="789"/>
      <c r="BV11" s="789"/>
      <c r="BW11" s="789"/>
      <c r="BX11" s="789"/>
      <c r="BY11" s="789"/>
      <c r="BZ11" s="789"/>
      <c r="CA11" s="789"/>
      <c r="CB11" s="789"/>
      <c r="CC11" s="789"/>
      <c r="CD11" s="789"/>
      <c r="CE11" s="789"/>
      <c r="CF11" s="789"/>
      <c r="CG11" s="790"/>
      <c r="CH11" s="801">
        <v>1</v>
      </c>
      <c r="CI11" s="802"/>
      <c r="CJ11" s="802"/>
      <c r="CK11" s="802"/>
      <c r="CL11" s="803"/>
      <c r="CM11" s="801">
        <v>114</v>
      </c>
      <c r="CN11" s="802"/>
      <c r="CO11" s="802"/>
      <c r="CP11" s="802"/>
      <c r="CQ11" s="803"/>
      <c r="CR11" s="801">
        <v>158</v>
      </c>
      <c r="CS11" s="802"/>
      <c r="CT11" s="802"/>
      <c r="CU11" s="802"/>
      <c r="CV11" s="803"/>
      <c r="CW11" s="801" t="s">
        <v>500</v>
      </c>
      <c r="CX11" s="802"/>
      <c r="CY11" s="802"/>
      <c r="CZ11" s="802"/>
      <c r="DA11" s="803"/>
      <c r="DB11" s="801">
        <v>19</v>
      </c>
      <c r="DC11" s="802"/>
      <c r="DD11" s="802"/>
      <c r="DE11" s="802"/>
      <c r="DF11" s="803"/>
      <c r="DG11" s="801" t="s">
        <v>500</v>
      </c>
      <c r="DH11" s="802"/>
      <c r="DI11" s="802"/>
      <c r="DJ11" s="802"/>
      <c r="DK11" s="803"/>
      <c r="DL11" s="801" t="s">
        <v>500</v>
      </c>
      <c r="DM11" s="802"/>
      <c r="DN11" s="802"/>
      <c r="DO11" s="802"/>
      <c r="DP11" s="803"/>
      <c r="DQ11" s="801" t="s">
        <v>500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59921</v>
      </c>
      <c r="R23" s="814"/>
      <c r="S23" s="814"/>
      <c r="T23" s="814"/>
      <c r="U23" s="814"/>
      <c r="V23" s="814">
        <v>59178</v>
      </c>
      <c r="W23" s="814"/>
      <c r="X23" s="814"/>
      <c r="Y23" s="814"/>
      <c r="Z23" s="814"/>
      <c r="AA23" s="814">
        <v>743</v>
      </c>
      <c r="AB23" s="814"/>
      <c r="AC23" s="814"/>
      <c r="AD23" s="814"/>
      <c r="AE23" s="815"/>
      <c r="AF23" s="816">
        <v>663</v>
      </c>
      <c r="AG23" s="814"/>
      <c r="AH23" s="814"/>
      <c r="AI23" s="814"/>
      <c r="AJ23" s="817"/>
      <c r="AK23" s="818"/>
      <c r="AL23" s="819"/>
      <c r="AM23" s="819"/>
      <c r="AN23" s="819"/>
      <c r="AO23" s="819"/>
      <c r="AP23" s="814">
        <v>52365</v>
      </c>
      <c r="AQ23" s="814"/>
      <c r="AR23" s="814"/>
      <c r="AS23" s="814"/>
      <c r="AT23" s="814"/>
      <c r="AU23" s="820"/>
      <c r="AV23" s="820"/>
      <c r="AW23" s="820"/>
      <c r="AX23" s="820"/>
      <c r="AY23" s="821"/>
      <c r="AZ23" s="829" t="s">
        <v>367</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17995</v>
      </c>
      <c r="R28" s="843"/>
      <c r="S28" s="843"/>
      <c r="T28" s="843"/>
      <c r="U28" s="843"/>
      <c r="V28" s="843">
        <v>17627</v>
      </c>
      <c r="W28" s="843"/>
      <c r="X28" s="843"/>
      <c r="Y28" s="843"/>
      <c r="Z28" s="843"/>
      <c r="AA28" s="843">
        <v>368</v>
      </c>
      <c r="AB28" s="843"/>
      <c r="AC28" s="843"/>
      <c r="AD28" s="843"/>
      <c r="AE28" s="844"/>
      <c r="AF28" s="845">
        <v>368</v>
      </c>
      <c r="AG28" s="843"/>
      <c r="AH28" s="843"/>
      <c r="AI28" s="843"/>
      <c r="AJ28" s="846"/>
      <c r="AK28" s="847">
        <v>1321</v>
      </c>
      <c r="AL28" s="838"/>
      <c r="AM28" s="838"/>
      <c r="AN28" s="838"/>
      <c r="AO28" s="838"/>
      <c r="AP28" s="838" t="s">
        <v>500</v>
      </c>
      <c r="AQ28" s="838"/>
      <c r="AR28" s="838"/>
      <c r="AS28" s="838"/>
      <c r="AT28" s="838"/>
      <c r="AU28" s="838" t="s">
        <v>500</v>
      </c>
      <c r="AV28" s="838"/>
      <c r="AW28" s="838"/>
      <c r="AX28" s="838"/>
      <c r="AY28" s="838"/>
      <c r="AZ28" s="839" t="s">
        <v>500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14950</v>
      </c>
      <c r="R29" s="779"/>
      <c r="S29" s="779"/>
      <c r="T29" s="779"/>
      <c r="U29" s="779"/>
      <c r="V29" s="779">
        <v>14383</v>
      </c>
      <c r="W29" s="779"/>
      <c r="X29" s="779"/>
      <c r="Y29" s="779"/>
      <c r="Z29" s="779"/>
      <c r="AA29" s="779">
        <v>567</v>
      </c>
      <c r="AB29" s="779"/>
      <c r="AC29" s="779"/>
      <c r="AD29" s="779"/>
      <c r="AE29" s="780"/>
      <c r="AF29" s="781">
        <v>567</v>
      </c>
      <c r="AG29" s="782"/>
      <c r="AH29" s="782"/>
      <c r="AI29" s="782"/>
      <c r="AJ29" s="783"/>
      <c r="AK29" s="850">
        <v>2093</v>
      </c>
      <c r="AL29" s="851"/>
      <c r="AM29" s="851"/>
      <c r="AN29" s="851"/>
      <c r="AO29" s="851"/>
      <c r="AP29" s="851">
        <v>33</v>
      </c>
      <c r="AQ29" s="851"/>
      <c r="AR29" s="851"/>
      <c r="AS29" s="851"/>
      <c r="AT29" s="851"/>
      <c r="AU29" s="851" t="s">
        <v>500</v>
      </c>
      <c r="AV29" s="851"/>
      <c r="AW29" s="851"/>
      <c r="AX29" s="851"/>
      <c r="AY29" s="851"/>
      <c r="AZ29" s="852" t="s">
        <v>500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1998</v>
      </c>
      <c r="R30" s="779"/>
      <c r="S30" s="779"/>
      <c r="T30" s="779"/>
      <c r="U30" s="779"/>
      <c r="V30" s="779">
        <v>1962</v>
      </c>
      <c r="W30" s="779"/>
      <c r="X30" s="779"/>
      <c r="Y30" s="779"/>
      <c r="Z30" s="779"/>
      <c r="AA30" s="779">
        <v>36</v>
      </c>
      <c r="AB30" s="779"/>
      <c r="AC30" s="779"/>
      <c r="AD30" s="779"/>
      <c r="AE30" s="780"/>
      <c r="AF30" s="781">
        <v>36</v>
      </c>
      <c r="AG30" s="782"/>
      <c r="AH30" s="782"/>
      <c r="AI30" s="782"/>
      <c r="AJ30" s="783"/>
      <c r="AK30" s="850">
        <v>583</v>
      </c>
      <c r="AL30" s="851"/>
      <c r="AM30" s="851"/>
      <c r="AN30" s="851"/>
      <c r="AO30" s="851"/>
      <c r="AP30" s="851" t="s">
        <v>500</v>
      </c>
      <c r="AQ30" s="851"/>
      <c r="AR30" s="851"/>
      <c r="AS30" s="851"/>
      <c r="AT30" s="851"/>
      <c r="AU30" s="851" t="s">
        <v>500</v>
      </c>
      <c r="AV30" s="851"/>
      <c r="AW30" s="851"/>
      <c r="AX30" s="851"/>
      <c r="AY30" s="851"/>
      <c r="AZ30" s="852" t="s">
        <v>500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9876</v>
      </c>
      <c r="R31" s="779"/>
      <c r="S31" s="779"/>
      <c r="T31" s="779"/>
      <c r="U31" s="779"/>
      <c r="V31" s="779">
        <v>10821</v>
      </c>
      <c r="W31" s="779"/>
      <c r="X31" s="779"/>
      <c r="Y31" s="779"/>
      <c r="Z31" s="779"/>
      <c r="AA31" s="779">
        <v>-945</v>
      </c>
      <c r="AB31" s="779"/>
      <c r="AC31" s="779"/>
      <c r="AD31" s="779"/>
      <c r="AE31" s="780"/>
      <c r="AF31" s="781">
        <v>59</v>
      </c>
      <c r="AG31" s="782"/>
      <c r="AH31" s="782"/>
      <c r="AI31" s="782"/>
      <c r="AJ31" s="783"/>
      <c r="AK31" s="850">
        <v>1364</v>
      </c>
      <c r="AL31" s="851"/>
      <c r="AM31" s="851"/>
      <c r="AN31" s="851"/>
      <c r="AO31" s="851"/>
      <c r="AP31" s="851">
        <v>12719</v>
      </c>
      <c r="AQ31" s="851"/>
      <c r="AR31" s="851"/>
      <c r="AS31" s="851"/>
      <c r="AT31" s="851"/>
      <c r="AU31" s="851">
        <v>7619</v>
      </c>
      <c r="AV31" s="851"/>
      <c r="AW31" s="851"/>
      <c r="AX31" s="851"/>
      <c r="AY31" s="851"/>
      <c r="AZ31" s="852" t="s">
        <v>500</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2832</v>
      </c>
      <c r="R32" s="779"/>
      <c r="S32" s="779"/>
      <c r="T32" s="779"/>
      <c r="U32" s="779"/>
      <c r="V32" s="779">
        <v>2349</v>
      </c>
      <c r="W32" s="779"/>
      <c r="X32" s="779"/>
      <c r="Y32" s="779"/>
      <c r="Z32" s="779"/>
      <c r="AA32" s="779">
        <v>483</v>
      </c>
      <c r="AB32" s="779"/>
      <c r="AC32" s="779"/>
      <c r="AD32" s="779"/>
      <c r="AE32" s="780"/>
      <c r="AF32" s="781">
        <v>1167</v>
      </c>
      <c r="AG32" s="782"/>
      <c r="AH32" s="782"/>
      <c r="AI32" s="782"/>
      <c r="AJ32" s="783"/>
      <c r="AK32" s="850">
        <v>105</v>
      </c>
      <c r="AL32" s="851"/>
      <c r="AM32" s="851"/>
      <c r="AN32" s="851"/>
      <c r="AO32" s="851"/>
      <c r="AP32" s="851">
        <v>13962</v>
      </c>
      <c r="AQ32" s="851"/>
      <c r="AR32" s="851"/>
      <c r="AS32" s="851"/>
      <c r="AT32" s="851"/>
      <c r="AU32" s="851">
        <v>810</v>
      </c>
      <c r="AV32" s="851"/>
      <c r="AW32" s="851"/>
      <c r="AX32" s="851"/>
      <c r="AY32" s="851"/>
      <c r="AZ32" s="852" t="s">
        <v>500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3834</v>
      </c>
      <c r="R33" s="779"/>
      <c r="S33" s="779"/>
      <c r="T33" s="779"/>
      <c r="U33" s="779"/>
      <c r="V33" s="779">
        <v>3222</v>
      </c>
      <c r="W33" s="779"/>
      <c r="X33" s="779"/>
      <c r="Y33" s="779"/>
      <c r="Z33" s="779"/>
      <c r="AA33" s="779">
        <v>612</v>
      </c>
      <c r="AB33" s="779"/>
      <c r="AC33" s="779"/>
      <c r="AD33" s="779"/>
      <c r="AE33" s="780"/>
      <c r="AF33" s="781">
        <v>260</v>
      </c>
      <c r="AG33" s="782"/>
      <c r="AH33" s="782"/>
      <c r="AI33" s="782"/>
      <c r="AJ33" s="783"/>
      <c r="AK33" s="850">
        <v>1302</v>
      </c>
      <c r="AL33" s="851"/>
      <c r="AM33" s="851"/>
      <c r="AN33" s="851"/>
      <c r="AO33" s="851"/>
      <c r="AP33" s="851">
        <v>17476</v>
      </c>
      <c r="AQ33" s="851"/>
      <c r="AR33" s="851"/>
      <c r="AS33" s="851"/>
      <c r="AT33" s="851"/>
      <c r="AU33" s="851">
        <v>8965</v>
      </c>
      <c r="AV33" s="851"/>
      <c r="AW33" s="851"/>
      <c r="AX33" s="851"/>
      <c r="AY33" s="851"/>
      <c r="AZ33" s="852" t="s">
        <v>500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194</v>
      </c>
      <c r="R34" s="779"/>
      <c r="S34" s="779"/>
      <c r="T34" s="779"/>
      <c r="U34" s="779"/>
      <c r="V34" s="779">
        <v>134</v>
      </c>
      <c r="W34" s="779"/>
      <c r="X34" s="779"/>
      <c r="Y34" s="779"/>
      <c r="Z34" s="779"/>
      <c r="AA34" s="779">
        <v>60</v>
      </c>
      <c r="AB34" s="779"/>
      <c r="AC34" s="779"/>
      <c r="AD34" s="779"/>
      <c r="AE34" s="780"/>
      <c r="AF34" s="781">
        <v>943</v>
      </c>
      <c r="AG34" s="782"/>
      <c r="AH34" s="782"/>
      <c r="AI34" s="782"/>
      <c r="AJ34" s="783"/>
      <c r="AK34" s="850" t="s">
        <v>500</v>
      </c>
      <c r="AL34" s="851"/>
      <c r="AM34" s="851"/>
      <c r="AN34" s="851"/>
      <c r="AO34" s="851"/>
      <c r="AP34" s="851" t="s">
        <v>500</v>
      </c>
      <c r="AQ34" s="851"/>
      <c r="AR34" s="851"/>
      <c r="AS34" s="851"/>
      <c r="AT34" s="851"/>
      <c r="AU34" s="851" t="s">
        <v>500</v>
      </c>
      <c r="AV34" s="851"/>
      <c r="AW34" s="851"/>
      <c r="AX34" s="851"/>
      <c r="AY34" s="851"/>
      <c r="AZ34" s="852" t="s">
        <v>500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44</v>
      </c>
      <c r="R35" s="779"/>
      <c r="S35" s="779"/>
      <c r="T35" s="779"/>
      <c r="U35" s="779"/>
      <c r="V35" s="779">
        <v>44</v>
      </c>
      <c r="W35" s="779"/>
      <c r="X35" s="779"/>
      <c r="Y35" s="779"/>
      <c r="Z35" s="779"/>
      <c r="AA35" s="779" t="s">
        <v>500</v>
      </c>
      <c r="AB35" s="779"/>
      <c r="AC35" s="779"/>
      <c r="AD35" s="779"/>
      <c r="AE35" s="780"/>
      <c r="AF35" s="781" t="s">
        <v>367</v>
      </c>
      <c r="AG35" s="782"/>
      <c r="AH35" s="782"/>
      <c r="AI35" s="782"/>
      <c r="AJ35" s="783"/>
      <c r="AK35" s="850">
        <v>20</v>
      </c>
      <c r="AL35" s="851"/>
      <c r="AM35" s="851"/>
      <c r="AN35" s="851"/>
      <c r="AO35" s="851"/>
      <c r="AP35" s="851">
        <v>10</v>
      </c>
      <c r="AQ35" s="851"/>
      <c r="AR35" s="851"/>
      <c r="AS35" s="851"/>
      <c r="AT35" s="851"/>
      <c r="AU35" s="851">
        <v>6</v>
      </c>
      <c r="AV35" s="851"/>
      <c r="AW35" s="851"/>
      <c r="AX35" s="851"/>
      <c r="AY35" s="851"/>
      <c r="AZ35" s="852" t="s">
        <v>500</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31</v>
      </c>
      <c r="R36" s="779"/>
      <c r="S36" s="779"/>
      <c r="T36" s="779"/>
      <c r="U36" s="779"/>
      <c r="V36" s="779">
        <v>31</v>
      </c>
      <c r="W36" s="779"/>
      <c r="X36" s="779"/>
      <c r="Y36" s="779"/>
      <c r="Z36" s="779"/>
      <c r="AA36" s="779" t="s">
        <v>500</v>
      </c>
      <c r="AB36" s="779"/>
      <c r="AC36" s="779"/>
      <c r="AD36" s="779"/>
      <c r="AE36" s="780"/>
      <c r="AF36" s="781" t="s">
        <v>367</v>
      </c>
      <c r="AG36" s="782"/>
      <c r="AH36" s="782"/>
      <c r="AI36" s="782"/>
      <c r="AJ36" s="783"/>
      <c r="AK36" s="850">
        <v>3</v>
      </c>
      <c r="AL36" s="851"/>
      <c r="AM36" s="851"/>
      <c r="AN36" s="851"/>
      <c r="AO36" s="851"/>
      <c r="AP36" s="851">
        <v>4</v>
      </c>
      <c r="AQ36" s="851"/>
      <c r="AR36" s="851"/>
      <c r="AS36" s="851"/>
      <c r="AT36" s="851"/>
      <c r="AU36" s="851">
        <v>2</v>
      </c>
      <c r="AV36" s="851"/>
      <c r="AW36" s="851"/>
      <c r="AX36" s="851"/>
      <c r="AY36" s="851"/>
      <c r="AZ36" s="852" t="s">
        <v>500</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189</v>
      </c>
      <c r="R37" s="779"/>
      <c r="S37" s="779"/>
      <c r="T37" s="779"/>
      <c r="U37" s="779"/>
      <c r="V37" s="779">
        <v>170</v>
      </c>
      <c r="W37" s="779"/>
      <c r="X37" s="779"/>
      <c r="Y37" s="779"/>
      <c r="Z37" s="779"/>
      <c r="AA37" s="779">
        <v>19</v>
      </c>
      <c r="AB37" s="779"/>
      <c r="AC37" s="779"/>
      <c r="AD37" s="779"/>
      <c r="AE37" s="780"/>
      <c r="AF37" s="781">
        <v>19</v>
      </c>
      <c r="AG37" s="782"/>
      <c r="AH37" s="782"/>
      <c r="AI37" s="782"/>
      <c r="AJ37" s="783"/>
      <c r="AK37" s="850">
        <v>111</v>
      </c>
      <c r="AL37" s="851"/>
      <c r="AM37" s="851"/>
      <c r="AN37" s="851"/>
      <c r="AO37" s="851"/>
      <c r="AP37" s="851">
        <v>517</v>
      </c>
      <c r="AQ37" s="851"/>
      <c r="AR37" s="851"/>
      <c r="AS37" s="851"/>
      <c r="AT37" s="851"/>
      <c r="AU37" s="851">
        <v>497</v>
      </c>
      <c r="AV37" s="851"/>
      <c r="AW37" s="851"/>
      <c r="AX37" s="851"/>
      <c r="AY37" s="851"/>
      <c r="AZ37" s="852" t="s">
        <v>500</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395</v>
      </c>
      <c r="C38" s="776"/>
      <c r="D38" s="776"/>
      <c r="E38" s="776"/>
      <c r="F38" s="776"/>
      <c r="G38" s="776"/>
      <c r="H38" s="776"/>
      <c r="I38" s="776"/>
      <c r="J38" s="776"/>
      <c r="K38" s="776"/>
      <c r="L38" s="776"/>
      <c r="M38" s="776"/>
      <c r="N38" s="776"/>
      <c r="O38" s="776"/>
      <c r="P38" s="777"/>
      <c r="Q38" s="778">
        <v>753</v>
      </c>
      <c r="R38" s="779"/>
      <c r="S38" s="779"/>
      <c r="T38" s="779"/>
      <c r="U38" s="779"/>
      <c r="V38" s="779">
        <v>743</v>
      </c>
      <c r="W38" s="779"/>
      <c r="X38" s="779"/>
      <c r="Y38" s="779"/>
      <c r="Z38" s="779"/>
      <c r="AA38" s="779">
        <v>10</v>
      </c>
      <c r="AB38" s="779"/>
      <c r="AC38" s="779"/>
      <c r="AD38" s="779"/>
      <c r="AE38" s="780"/>
      <c r="AF38" s="781">
        <v>164</v>
      </c>
      <c r="AG38" s="782"/>
      <c r="AH38" s="782"/>
      <c r="AI38" s="782"/>
      <c r="AJ38" s="783"/>
      <c r="AK38" s="850" t="s">
        <v>500</v>
      </c>
      <c r="AL38" s="851"/>
      <c r="AM38" s="851"/>
      <c r="AN38" s="851"/>
      <c r="AO38" s="851"/>
      <c r="AP38" s="851">
        <v>2467</v>
      </c>
      <c r="AQ38" s="851"/>
      <c r="AR38" s="851"/>
      <c r="AS38" s="851"/>
      <c r="AT38" s="851"/>
      <c r="AU38" s="851" t="s">
        <v>500</v>
      </c>
      <c r="AV38" s="851"/>
      <c r="AW38" s="851"/>
      <c r="AX38" s="851"/>
      <c r="AY38" s="851"/>
      <c r="AZ38" s="852" t="s">
        <v>500</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3584</v>
      </c>
      <c r="AG63" s="862"/>
      <c r="AH63" s="862"/>
      <c r="AI63" s="862"/>
      <c r="AJ63" s="863"/>
      <c r="AK63" s="864"/>
      <c r="AL63" s="859"/>
      <c r="AM63" s="859"/>
      <c r="AN63" s="859"/>
      <c r="AO63" s="859"/>
      <c r="AP63" s="862">
        <v>47188</v>
      </c>
      <c r="AQ63" s="862"/>
      <c r="AR63" s="862"/>
      <c r="AS63" s="862"/>
      <c r="AT63" s="862"/>
      <c r="AU63" s="862">
        <v>17899</v>
      </c>
      <c r="AV63" s="862"/>
      <c r="AW63" s="862"/>
      <c r="AX63" s="862"/>
      <c r="AY63" s="862"/>
      <c r="AZ63" s="866"/>
      <c r="BA63" s="866"/>
      <c r="BB63" s="866"/>
      <c r="BC63" s="866"/>
      <c r="BD63" s="866"/>
      <c r="BE63" s="867"/>
      <c r="BF63" s="867"/>
      <c r="BG63" s="867"/>
      <c r="BH63" s="867"/>
      <c r="BI63" s="868"/>
      <c r="BJ63" s="869" t="s">
        <v>398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400</v>
      </c>
      <c r="B66" s="761"/>
      <c r="C66" s="761"/>
      <c r="D66" s="761"/>
      <c r="E66" s="761"/>
      <c r="F66" s="761"/>
      <c r="G66" s="761"/>
      <c r="H66" s="761"/>
      <c r="I66" s="761"/>
      <c r="J66" s="761"/>
      <c r="K66" s="761"/>
      <c r="L66" s="761"/>
      <c r="M66" s="761"/>
      <c r="N66" s="761"/>
      <c r="O66" s="761"/>
      <c r="P66" s="762"/>
      <c r="Q66" s="737" t="s">
        <v>401</v>
      </c>
      <c r="R66" s="738"/>
      <c r="S66" s="738"/>
      <c r="T66" s="738"/>
      <c r="U66" s="739"/>
      <c r="V66" s="737" t="s">
        <v>402</v>
      </c>
      <c r="W66" s="738"/>
      <c r="X66" s="738"/>
      <c r="Y66" s="738"/>
      <c r="Z66" s="739"/>
      <c r="AA66" s="737" t="s">
        <v>403</v>
      </c>
      <c r="AB66" s="738"/>
      <c r="AC66" s="738"/>
      <c r="AD66" s="738"/>
      <c r="AE66" s="739"/>
      <c r="AF66" s="872" t="s">
        <v>404</v>
      </c>
      <c r="AG66" s="833"/>
      <c r="AH66" s="833"/>
      <c r="AI66" s="833"/>
      <c r="AJ66" s="873"/>
      <c r="AK66" s="737" t="s">
        <v>405</v>
      </c>
      <c r="AL66" s="761"/>
      <c r="AM66" s="761"/>
      <c r="AN66" s="761"/>
      <c r="AO66" s="762"/>
      <c r="AP66" s="737" t="s">
        <v>406</v>
      </c>
      <c r="AQ66" s="738"/>
      <c r="AR66" s="738"/>
      <c r="AS66" s="738"/>
      <c r="AT66" s="739"/>
      <c r="AU66" s="737" t="s">
        <v>407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562</v>
      </c>
      <c r="C68" s="890"/>
      <c r="D68" s="890"/>
      <c r="E68" s="890"/>
      <c r="F68" s="890"/>
      <c r="G68" s="890"/>
      <c r="H68" s="890"/>
      <c r="I68" s="890"/>
      <c r="J68" s="890"/>
      <c r="K68" s="890"/>
      <c r="L68" s="890"/>
      <c r="M68" s="890"/>
      <c r="N68" s="890"/>
      <c r="O68" s="890"/>
      <c r="P68" s="891"/>
      <c r="Q68" s="892">
        <v>1929</v>
      </c>
      <c r="R68" s="886"/>
      <c r="S68" s="886"/>
      <c r="T68" s="886"/>
      <c r="U68" s="886"/>
      <c r="V68" s="886">
        <v>1843</v>
      </c>
      <c r="W68" s="886"/>
      <c r="X68" s="886"/>
      <c r="Y68" s="886"/>
      <c r="Z68" s="886"/>
      <c r="AA68" s="886">
        <v>86</v>
      </c>
      <c r="AB68" s="886"/>
      <c r="AC68" s="886"/>
      <c r="AD68" s="886"/>
      <c r="AE68" s="886"/>
      <c r="AF68" s="886">
        <v>86</v>
      </c>
      <c r="AG68" s="886"/>
      <c r="AH68" s="886"/>
      <c r="AI68" s="886"/>
      <c r="AJ68" s="886"/>
      <c r="AK68" s="886" t="s">
        <v>500</v>
      </c>
      <c r="AL68" s="886"/>
      <c r="AM68" s="886"/>
      <c r="AN68" s="886"/>
      <c r="AO68" s="886"/>
      <c r="AP68" s="886">
        <v>5676</v>
      </c>
      <c r="AQ68" s="886"/>
      <c r="AR68" s="886"/>
      <c r="AS68" s="886"/>
      <c r="AT68" s="886"/>
      <c r="AU68" s="886" t="s">
        <v>500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563</v>
      </c>
      <c r="C69" s="894"/>
      <c r="D69" s="894"/>
      <c r="E69" s="894"/>
      <c r="F69" s="894"/>
      <c r="G69" s="894"/>
      <c r="H69" s="894"/>
      <c r="I69" s="894"/>
      <c r="J69" s="894"/>
      <c r="K69" s="894"/>
      <c r="L69" s="894"/>
      <c r="M69" s="894"/>
      <c r="N69" s="894"/>
      <c r="O69" s="894"/>
      <c r="P69" s="895"/>
      <c r="Q69" s="896">
        <v>1259</v>
      </c>
      <c r="R69" s="851"/>
      <c r="S69" s="851"/>
      <c r="T69" s="851"/>
      <c r="U69" s="851"/>
      <c r="V69" s="851">
        <v>1259</v>
      </c>
      <c r="W69" s="851"/>
      <c r="X69" s="851"/>
      <c r="Y69" s="851"/>
      <c r="Z69" s="851"/>
      <c r="AA69" s="851" t="s">
        <v>500</v>
      </c>
      <c r="AB69" s="851"/>
      <c r="AC69" s="851"/>
      <c r="AD69" s="851"/>
      <c r="AE69" s="851"/>
      <c r="AF69" s="851" t="s">
        <v>500</v>
      </c>
      <c r="AG69" s="851"/>
      <c r="AH69" s="851"/>
      <c r="AI69" s="851"/>
      <c r="AJ69" s="851"/>
      <c r="AK69" s="851">
        <v>333</v>
      </c>
      <c r="AL69" s="851"/>
      <c r="AM69" s="851"/>
      <c r="AN69" s="851"/>
      <c r="AO69" s="851"/>
      <c r="AP69" s="851">
        <v>3744</v>
      </c>
      <c r="AQ69" s="851"/>
      <c r="AR69" s="851"/>
      <c r="AS69" s="851"/>
      <c r="AT69" s="851"/>
      <c r="AU69" s="851" t="s">
        <v>500</v>
      </c>
      <c r="AV69" s="851"/>
      <c r="AW69" s="851"/>
      <c r="AX69" s="851"/>
      <c r="AY69" s="851"/>
      <c r="AZ69" s="897" t="s">
        <v>567</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564</v>
      </c>
      <c r="C70" s="894"/>
      <c r="D70" s="894"/>
      <c r="E70" s="894"/>
      <c r="F70" s="894"/>
      <c r="G70" s="894"/>
      <c r="H70" s="894"/>
      <c r="I70" s="894"/>
      <c r="J70" s="894"/>
      <c r="K70" s="894"/>
      <c r="L70" s="894"/>
      <c r="M70" s="894"/>
      <c r="N70" s="894"/>
      <c r="O70" s="894"/>
      <c r="P70" s="895"/>
      <c r="Q70" s="896">
        <v>1981</v>
      </c>
      <c r="R70" s="851"/>
      <c r="S70" s="851"/>
      <c r="T70" s="851"/>
      <c r="U70" s="851"/>
      <c r="V70" s="851">
        <v>1938</v>
      </c>
      <c r="W70" s="851"/>
      <c r="X70" s="851"/>
      <c r="Y70" s="851"/>
      <c r="Z70" s="851"/>
      <c r="AA70" s="851">
        <v>43</v>
      </c>
      <c r="AB70" s="851"/>
      <c r="AC70" s="851"/>
      <c r="AD70" s="851"/>
      <c r="AE70" s="851"/>
      <c r="AF70" s="851">
        <v>43</v>
      </c>
      <c r="AG70" s="851"/>
      <c r="AH70" s="851"/>
      <c r="AI70" s="851"/>
      <c r="AJ70" s="851"/>
      <c r="AK70" s="851" t="s">
        <v>500</v>
      </c>
      <c r="AL70" s="851"/>
      <c r="AM70" s="851"/>
      <c r="AN70" s="851"/>
      <c r="AO70" s="851"/>
      <c r="AP70" s="851">
        <v>1941</v>
      </c>
      <c r="AQ70" s="851"/>
      <c r="AR70" s="851"/>
      <c r="AS70" s="851"/>
      <c r="AT70" s="851"/>
      <c r="AU70" s="851">
        <v>1675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565</v>
      </c>
      <c r="C71" s="894"/>
      <c r="D71" s="894"/>
      <c r="E71" s="894"/>
      <c r="F71" s="894"/>
      <c r="G71" s="894"/>
      <c r="H71" s="894"/>
      <c r="I71" s="894"/>
      <c r="J71" s="894"/>
      <c r="K71" s="894"/>
      <c r="L71" s="894"/>
      <c r="M71" s="894"/>
      <c r="N71" s="894"/>
      <c r="O71" s="894"/>
      <c r="P71" s="895"/>
      <c r="Q71" s="896">
        <v>12</v>
      </c>
      <c r="R71" s="851"/>
      <c r="S71" s="851"/>
      <c r="T71" s="851"/>
      <c r="U71" s="851"/>
      <c r="V71" s="851">
        <v>11</v>
      </c>
      <c r="W71" s="851"/>
      <c r="X71" s="851"/>
      <c r="Y71" s="851"/>
      <c r="Z71" s="851"/>
      <c r="AA71" s="851">
        <v>1</v>
      </c>
      <c r="AB71" s="851"/>
      <c r="AC71" s="851"/>
      <c r="AD71" s="851"/>
      <c r="AE71" s="851"/>
      <c r="AF71" s="851">
        <v>1</v>
      </c>
      <c r="AG71" s="851"/>
      <c r="AH71" s="851"/>
      <c r="AI71" s="851"/>
      <c r="AJ71" s="851"/>
      <c r="AK71" s="851" t="s">
        <v>500</v>
      </c>
      <c r="AL71" s="851"/>
      <c r="AM71" s="851"/>
      <c r="AN71" s="851"/>
      <c r="AO71" s="851"/>
      <c r="AP71" s="851" t="s">
        <v>500</v>
      </c>
      <c r="AQ71" s="851"/>
      <c r="AR71" s="851"/>
      <c r="AS71" s="851"/>
      <c r="AT71" s="851"/>
      <c r="AU71" s="851" t="s">
        <v>500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566</v>
      </c>
      <c r="C72" s="894"/>
      <c r="D72" s="894"/>
      <c r="E72" s="894"/>
      <c r="F72" s="894"/>
      <c r="G72" s="894"/>
      <c r="H72" s="894"/>
      <c r="I72" s="894"/>
      <c r="J72" s="894"/>
      <c r="K72" s="894"/>
      <c r="L72" s="894"/>
      <c r="M72" s="894"/>
      <c r="N72" s="894"/>
      <c r="O72" s="894"/>
      <c r="P72" s="895"/>
      <c r="Q72" s="896">
        <v>1848</v>
      </c>
      <c r="R72" s="851"/>
      <c r="S72" s="851"/>
      <c r="T72" s="851"/>
      <c r="U72" s="851"/>
      <c r="V72" s="851">
        <v>1830</v>
      </c>
      <c r="W72" s="851"/>
      <c r="X72" s="851"/>
      <c r="Y72" s="851"/>
      <c r="Z72" s="851"/>
      <c r="AA72" s="851">
        <v>18</v>
      </c>
      <c r="AB72" s="851"/>
      <c r="AC72" s="851"/>
      <c r="AD72" s="851"/>
      <c r="AE72" s="851"/>
      <c r="AF72" s="851">
        <v>1789</v>
      </c>
      <c r="AG72" s="851"/>
      <c r="AH72" s="851"/>
      <c r="AI72" s="851"/>
      <c r="AJ72" s="851"/>
      <c r="AK72" s="851" t="s">
        <v>500</v>
      </c>
      <c r="AL72" s="851"/>
      <c r="AM72" s="851"/>
      <c r="AN72" s="851"/>
      <c r="AO72" s="851"/>
      <c r="AP72" s="851">
        <v>16664</v>
      </c>
      <c r="AQ72" s="851"/>
      <c r="AR72" s="851"/>
      <c r="AS72" s="851"/>
      <c r="AT72" s="851"/>
      <c r="AU72" s="851" t="s">
        <v>500</v>
      </c>
      <c r="AV72" s="851"/>
      <c r="AW72" s="851"/>
      <c r="AX72" s="851"/>
      <c r="AY72" s="851"/>
      <c r="AZ72" s="897" t="s">
        <v>568</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466</v>
      </c>
      <c r="CS102" s="870"/>
      <c r="CT102" s="870"/>
      <c r="CU102" s="870"/>
      <c r="CV102" s="913"/>
      <c r="CW102" s="912">
        <v>0</v>
      </c>
      <c r="CX102" s="870"/>
      <c r="CY102" s="870"/>
      <c r="CZ102" s="870"/>
      <c r="DA102" s="913"/>
      <c r="DB102" s="912">
        <v>19</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417</v>
      </c>
      <c r="AB109" s="915"/>
      <c r="AC109" s="915"/>
      <c r="AD109" s="915"/>
      <c r="AE109" s="916"/>
      <c r="AF109" s="914" t="s">
        <v>286</v>
      </c>
      <c r="AG109" s="915"/>
      <c r="AH109" s="915"/>
      <c r="AI109" s="915"/>
      <c r="AJ109" s="916"/>
      <c r="AK109" s="914" t="s">
        <v>285</v>
      </c>
      <c r="AL109" s="915"/>
      <c r="AM109" s="915"/>
      <c r="AN109" s="915"/>
      <c r="AO109" s="916"/>
      <c r="AP109" s="914" t="s">
        <v>418</v>
      </c>
      <c r="AQ109" s="915"/>
      <c r="AR109" s="915"/>
      <c r="AS109" s="915"/>
      <c r="AT109" s="917"/>
      <c r="AU109" s="934" t="s">
        <v>416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417</v>
      </c>
      <c r="BR109" s="915"/>
      <c r="BS109" s="915"/>
      <c r="BT109" s="915"/>
      <c r="BU109" s="916"/>
      <c r="BV109" s="914" t="s">
        <v>286</v>
      </c>
      <c r="BW109" s="915"/>
      <c r="BX109" s="915"/>
      <c r="BY109" s="915"/>
      <c r="BZ109" s="916"/>
      <c r="CA109" s="914" t="s">
        <v>285</v>
      </c>
      <c r="CB109" s="915"/>
      <c r="CC109" s="915"/>
      <c r="CD109" s="915"/>
      <c r="CE109" s="916"/>
      <c r="CF109" s="935" t="s">
        <v>418</v>
      </c>
      <c r="CG109" s="935"/>
      <c r="CH109" s="935"/>
      <c r="CI109" s="935"/>
      <c r="CJ109" s="935"/>
      <c r="CK109" s="914" t="s">
        <v>419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417</v>
      </c>
      <c r="DH109" s="915"/>
      <c r="DI109" s="915"/>
      <c r="DJ109" s="915"/>
      <c r="DK109" s="916"/>
      <c r="DL109" s="914" t="s">
        <v>286</v>
      </c>
      <c r="DM109" s="915"/>
      <c r="DN109" s="915"/>
      <c r="DO109" s="915"/>
      <c r="DP109" s="916"/>
      <c r="DQ109" s="914" t="s">
        <v>285</v>
      </c>
      <c r="DR109" s="915"/>
      <c r="DS109" s="915"/>
      <c r="DT109" s="915"/>
      <c r="DU109" s="916"/>
      <c r="DV109" s="914" t="s">
        <v>418</v>
      </c>
      <c r="DW109" s="915"/>
      <c r="DX109" s="915"/>
      <c r="DY109" s="915"/>
      <c r="DZ109" s="917"/>
    </row>
    <row r="110" spans="1:131" s="199" customFormat="1" ht="26.25" customHeight="1" x14ac:dyDescent="0.15">
      <c r="A110" s="918" t="s">
        <v>420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6587943</v>
      </c>
      <c r="AB110" s="922"/>
      <c r="AC110" s="922"/>
      <c r="AD110" s="922"/>
      <c r="AE110" s="923"/>
      <c r="AF110" s="924">
        <v>5761280</v>
      </c>
      <c r="AG110" s="922"/>
      <c r="AH110" s="922"/>
      <c r="AI110" s="922"/>
      <c r="AJ110" s="923"/>
      <c r="AK110" s="924">
        <v>5629411</v>
      </c>
      <c r="AL110" s="922"/>
      <c r="AM110" s="922"/>
      <c r="AN110" s="922"/>
      <c r="AO110" s="923"/>
      <c r="AP110" s="925">
        <v>20.7</v>
      </c>
      <c r="AQ110" s="926"/>
      <c r="AR110" s="926"/>
      <c r="AS110" s="926"/>
      <c r="AT110" s="927"/>
      <c r="AU110" s="928" t="s">
        <v>61</v>
      </c>
      <c r="AV110" s="929"/>
      <c r="AW110" s="929"/>
      <c r="AX110" s="929"/>
      <c r="AY110" s="929"/>
      <c r="AZ110" s="970" t="s">
        <v>421</v>
      </c>
      <c r="BA110" s="919"/>
      <c r="BB110" s="919"/>
      <c r="BC110" s="919"/>
      <c r="BD110" s="919"/>
      <c r="BE110" s="919"/>
      <c r="BF110" s="919"/>
      <c r="BG110" s="919"/>
      <c r="BH110" s="919"/>
      <c r="BI110" s="919"/>
      <c r="BJ110" s="919"/>
      <c r="BK110" s="919"/>
      <c r="BL110" s="919"/>
      <c r="BM110" s="919"/>
      <c r="BN110" s="919"/>
      <c r="BO110" s="919"/>
      <c r="BP110" s="920"/>
      <c r="BQ110" s="956">
        <v>53001998</v>
      </c>
      <c r="BR110" s="957"/>
      <c r="BS110" s="957"/>
      <c r="BT110" s="957"/>
      <c r="BU110" s="957"/>
      <c r="BV110" s="957">
        <v>52943994</v>
      </c>
      <c r="BW110" s="957"/>
      <c r="BX110" s="957"/>
      <c r="BY110" s="957"/>
      <c r="BZ110" s="957"/>
      <c r="CA110" s="957">
        <v>52365184</v>
      </c>
      <c r="CB110" s="957"/>
      <c r="CC110" s="957"/>
      <c r="CD110" s="957"/>
      <c r="CE110" s="957"/>
      <c r="CF110" s="971">
        <v>192.6</v>
      </c>
      <c r="CG110" s="972"/>
      <c r="CH110" s="972"/>
      <c r="CI110" s="972"/>
      <c r="CJ110" s="972"/>
      <c r="CK110" s="973" t="s">
        <v>422</v>
      </c>
      <c r="CL110" s="974"/>
      <c r="CM110" s="953" t="s">
        <v>423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367</v>
      </c>
      <c r="DH110" s="957"/>
      <c r="DI110" s="957"/>
      <c r="DJ110" s="957"/>
      <c r="DK110" s="957"/>
      <c r="DL110" s="957" t="s">
        <v>367</v>
      </c>
      <c r="DM110" s="957"/>
      <c r="DN110" s="957"/>
      <c r="DO110" s="957"/>
      <c r="DP110" s="957"/>
      <c r="DQ110" s="957" t="s">
        <v>367</v>
      </c>
      <c r="DR110" s="957"/>
      <c r="DS110" s="957"/>
      <c r="DT110" s="957"/>
      <c r="DU110" s="957"/>
      <c r="DV110" s="958" t="s">
        <v>367</v>
      </c>
      <c r="DW110" s="958"/>
      <c r="DX110" s="958"/>
      <c r="DY110" s="958"/>
      <c r="DZ110" s="959"/>
    </row>
    <row r="111" spans="1:131" s="199" customFormat="1" ht="26.25" customHeight="1" x14ac:dyDescent="0.15">
      <c r="A111" s="960" t="s">
        <v>424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425</v>
      </c>
      <c r="BA111" s="980"/>
      <c r="BB111" s="980"/>
      <c r="BC111" s="980"/>
      <c r="BD111" s="980"/>
      <c r="BE111" s="980"/>
      <c r="BF111" s="980"/>
      <c r="BG111" s="980"/>
      <c r="BH111" s="980"/>
      <c r="BI111" s="980"/>
      <c r="BJ111" s="980"/>
      <c r="BK111" s="980"/>
      <c r="BL111" s="980"/>
      <c r="BM111" s="980"/>
      <c r="BN111" s="980"/>
      <c r="BO111" s="980"/>
      <c r="BP111" s="981"/>
      <c r="BQ111" s="949">
        <v>17724</v>
      </c>
      <c r="BR111" s="950"/>
      <c r="BS111" s="950"/>
      <c r="BT111" s="950"/>
      <c r="BU111" s="950"/>
      <c r="BV111" s="950">
        <v>11578</v>
      </c>
      <c r="BW111" s="950"/>
      <c r="BX111" s="950"/>
      <c r="BY111" s="950"/>
      <c r="BZ111" s="950"/>
      <c r="CA111" s="950">
        <v>63983</v>
      </c>
      <c r="CB111" s="950"/>
      <c r="CC111" s="950"/>
      <c r="CD111" s="950"/>
      <c r="CE111" s="950"/>
      <c r="CF111" s="944">
        <v>0.2</v>
      </c>
      <c r="CG111" s="945"/>
      <c r="CH111" s="945"/>
      <c r="CI111" s="945"/>
      <c r="CJ111" s="945"/>
      <c r="CK111" s="975"/>
      <c r="CL111" s="976"/>
      <c r="CM111" s="946" t="s">
        <v>426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427</v>
      </c>
      <c r="DH111" s="950"/>
      <c r="DI111" s="950"/>
      <c r="DJ111" s="950"/>
      <c r="DK111" s="950"/>
      <c r="DL111" s="950" t="s">
        <v>427</v>
      </c>
      <c r="DM111" s="950"/>
      <c r="DN111" s="950"/>
      <c r="DO111" s="950"/>
      <c r="DP111" s="950"/>
      <c r="DQ111" s="950" t="s">
        <v>427</v>
      </c>
      <c r="DR111" s="950"/>
      <c r="DS111" s="950"/>
      <c r="DT111" s="950"/>
      <c r="DU111" s="950"/>
      <c r="DV111" s="951" t="s">
        <v>427</v>
      </c>
      <c r="DW111" s="951"/>
      <c r="DX111" s="951"/>
      <c r="DY111" s="951"/>
      <c r="DZ111" s="952"/>
    </row>
    <row r="112" spans="1:131" s="199" customFormat="1" ht="26.25" customHeight="1" x14ac:dyDescent="0.15">
      <c r="A112" s="982" t="s">
        <v>428</v>
      </c>
      <c r="B112" s="983"/>
      <c r="C112" s="980" t="s">
        <v>429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367</v>
      </c>
      <c r="AB112" s="989"/>
      <c r="AC112" s="989"/>
      <c r="AD112" s="989"/>
      <c r="AE112" s="990"/>
      <c r="AF112" s="991" t="s">
        <v>367</v>
      </c>
      <c r="AG112" s="989"/>
      <c r="AH112" s="989"/>
      <c r="AI112" s="989"/>
      <c r="AJ112" s="990"/>
      <c r="AK112" s="991" t="s">
        <v>367</v>
      </c>
      <c r="AL112" s="989"/>
      <c r="AM112" s="989"/>
      <c r="AN112" s="989"/>
      <c r="AO112" s="990"/>
      <c r="AP112" s="992" t="s">
        <v>367</v>
      </c>
      <c r="AQ112" s="993"/>
      <c r="AR112" s="993"/>
      <c r="AS112" s="993"/>
      <c r="AT112" s="994"/>
      <c r="AU112" s="930"/>
      <c r="AV112" s="931"/>
      <c r="AW112" s="931"/>
      <c r="AX112" s="931"/>
      <c r="AY112" s="931"/>
      <c r="AZ112" s="979" t="s">
        <v>430</v>
      </c>
      <c r="BA112" s="980"/>
      <c r="BB112" s="980"/>
      <c r="BC112" s="980"/>
      <c r="BD112" s="980"/>
      <c r="BE112" s="980"/>
      <c r="BF112" s="980"/>
      <c r="BG112" s="980"/>
      <c r="BH112" s="980"/>
      <c r="BI112" s="980"/>
      <c r="BJ112" s="980"/>
      <c r="BK112" s="980"/>
      <c r="BL112" s="980"/>
      <c r="BM112" s="980"/>
      <c r="BN112" s="980"/>
      <c r="BO112" s="980"/>
      <c r="BP112" s="981"/>
      <c r="BQ112" s="949">
        <v>19439001</v>
      </c>
      <c r="BR112" s="950"/>
      <c r="BS112" s="950"/>
      <c r="BT112" s="950"/>
      <c r="BU112" s="950"/>
      <c r="BV112" s="950">
        <v>19351844</v>
      </c>
      <c r="BW112" s="950"/>
      <c r="BX112" s="950"/>
      <c r="BY112" s="950"/>
      <c r="BZ112" s="950"/>
      <c r="CA112" s="950">
        <v>17898775</v>
      </c>
      <c r="CB112" s="950"/>
      <c r="CC112" s="950"/>
      <c r="CD112" s="950"/>
      <c r="CE112" s="950"/>
      <c r="CF112" s="944">
        <v>65.8</v>
      </c>
      <c r="CG112" s="945"/>
      <c r="CH112" s="945"/>
      <c r="CI112" s="945"/>
      <c r="CJ112" s="945"/>
      <c r="CK112" s="975"/>
      <c r="CL112" s="976"/>
      <c r="CM112" s="946" t="s">
        <v>431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367</v>
      </c>
      <c r="DH112" s="950"/>
      <c r="DI112" s="950"/>
      <c r="DJ112" s="950"/>
      <c r="DK112" s="950"/>
      <c r="DL112" s="950" t="s">
        <v>367</v>
      </c>
      <c r="DM112" s="950"/>
      <c r="DN112" s="950"/>
      <c r="DO112" s="950"/>
      <c r="DP112" s="950"/>
      <c r="DQ112" s="950" t="s">
        <v>367</v>
      </c>
      <c r="DR112" s="950"/>
      <c r="DS112" s="950"/>
      <c r="DT112" s="950"/>
      <c r="DU112" s="950"/>
      <c r="DV112" s="951" t="s">
        <v>367</v>
      </c>
      <c r="DW112" s="951"/>
      <c r="DX112" s="951"/>
      <c r="DY112" s="951"/>
      <c r="DZ112" s="952"/>
    </row>
    <row r="113" spans="1:130" s="199" customFormat="1" ht="26.25" customHeight="1" x14ac:dyDescent="0.15">
      <c r="A113" s="984"/>
      <c r="B113" s="985"/>
      <c r="C113" s="980" t="s">
        <v>432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1681312</v>
      </c>
      <c r="AB113" s="964"/>
      <c r="AC113" s="964"/>
      <c r="AD113" s="964"/>
      <c r="AE113" s="965"/>
      <c r="AF113" s="966">
        <v>1623834</v>
      </c>
      <c r="AG113" s="964"/>
      <c r="AH113" s="964"/>
      <c r="AI113" s="964"/>
      <c r="AJ113" s="965"/>
      <c r="AK113" s="966">
        <v>1809748</v>
      </c>
      <c r="AL113" s="964"/>
      <c r="AM113" s="964"/>
      <c r="AN113" s="964"/>
      <c r="AO113" s="965"/>
      <c r="AP113" s="967">
        <v>6.7</v>
      </c>
      <c r="AQ113" s="968"/>
      <c r="AR113" s="968"/>
      <c r="AS113" s="968"/>
      <c r="AT113" s="969"/>
      <c r="AU113" s="930"/>
      <c r="AV113" s="931"/>
      <c r="AW113" s="931"/>
      <c r="AX113" s="931"/>
      <c r="AY113" s="931"/>
      <c r="AZ113" s="979" t="s">
        <v>433</v>
      </c>
      <c r="BA113" s="980"/>
      <c r="BB113" s="980"/>
      <c r="BC113" s="980"/>
      <c r="BD113" s="980"/>
      <c r="BE113" s="980"/>
      <c r="BF113" s="980"/>
      <c r="BG113" s="980"/>
      <c r="BH113" s="980"/>
      <c r="BI113" s="980"/>
      <c r="BJ113" s="980"/>
      <c r="BK113" s="980"/>
      <c r="BL113" s="980"/>
      <c r="BM113" s="980"/>
      <c r="BN113" s="980"/>
      <c r="BO113" s="980"/>
      <c r="BP113" s="981"/>
      <c r="BQ113" s="949">
        <v>3329940</v>
      </c>
      <c r="BR113" s="950"/>
      <c r="BS113" s="950"/>
      <c r="BT113" s="950"/>
      <c r="BU113" s="950"/>
      <c r="BV113" s="950">
        <v>2895611</v>
      </c>
      <c r="BW113" s="950"/>
      <c r="BX113" s="950"/>
      <c r="BY113" s="950"/>
      <c r="BZ113" s="950"/>
      <c r="CA113" s="950">
        <v>2509171</v>
      </c>
      <c r="CB113" s="950"/>
      <c r="CC113" s="950"/>
      <c r="CD113" s="950"/>
      <c r="CE113" s="950"/>
      <c r="CF113" s="944">
        <v>9.1999999999999993</v>
      </c>
      <c r="CG113" s="945"/>
      <c r="CH113" s="945"/>
      <c r="CI113" s="945"/>
      <c r="CJ113" s="945"/>
      <c r="CK113" s="975"/>
      <c r="CL113" s="976"/>
      <c r="CM113" s="946" t="s">
        <v>434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367</v>
      </c>
      <c r="DH113" s="989"/>
      <c r="DI113" s="989"/>
      <c r="DJ113" s="989"/>
      <c r="DK113" s="990"/>
      <c r="DL113" s="991" t="s">
        <v>367</v>
      </c>
      <c r="DM113" s="989"/>
      <c r="DN113" s="989"/>
      <c r="DO113" s="989"/>
      <c r="DP113" s="990"/>
      <c r="DQ113" s="991" t="s">
        <v>367</v>
      </c>
      <c r="DR113" s="989"/>
      <c r="DS113" s="989"/>
      <c r="DT113" s="989"/>
      <c r="DU113" s="990"/>
      <c r="DV113" s="992" t="s">
        <v>367</v>
      </c>
      <c r="DW113" s="993"/>
      <c r="DX113" s="993"/>
      <c r="DY113" s="993"/>
      <c r="DZ113" s="994"/>
    </row>
    <row r="114" spans="1:130" s="199" customFormat="1" ht="26.25" customHeight="1" x14ac:dyDescent="0.15">
      <c r="A114" s="984"/>
      <c r="B114" s="985"/>
      <c r="C114" s="980" t="s">
        <v>435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496860</v>
      </c>
      <c r="AB114" s="989"/>
      <c r="AC114" s="989"/>
      <c r="AD114" s="989"/>
      <c r="AE114" s="990"/>
      <c r="AF114" s="991">
        <v>604433</v>
      </c>
      <c r="AG114" s="989"/>
      <c r="AH114" s="989"/>
      <c r="AI114" s="989"/>
      <c r="AJ114" s="990"/>
      <c r="AK114" s="991">
        <v>579404</v>
      </c>
      <c r="AL114" s="989"/>
      <c r="AM114" s="989"/>
      <c r="AN114" s="989"/>
      <c r="AO114" s="990"/>
      <c r="AP114" s="992">
        <v>2.1</v>
      </c>
      <c r="AQ114" s="993"/>
      <c r="AR114" s="993"/>
      <c r="AS114" s="993"/>
      <c r="AT114" s="994"/>
      <c r="AU114" s="930"/>
      <c r="AV114" s="931"/>
      <c r="AW114" s="931"/>
      <c r="AX114" s="931"/>
      <c r="AY114" s="931"/>
      <c r="AZ114" s="979" t="s">
        <v>436</v>
      </c>
      <c r="BA114" s="980"/>
      <c r="BB114" s="980"/>
      <c r="BC114" s="980"/>
      <c r="BD114" s="980"/>
      <c r="BE114" s="980"/>
      <c r="BF114" s="980"/>
      <c r="BG114" s="980"/>
      <c r="BH114" s="980"/>
      <c r="BI114" s="980"/>
      <c r="BJ114" s="980"/>
      <c r="BK114" s="980"/>
      <c r="BL114" s="980"/>
      <c r="BM114" s="980"/>
      <c r="BN114" s="980"/>
      <c r="BO114" s="980"/>
      <c r="BP114" s="981"/>
      <c r="BQ114" s="949">
        <v>9903156</v>
      </c>
      <c r="BR114" s="950"/>
      <c r="BS114" s="950"/>
      <c r="BT114" s="950"/>
      <c r="BU114" s="950"/>
      <c r="BV114" s="950">
        <v>9399257</v>
      </c>
      <c r="BW114" s="950"/>
      <c r="BX114" s="950"/>
      <c r="BY114" s="950"/>
      <c r="BZ114" s="950"/>
      <c r="CA114" s="950">
        <v>9256561</v>
      </c>
      <c r="CB114" s="950"/>
      <c r="CC114" s="950"/>
      <c r="CD114" s="950"/>
      <c r="CE114" s="950"/>
      <c r="CF114" s="944">
        <v>34.1</v>
      </c>
      <c r="CG114" s="945"/>
      <c r="CH114" s="945"/>
      <c r="CI114" s="945"/>
      <c r="CJ114" s="945"/>
      <c r="CK114" s="975"/>
      <c r="CL114" s="976"/>
      <c r="CM114" s="946" t="s">
        <v>437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367</v>
      </c>
      <c r="DH114" s="989"/>
      <c r="DI114" s="989"/>
      <c r="DJ114" s="989"/>
      <c r="DK114" s="990"/>
      <c r="DL114" s="991" t="s">
        <v>367</v>
      </c>
      <c r="DM114" s="989"/>
      <c r="DN114" s="989"/>
      <c r="DO114" s="989"/>
      <c r="DP114" s="990"/>
      <c r="DQ114" s="991" t="s">
        <v>367</v>
      </c>
      <c r="DR114" s="989"/>
      <c r="DS114" s="989"/>
      <c r="DT114" s="989"/>
      <c r="DU114" s="990"/>
      <c r="DV114" s="992" t="s">
        <v>367</v>
      </c>
      <c r="DW114" s="993"/>
      <c r="DX114" s="993"/>
      <c r="DY114" s="993"/>
      <c r="DZ114" s="994"/>
    </row>
    <row r="115" spans="1:130" s="199" customFormat="1" ht="26.25" customHeight="1" x14ac:dyDescent="0.15">
      <c r="A115" s="984"/>
      <c r="B115" s="985"/>
      <c r="C115" s="980" t="s">
        <v>438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31011</v>
      </c>
      <c r="AB115" s="964"/>
      <c r="AC115" s="964"/>
      <c r="AD115" s="964"/>
      <c r="AE115" s="965"/>
      <c r="AF115" s="966">
        <v>20887</v>
      </c>
      <c r="AG115" s="964"/>
      <c r="AH115" s="964"/>
      <c r="AI115" s="964"/>
      <c r="AJ115" s="965"/>
      <c r="AK115" s="966">
        <v>1601</v>
      </c>
      <c r="AL115" s="964"/>
      <c r="AM115" s="964"/>
      <c r="AN115" s="964"/>
      <c r="AO115" s="965"/>
      <c r="AP115" s="967">
        <v>0</v>
      </c>
      <c r="AQ115" s="968"/>
      <c r="AR115" s="968"/>
      <c r="AS115" s="968"/>
      <c r="AT115" s="969"/>
      <c r="AU115" s="930"/>
      <c r="AV115" s="931"/>
      <c r="AW115" s="931"/>
      <c r="AX115" s="931"/>
      <c r="AY115" s="931"/>
      <c r="AZ115" s="979" t="s">
        <v>439</v>
      </c>
      <c r="BA115" s="980"/>
      <c r="BB115" s="980"/>
      <c r="BC115" s="980"/>
      <c r="BD115" s="980"/>
      <c r="BE115" s="980"/>
      <c r="BF115" s="980"/>
      <c r="BG115" s="980"/>
      <c r="BH115" s="980"/>
      <c r="BI115" s="980"/>
      <c r="BJ115" s="980"/>
      <c r="BK115" s="980"/>
      <c r="BL115" s="980"/>
      <c r="BM115" s="980"/>
      <c r="BN115" s="980"/>
      <c r="BO115" s="980"/>
      <c r="BP115" s="981"/>
      <c r="BQ115" s="949" t="s">
        <v>367</v>
      </c>
      <c r="BR115" s="950"/>
      <c r="BS115" s="950"/>
      <c r="BT115" s="950"/>
      <c r="BU115" s="950"/>
      <c r="BV115" s="950" t="s">
        <v>367</v>
      </c>
      <c r="BW115" s="950"/>
      <c r="BX115" s="950"/>
      <c r="BY115" s="950"/>
      <c r="BZ115" s="950"/>
      <c r="CA115" s="950">
        <v>1850</v>
      </c>
      <c r="CB115" s="950"/>
      <c r="CC115" s="950"/>
      <c r="CD115" s="950"/>
      <c r="CE115" s="950"/>
      <c r="CF115" s="944">
        <v>0</v>
      </c>
      <c r="CG115" s="945"/>
      <c r="CH115" s="945"/>
      <c r="CI115" s="945"/>
      <c r="CJ115" s="945"/>
      <c r="CK115" s="975"/>
      <c r="CL115" s="976"/>
      <c r="CM115" s="979" t="s">
        <v>440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367</v>
      </c>
      <c r="DH115" s="989"/>
      <c r="DI115" s="989"/>
      <c r="DJ115" s="989"/>
      <c r="DK115" s="990"/>
      <c r="DL115" s="991" t="s">
        <v>367</v>
      </c>
      <c r="DM115" s="989"/>
      <c r="DN115" s="989"/>
      <c r="DO115" s="989"/>
      <c r="DP115" s="990"/>
      <c r="DQ115" s="991" t="s">
        <v>367</v>
      </c>
      <c r="DR115" s="989"/>
      <c r="DS115" s="989"/>
      <c r="DT115" s="989"/>
      <c r="DU115" s="990"/>
      <c r="DV115" s="992" t="s">
        <v>367</v>
      </c>
      <c r="DW115" s="993"/>
      <c r="DX115" s="993"/>
      <c r="DY115" s="993"/>
      <c r="DZ115" s="994"/>
    </row>
    <row r="116" spans="1:130" s="199" customFormat="1" ht="26.25" customHeight="1" x14ac:dyDescent="0.15">
      <c r="A116" s="986"/>
      <c r="B116" s="987"/>
      <c r="C116" s="995" t="s">
        <v>441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1244</v>
      </c>
      <c r="AB116" s="989"/>
      <c r="AC116" s="989"/>
      <c r="AD116" s="989"/>
      <c r="AE116" s="990"/>
      <c r="AF116" s="991">
        <v>654</v>
      </c>
      <c r="AG116" s="989"/>
      <c r="AH116" s="989"/>
      <c r="AI116" s="989"/>
      <c r="AJ116" s="990"/>
      <c r="AK116" s="991">
        <v>388</v>
      </c>
      <c r="AL116" s="989"/>
      <c r="AM116" s="989"/>
      <c r="AN116" s="989"/>
      <c r="AO116" s="990"/>
      <c r="AP116" s="992">
        <v>0</v>
      </c>
      <c r="AQ116" s="993"/>
      <c r="AR116" s="993"/>
      <c r="AS116" s="993"/>
      <c r="AT116" s="994"/>
      <c r="AU116" s="930"/>
      <c r="AV116" s="931"/>
      <c r="AW116" s="931"/>
      <c r="AX116" s="931"/>
      <c r="AY116" s="931"/>
      <c r="AZ116" s="997" t="s">
        <v>442</v>
      </c>
      <c r="BA116" s="998"/>
      <c r="BB116" s="998"/>
      <c r="BC116" s="998"/>
      <c r="BD116" s="998"/>
      <c r="BE116" s="998"/>
      <c r="BF116" s="998"/>
      <c r="BG116" s="998"/>
      <c r="BH116" s="998"/>
      <c r="BI116" s="998"/>
      <c r="BJ116" s="998"/>
      <c r="BK116" s="998"/>
      <c r="BL116" s="998"/>
      <c r="BM116" s="998"/>
      <c r="BN116" s="998"/>
      <c r="BO116" s="998"/>
      <c r="BP116" s="999"/>
      <c r="BQ116" s="949" t="s">
        <v>367</v>
      </c>
      <c r="BR116" s="950"/>
      <c r="BS116" s="950"/>
      <c r="BT116" s="950"/>
      <c r="BU116" s="950"/>
      <c r="BV116" s="950" t="s">
        <v>367</v>
      </c>
      <c r="BW116" s="950"/>
      <c r="BX116" s="950"/>
      <c r="BY116" s="950"/>
      <c r="BZ116" s="950"/>
      <c r="CA116" s="950" t="s">
        <v>367</v>
      </c>
      <c r="CB116" s="950"/>
      <c r="CC116" s="950"/>
      <c r="CD116" s="950"/>
      <c r="CE116" s="950"/>
      <c r="CF116" s="944" t="s">
        <v>367</v>
      </c>
      <c r="CG116" s="945"/>
      <c r="CH116" s="945"/>
      <c r="CI116" s="945"/>
      <c r="CJ116" s="945"/>
      <c r="CK116" s="975"/>
      <c r="CL116" s="976"/>
      <c r="CM116" s="946" t="s">
        <v>443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11900</v>
      </c>
      <c r="DH116" s="989"/>
      <c r="DI116" s="989"/>
      <c r="DJ116" s="989"/>
      <c r="DK116" s="990"/>
      <c r="DL116" s="991" t="s">
        <v>367</v>
      </c>
      <c r="DM116" s="989"/>
      <c r="DN116" s="989"/>
      <c r="DO116" s="989"/>
      <c r="DP116" s="990"/>
      <c r="DQ116" s="991" t="s">
        <v>367</v>
      </c>
      <c r="DR116" s="989"/>
      <c r="DS116" s="989"/>
      <c r="DT116" s="989"/>
      <c r="DU116" s="990"/>
      <c r="DV116" s="992" t="s">
        <v>367</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444</v>
      </c>
      <c r="Z117" s="916"/>
      <c r="AA117" s="1006">
        <v>8798370</v>
      </c>
      <c r="AB117" s="1007"/>
      <c r="AC117" s="1007"/>
      <c r="AD117" s="1007"/>
      <c r="AE117" s="1008"/>
      <c r="AF117" s="1009">
        <v>8011088</v>
      </c>
      <c r="AG117" s="1007"/>
      <c r="AH117" s="1007"/>
      <c r="AI117" s="1007"/>
      <c r="AJ117" s="1008"/>
      <c r="AK117" s="1009">
        <v>8020552</v>
      </c>
      <c r="AL117" s="1007"/>
      <c r="AM117" s="1007"/>
      <c r="AN117" s="1007"/>
      <c r="AO117" s="1008"/>
      <c r="AP117" s="1010"/>
      <c r="AQ117" s="1011"/>
      <c r="AR117" s="1011"/>
      <c r="AS117" s="1011"/>
      <c r="AT117" s="1012"/>
      <c r="AU117" s="930"/>
      <c r="AV117" s="931"/>
      <c r="AW117" s="931"/>
      <c r="AX117" s="931"/>
      <c r="AY117" s="931"/>
      <c r="AZ117" s="997" t="s">
        <v>445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446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417</v>
      </c>
      <c r="AB118" s="915"/>
      <c r="AC118" s="915"/>
      <c r="AD118" s="915"/>
      <c r="AE118" s="916"/>
      <c r="AF118" s="914" t="s">
        <v>286</v>
      </c>
      <c r="AG118" s="915"/>
      <c r="AH118" s="915"/>
      <c r="AI118" s="915"/>
      <c r="AJ118" s="916"/>
      <c r="AK118" s="914" t="s">
        <v>285</v>
      </c>
      <c r="AL118" s="915"/>
      <c r="AM118" s="915"/>
      <c r="AN118" s="915"/>
      <c r="AO118" s="916"/>
      <c r="AP118" s="1001" t="s">
        <v>418</v>
      </c>
      <c r="AQ118" s="1002"/>
      <c r="AR118" s="1002"/>
      <c r="AS118" s="1002"/>
      <c r="AT118" s="1003"/>
      <c r="AU118" s="930"/>
      <c r="AV118" s="931"/>
      <c r="AW118" s="931"/>
      <c r="AX118" s="931"/>
      <c r="AY118" s="931"/>
      <c r="AZ118" s="1004" t="s">
        <v>447</v>
      </c>
      <c r="BA118" s="995"/>
      <c r="BB118" s="995"/>
      <c r="BC118" s="995"/>
      <c r="BD118" s="995"/>
      <c r="BE118" s="995"/>
      <c r="BF118" s="995"/>
      <c r="BG118" s="995"/>
      <c r="BH118" s="995"/>
      <c r="BI118" s="995"/>
      <c r="BJ118" s="995"/>
      <c r="BK118" s="995"/>
      <c r="BL118" s="995"/>
      <c r="BM118" s="995"/>
      <c r="BN118" s="995"/>
      <c r="BO118" s="995"/>
      <c r="BP118" s="996"/>
      <c r="BQ118" s="1027" t="s">
        <v>448</v>
      </c>
      <c r="BR118" s="1028"/>
      <c r="BS118" s="1028"/>
      <c r="BT118" s="1028"/>
      <c r="BU118" s="1028"/>
      <c r="BV118" s="1028" t="s">
        <v>448</v>
      </c>
      <c r="BW118" s="1028"/>
      <c r="BX118" s="1028"/>
      <c r="BY118" s="1028"/>
      <c r="BZ118" s="1028"/>
      <c r="CA118" s="1028" t="s">
        <v>448</v>
      </c>
      <c r="CB118" s="1028"/>
      <c r="CC118" s="1028"/>
      <c r="CD118" s="1028"/>
      <c r="CE118" s="1028"/>
      <c r="CF118" s="944" t="s">
        <v>448</v>
      </c>
      <c r="CG118" s="945"/>
      <c r="CH118" s="945"/>
      <c r="CI118" s="945"/>
      <c r="CJ118" s="945"/>
      <c r="CK118" s="975"/>
      <c r="CL118" s="976"/>
      <c r="CM118" s="946" t="s">
        <v>449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448</v>
      </c>
      <c r="DH118" s="989"/>
      <c r="DI118" s="989"/>
      <c r="DJ118" s="989"/>
      <c r="DK118" s="990"/>
      <c r="DL118" s="991" t="s">
        <v>448</v>
      </c>
      <c r="DM118" s="989"/>
      <c r="DN118" s="989"/>
      <c r="DO118" s="989"/>
      <c r="DP118" s="990"/>
      <c r="DQ118" s="991" t="s">
        <v>448</v>
      </c>
      <c r="DR118" s="989"/>
      <c r="DS118" s="989"/>
      <c r="DT118" s="989"/>
      <c r="DU118" s="990"/>
      <c r="DV118" s="992" t="s">
        <v>448</v>
      </c>
      <c r="DW118" s="993"/>
      <c r="DX118" s="993"/>
      <c r="DY118" s="993"/>
      <c r="DZ118" s="994"/>
    </row>
    <row r="119" spans="1:130" s="199" customFormat="1" ht="26.25" customHeight="1" x14ac:dyDescent="0.15">
      <c r="A119" s="1088" t="s">
        <v>422</v>
      </c>
      <c r="B119" s="974"/>
      <c r="C119" s="953" t="s">
        <v>423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448</v>
      </c>
      <c r="AB119" s="922"/>
      <c r="AC119" s="922"/>
      <c r="AD119" s="922"/>
      <c r="AE119" s="923"/>
      <c r="AF119" s="924" t="s">
        <v>448</v>
      </c>
      <c r="AG119" s="922"/>
      <c r="AH119" s="922"/>
      <c r="AI119" s="922"/>
      <c r="AJ119" s="923"/>
      <c r="AK119" s="924" t="s">
        <v>448</v>
      </c>
      <c r="AL119" s="922"/>
      <c r="AM119" s="922"/>
      <c r="AN119" s="922"/>
      <c r="AO119" s="923"/>
      <c r="AP119" s="925" t="s">
        <v>448</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450</v>
      </c>
      <c r="BP119" s="1036"/>
      <c r="BQ119" s="1027">
        <v>85691819</v>
      </c>
      <c r="BR119" s="1028"/>
      <c r="BS119" s="1028"/>
      <c r="BT119" s="1028"/>
      <c r="BU119" s="1028"/>
      <c r="BV119" s="1028">
        <v>84602284</v>
      </c>
      <c r="BW119" s="1028"/>
      <c r="BX119" s="1028"/>
      <c r="BY119" s="1028"/>
      <c r="BZ119" s="1028"/>
      <c r="CA119" s="1028">
        <v>82095524</v>
      </c>
      <c r="CB119" s="1028"/>
      <c r="CC119" s="1028"/>
      <c r="CD119" s="1028"/>
      <c r="CE119" s="1028"/>
      <c r="CF119" s="1029"/>
      <c r="CG119" s="1030"/>
      <c r="CH119" s="1030"/>
      <c r="CI119" s="1030"/>
      <c r="CJ119" s="1031"/>
      <c r="CK119" s="977"/>
      <c r="CL119" s="978"/>
      <c r="CM119" s="1032" t="s">
        <v>451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5824</v>
      </c>
      <c r="DH119" s="1014"/>
      <c r="DI119" s="1014"/>
      <c r="DJ119" s="1014"/>
      <c r="DK119" s="1015"/>
      <c r="DL119" s="1013">
        <v>11578</v>
      </c>
      <c r="DM119" s="1014"/>
      <c r="DN119" s="1014"/>
      <c r="DO119" s="1014"/>
      <c r="DP119" s="1015"/>
      <c r="DQ119" s="1013">
        <v>63983</v>
      </c>
      <c r="DR119" s="1014"/>
      <c r="DS119" s="1014"/>
      <c r="DT119" s="1014"/>
      <c r="DU119" s="1015"/>
      <c r="DV119" s="1016">
        <v>0.2</v>
      </c>
      <c r="DW119" s="1017"/>
      <c r="DX119" s="1017"/>
      <c r="DY119" s="1017"/>
      <c r="DZ119" s="1018"/>
    </row>
    <row r="120" spans="1:130" s="199" customFormat="1" ht="26.25" customHeight="1" x14ac:dyDescent="0.15">
      <c r="A120" s="1089"/>
      <c r="B120" s="976"/>
      <c r="C120" s="946" t="s">
        <v>426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452</v>
      </c>
      <c r="AV120" s="1020"/>
      <c r="AW120" s="1020"/>
      <c r="AX120" s="1020"/>
      <c r="AY120" s="1021"/>
      <c r="AZ120" s="970" t="s">
        <v>453</v>
      </c>
      <c r="BA120" s="919"/>
      <c r="BB120" s="919"/>
      <c r="BC120" s="919"/>
      <c r="BD120" s="919"/>
      <c r="BE120" s="919"/>
      <c r="BF120" s="919"/>
      <c r="BG120" s="919"/>
      <c r="BH120" s="919"/>
      <c r="BI120" s="919"/>
      <c r="BJ120" s="919"/>
      <c r="BK120" s="919"/>
      <c r="BL120" s="919"/>
      <c r="BM120" s="919"/>
      <c r="BN120" s="919"/>
      <c r="BO120" s="919"/>
      <c r="BP120" s="920"/>
      <c r="BQ120" s="956">
        <v>3084828</v>
      </c>
      <c r="BR120" s="957"/>
      <c r="BS120" s="957"/>
      <c r="BT120" s="957"/>
      <c r="BU120" s="957"/>
      <c r="BV120" s="957">
        <v>3669147</v>
      </c>
      <c r="BW120" s="957"/>
      <c r="BX120" s="957"/>
      <c r="BY120" s="957"/>
      <c r="BZ120" s="957"/>
      <c r="CA120" s="957">
        <v>5018417</v>
      </c>
      <c r="CB120" s="957"/>
      <c r="CC120" s="957"/>
      <c r="CD120" s="957"/>
      <c r="CE120" s="957"/>
      <c r="CF120" s="971">
        <v>18.5</v>
      </c>
      <c r="CG120" s="972"/>
      <c r="CH120" s="972"/>
      <c r="CI120" s="972"/>
      <c r="CJ120" s="972"/>
      <c r="CK120" s="1037" t="s">
        <v>454</v>
      </c>
      <c r="CL120" s="1038"/>
      <c r="CM120" s="1038"/>
      <c r="CN120" s="1038"/>
      <c r="CO120" s="1039"/>
      <c r="CP120" s="1045" t="s">
        <v>455</v>
      </c>
      <c r="CQ120" s="1046"/>
      <c r="CR120" s="1046"/>
      <c r="CS120" s="1046"/>
      <c r="CT120" s="1046"/>
      <c r="CU120" s="1046"/>
      <c r="CV120" s="1046"/>
      <c r="CW120" s="1046"/>
      <c r="CX120" s="1046"/>
      <c r="CY120" s="1046"/>
      <c r="CZ120" s="1046"/>
      <c r="DA120" s="1046"/>
      <c r="DB120" s="1046"/>
      <c r="DC120" s="1046"/>
      <c r="DD120" s="1046"/>
      <c r="DE120" s="1046"/>
      <c r="DF120" s="1047"/>
      <c r="DG120" s="956">
        <v>10523386</v>
      </c>
      <c r="DH120" s="957"/>
      <c r="DI120" s="957"/>
      <c r="DJ120" s="957"/>
      <c r="DK120" s="957"/>
      <c r="DL120" s="957">
        <v>9821491</v>
      </c>
      <c r="DM120" s="957"/>
      <c r="DN120" s="957"/>
      <c r="DO120" s="957"/>
      <c r="DP120" s="957"/>
      <c r="DQ120" s="957">
        <v>8964996</v>
      </c>
      <c r="DR120" s="957"/>
      <c r="DS120" s="957"/>
      <c r="DT120" s="957"/>
      <c r="DU120" s="957"/>
      <c r="DV120" s="958">
        <v>33</v>
      </c>
      <c r="DW120" s="958"/>
      <c r="DX120" s="958"/>
      <c r="DY120" s="958"/>
      <c r="DZ120" s="959"/>
    </row>
    <row r="121" spans="1:130" s="199" customFormat="1" ht="26.25" customHeight="1" x14ac:dyDescent="0.15">
      <c r="A121" s="1089"/>
      <c r="B121" s="976"/>
      <c r="C121" s="997" t="s">
        <v>456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457</v>
      </c>
      <c r="BA121" s="980"/>
      <c r="BB121" s="980"/>
      <c r="BC121" s="980"/>
      <c r="BD121" s="980"/>
      <c r="BE121" s="980"/>
      <c r="BF121" s="980"/>
      <c r="BG121" s="980"/>
      <c r="BH121" s="980"/>
      <c r="BI121" s="980"/>
      <c r="BJ121" s="980"/>
      <c r="BK121" s="980"/>
      <c r="BL121" s="980"/>
      <c r="BM121" s="980"/>
      <c r="BN121" s="980"/>
      <c r="BO121" s="980"/>
      <c r="BP121" s="981"/>
      <c r="BQ121" s="949">
        <v>8233558</v>
      </c>
      <c r="BR121" s="950"/>
      <c r="BS121" s="950"/>
      <c r="BT121" s="950"/>
      <c r="BU121" s="950"/>
      <c r="BV121" s="950">
        <v>8120080</v>
      </c>
      <c r="BW121" s="950"/>
      <c r="BX121" s="950"/>
      <c r="BY121" s="950"/>
      <c r="BZ121" s="950"/>
      <c r="CA121" s="950">
        <v>7845694</v>
      </c>
      <c r="CB121" s="950"/>
      <c r="CC121" s="950"/>
      <c r="CD121" s="950"/>
      <c r="CE121" s="950"/>
      <c r="CF121" s="944">
        <v>28.9</v>
      </c>
      <c r="CG121" s="945"/>
      <c r="CH121" s="945"/>
      <c r="CI121" s="945"/>
      <c r="CJ121" s="945"/>
      <c r="CK121" s="1040"/>
      <c r="CL121" s="1041"/>
      <c r="CM121" s="1041"/>
      <c r="CN121" s="1041"/>
      <c r="CO121" s="1042"/>
      <c r="CP121" s="1050" t="s">
        <v>458</v>
      </c>
      <c r="CQ121" s="1051"/>
      <c r="CR121" s="1051"/>
      <c r="CS121" s="1051"/>
      <c r="CT121" s="1051"/>
      <c r="CU121" s="1051"/>
      <c r="CV121" s="1051"/>
      <c r="CW121" s="1051"/>
      <c r="CX121" s="1051"/>
      <c r="CY121" s="1051"/>
      <c r="CZ121" s="1051"/>
      <c r="DA121" s="1051"/>
      <c r="DB121" s="1051"/>
      <c r="DC121" s="1051"/>
      <c r="DD121" s="1051"/>
      <c r="DE121" s="1051"/>
      <c r="DF121" s="1052"/>
      <c r="DG121" s="949">
        <v>7051434</v>
      </c>
      <c r="DH121" s="950"/>
      <c r="DI121" s="950"/>
      <c r="DJ121" s="950"/>
      <c r="DK121" s="950"/>
      <c r="DL121" s="950">
        <v>7793512</v>
      </c>
      <c r="DM121" s="950"/>
      <c r="DN121" s="950"/>
      <c r="DO121" s="950"/>
      <c r="DP121" s="950"/>
      <c r="DQ121" s="950">
        <v>7618571</v>
      </c>
      <c r="DR121" s="950"/>
      <c r="DS121" s="950"/>
      <c r="DT121" s="950"/>
      <c r="DU121" s="950"/>
      <c r="DV121" s="951">
        <v>28</v>
      </c>
      <c r="DW121" s="951"/>
      <c r="DX121" s="951"/>
      <c r="DY121" s="951"/>
      <c r="DZ121" s="952"/>
    </row>
    <row r="122" spans="1:130" s="199" customFormat="1" ht="26.25" customHeight="1" x14ac:dyDescent="0.15">
      <c r="A122" s="1089"/>
      <c r="B122" s="976"/>
      <c r="C122" s="946" t="s">
        <v>437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459</v>
      </c>
      <c r="BA122" s="995"/>
      <c r="BB122" s="995"/>
      <c r="BC122" s="995"/>
      <c r="BD122" s="995"/>
      <c r="BE122" s="995"/>
      <c r="BF122" s="995"/>
      <c r="BG122" s="995"/>
      <c r="BH122" s="995"/>
      <c r="BI122" s="995"/>
      <c r="BJ122" s="995"/>
      <c r="BK122" s="995"/>
      <c r="BL122" s="995"/>
      <c r="BM122" s="995"/>
      <c r="BN122" s="995"/>
      <c r="BO122" s="995"/>
      <c r="BP122" s="996"/>
      <c r="BQ122" s="1027">
        <v>53455978</v>
      </c>
      <c r="BR122" s="1028"/>
      <c r="BS122" s="1028"/>
      <c r="BT122" s="1028"/>
      <c r="BU122" s="1028"/>
      <c r="BV122" s="1028">
        <v>53323278</v>
      </c>
      <c r="BW122" s="1028"/>
      <c r="BX122" s="1028"/>
      <c r="BY122" s="1028"/>
      <c r="BZ122" s="1028"/>
      <c r="CA122" s="1028">
        <v>52457305</v>
      </c>
      <c r="CB122" s="1028"/>
      <c r="CC122" s="1028"/>
      <c r="CD122" s="1028"/>
      <c r="CE122" s="1028"/>
      <c r="CF122" s="1048">
        <v>193</v>
      </c>
      <c r="CG122" s="1049"/>
      <c r="CH122" s="1049"/>
      <c r="CI122" s="1049"/>
      <c r="CJ122" s="1049"/>
      <c r="CK122" s="1040"/>
      <c r="CL122" s="1041"/>
      <c r="CM122" s="1041"/>
      <c r="CN122" s="1041"/>
      <c r="CO122" s="1042"/>
      <c r="CP122" s="1050" t="s">
        <v>460</v>
      </c>
      <c r="CQ122" s="1051"/>
      <c r="CR122" s="1051"/>
      <c r="CS122" s="1051"/>
      <c r="CT122" s="1051"/>
      <c r="CU122" s="1051"/>
      <c r="CV122" s="1051"/>
      <c r="CW122" s="1051"/>
      <c r="CX122" s="1051"/>
      <c r="CY122" s="1051"/>
      <c r="CZ122" s="1051"/>
      <c r="DA122" s="1051"/>
      <c r="DB122" s="1051"/>
      <c r="DC122" s="1051"/>
      <c r="DD122" s="1051"/>
      <c r="DE122" s="1051"/>
      <c r="DF122" s="1052"/>
      <c r="DG122" s="949">
        <v>1420293</v>
      </c>
      <c r="DH122" s="950"/>
      <c r="DI122" s="950"/>
      <c r="DJ122" s="950"/>
      <c r="DK122" s="950"/>
      <c r="DL122" s="950">
        <v>1210602</v>
      </c>
      <c r="DM122" s="950"/>
      <c r="DN122" s="950"/>
      <c r="DO122" s="950"/>
      <c r="DP122" s="950"/>
      <c r="DQ122" s="950">
        <v>809810</v>
      </c>
      <c r="DR122" s="950"/>
      <c r="DS122" s="950"/>
      <c r="DT122" s="950"/>
      <c r="DU122" s="950"/>
      <c r="DV122" s="951">
        <v>3</v>
      </c>
      <c r="DW122" s="951"/>
      <c r="DX122" s="951"/>
      <c r="DY122" s="951"/>
      <c r="DZ122" s="952"/>
    </row>
    <row r="123" spans="1:130" s="199" customFormat="1" ht="26.25" customHeight="1" x14ac:dyDescent="0.15">
      <c r="A123" s="1089"/>
      <c r="B123" s="976"/>
      <c r="C123" s="946" t="s">
        <v>443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20655</v>
      </c>
      <c r="AB123" s="989"/>
      <c r="AC123" s="989"/>
      <c r="AD123" s="989"/>
      <c r="AE123" s="990"/>
      <c r="AF123" s="991">
        <v>11900</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461</v>
      </c>
      <c r="BP123" s="1036"/>
      <c r="BQ123" s="1095">
        <v>64774364</v>
      </c>
      <c r="BR123" s="1096"/>
      <c r="BS123" s="1096"/>
      <c r="BT123" s="1096"/>
      <c r="BU123" s="1096"/>
      <c r="BV123" s="1096">
        <v>65112505</v>
      </c>
      <c r="BW123" s="1096"/>
      <c r="BX123" s="1096"/>
      <c r="BY123" s="1096"/>
      <c r="BZ123" s="1096"/>
      <c r="CA123" s="1096">
        <v>65321416</v>
      </c>
      <c r="CB123" s="1096"/>
      <c r="CC123" s="1096"/>
      <c r="CD123" s="1096"/>
      <c r="CE123" s="1096"/>
      <c r="CF123" s="1029"/>
      <c r="CG123" s="1030"/>
      <c r="CH123" s="1030"/>
      <c r="CI123" s="1030"/>
      <c r="CJ123" s="1031"/>
      <c r="CK123" s="1040"/>
      <c r="CL123" s="1041"/>
      <c r="CM123" s="1041"/>
      <c r="CN123" s="1041"/>
      <c r="CO123" s="1042"/>
      <c r="CP123" s="1050" t="s">
        <v>462</v>
      </c>
      <c r="CQ123" s="1051"/>
      <c r="CR123" s="1051"/>
      <c r="CS123" s="1051"/>
      <c r="CT123" s="1051"/>
      <c r="CU123" s="1051"/>
      <c r="CV123" s="1051"/>
      <c r="CW123" s="1051"/>
      <c r="CX123" s="1051"/>
      <c r="CY123" s="1051"/>
      <c r="CZ123" s="1051"/>
      <c r="DA123" s="1051"/>
      <c r="DB123" s="1051"/>
      <c r="DC123" s="1051"/>
      <c r="DD123" s="1051"/>
      <c r="DE123" s="1051"/>
      <c r="DF123" s="1052"/>
      <c r="DG123" s="988">
        <v>436621</v>
      </c>
      <c r="DH123" s="989"/>
      <c r="DI123" s="989"/>
      <c r="DJ123" s="989"/>
      <c r="DK123" s="990"/>
      <c r="DL123" s="991">
        <v>518271</v>
      </c>
      <c r="DM123" s="989"/>
      <c r="DN123" s="989"/>
      <c r="DO123" s="989"/>
      <c r="DP123" s="990"/>
      <c r="DQ123" s="991">
        <v>497163</v>
      </c>
      <c r="DR123" s="989"/>
      <c r="DS123" s="989"/>
      <c r="DT123" s="989"/>
      <c r="DU123" s="990"/>
      <c r="DV123" s="992">
        <v>1.8</v>
      </c>
      <c r="DW123" s="993"/>
      <c r="DX123" s="993"/>
      <c r="DY123" s="993"/>
      <c r="DZ123" s="994"/>
    </row>
    <row r="124" spans="1:130" s="199" customFormat="1" ht="26.25" customHeight="1" thickBot="1" x14ac:dyDescent="0.2">
      <c r="A124" s="1089"/>
      <c r="B124" s="976"/>
      <c r="C124" s="946" t="s">
        <v>446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463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75.7</v>
      </c>
      <c r="BR124" s="1058"/>
      <c r="BS124" s="1058"/>
      <c r="BT124" s="1058"/>
      <c r="BU124" s="1058"/>
      <c r="BV124" s="1058">
        <v>69.400000000000006</v>
      </c>
      <c r="BW124" s="1058"/>
      <c r="BX124" s="1058"/>
      <c r="BY124" s="1058"/>
      <c r="BZ124" s="1058"/>
      <c r="CA124" s="1058">
        <v>61.7</v>
      </c>
      <c r="CB124" s="1058"/>
      <c r="CC124" s="1058"/>
      <c r="CD124" s="1058"/>
      <c r="CE124" s="1058"/>
      <c r="CF124" s="1059"/>
      <c r="CG124" s="1060"/>
      <c r="CH124" s="1060"/>
      <c r="CI124" s="1060"/>
      <c r="CJ124" s="1061"/>
      <c r="CK124" s="1043"/>
      <c r="CL124" s="1043"/>
      <c r="CM124" s="1043"/>
      <c r="CN124" s="1043"/>
      <c r="CO124" s="1044"/>
      <c r="CP124" s="1050" t="s">
        <v>464</v>
      </c>
      <c r="CQ124" s="1051"/>
      <c r="CR124" s="1051"/>
      <c r="CS124" s="1051"/>
      <c r="CT124" s="1051"/>
      <c r="CU124" s="1051"/>
      <c r="CV124" s="1051"/>
      <c r="CW124" s="1051"/>
      <c r="CX124" s="1051"/>
      <c r="CY124" s="1051"/>
      <c r="CZ124" s="1051"/>
      <c r="DA124" s="1051"/>
      <c r="DB124" s="1051"/>
      <c r="DC124" s="1051"/>
      <c r="DD124" s="1051"/>
      <c r="DE124" s="1051"/>
      <c r="DF124" s="1052"/>
      <c r="DG124" s="1035">
        <v>7267</v>
      </c>
      <c r="DH124" s="1014"/>
      <c r="DI124" s="1014"/>
      <c r="DJ124" s="1014"/>
      <c r="DK124" s="1015"/>
      <c r="DL124" s="1013">
        <v>7968</v>
      </c>
      <c r="DM124" s="1014"/>
      <c r="DN124" s="1014"/>
      <c r="DO124" s="1014"/>
      <c r="DP124" s="1015"/>
      <c r="DQ124" s="1013">
        <v>8235</v>
      </c>
      <c r="DR124" s="1014"/>
      <c r="DS124" s="1014"/>
      <c r="DT124" s="1014"/>
      <c r="DU124" s="1015"/>
      <c r="DV124" s="1016">
        <v>0</v>
      </c>
      <c r="DW124" s="1017"/>
      <c r="DX124" s="1017"/>
      <c r="DY124" s="1017"/>
      <c r="DZ124" s="1018"/>
    </row>
    <row r="125" spans="1:130" s="199" customFormat="1" ht="26.25" customHeight="1" x14ac:dyDescent="0.15">
      <c r="A125" s="1089"/>
      <c r="B125" s="976"/>
      <c r="C125" s="946" t="s">
        <v>449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398</v>
      </c>
      <c r="AB125" s="989"/>
      <c r="AC125" s="989"/>
      <c r="AD125" s="989"/>
      <c r="AE125" s="990"/>
      <c r="AF125" s="991" t="s">
        <v>398</v>
      </c>
      <c r="AG125" s="989"/>
      <c r="AH125" s="989"/>
      <c r="AI125" s="989"/>
      <c r="AJ125" s="990"/>
      <c r="AK125" s="991" t="s">
        <v>398</v>
      </c>
      <c r="AL125" s="989"/>
      <c r="AM125" s="989"/>
      <c r="AN125" s="989"/>
      <c r="AO125" s="990"/>
      <c r="AP125" s="992" t="s">
        <v>398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465</v>
      </c>
      <c r="CL125" s="1038"/>
      <c r="CM125" s="1038"/>
      <c r="CN125" s="1038"/>
      <c r="CO125" s="1039"/>
      <c r="CP125" s="970" t="s">
        <v>466</v>
      </c>
      <c r="CQ125" s="919"/>
      <c r="CR125" s="919"/>
      <c r="CS125" s="919"/>
      <c r="CT125" s="919"/>
      <c r="CU125" s="919"/>
      <c r="CV125" s="919"/>
      <c r="CW125" s="919"/>
      <c r="CX125" s="919"/>
      <c r="CY125" s="919"/>
      <c r="CZ125" s="919"/>
      <c r="DA125" s="919"/>
      <c r="DB125" s="919"/>
      <c r="DC125" s="919"/>
      <c r="DD125" s="919"/>
      <c r="DE125" s="919"/>
      <c r="DF125" s="920"/>
      <c r="DG125" s="956" t="s">
        <v>398</v>
      </c>
      <c r="DH125" s="957"/>
      <c r="DI125" s="957"/>
      <c r="DJ125" s="957"/>
      <c r="DK125" s="957"/>
      <c r="DL125" s="957" t="s">
        <v>398</v>
      </c>
      <c r="DM125" s="957"/>
      <c r="DN125" s="957"/>
      <c r="DO125" s="957"/>
      <c r="DP125" s="957"/>
      <c r="DQ125" s="957" t="s">
        <v>398</v>
      </c>
      <c r="DR125" s="957"/>
      <c r="DS125" s="957"/>
      <c r="DT125" s="957"/>
      <c r="DU125" s="957"/>
      <c r="DV125" s="958" t="s">
        <v>398</v>
      </c>
      <c r="DW125" s="958"/>
      <c r="DX125" s="958"/>
      <c r="DY125" s="958"/>
      <c r="DZ125" s="959"/>
    </row>
    <row r="126" spans="1:130" s="199" customFormat="1" ht="26.25" customHeight="1" thickBot="1" x14ac:dyDescent="0.2">
      <c r="A126" s="1089"/>
      <c r="B126" s="976"/>
      <c r="C126" s="946" t="s">
        <v>451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5875</v>
      </c>
      <c r="AB126" s="989"/>
      <c r="AC126" s="989"/>
      <c r="AD126" s="989"/>
      <c r="AE126" s="990"/>
      <c r="AF126" s="991">
        <v>5846</v>
      </c>
      <c r="AG126" s="989"/>
      <c r="AH126" s="989"/>
      <c r="AI126" s="989"/>
      <c r="AJ126" s="990"/>
      <c r="AK126" s="991" t="s">
        <v>398</v>
      </c>
      <c r="AL126" s="989"/>
      <c r="AM126" s="989"/>
      <c r="AN126" s="989"/>
      <c r="AO126" s="990"/>
      <c r="AP126" s="992" t="s">
        <v>398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467</v>
      </c>
      <c r="CQ126" s="980"/>
      <c r="CR126" s="980"/>
      <c r="CS126" s="980"/>
      <c r="CT126" s="980"/>
      <c r="CU126" s="980"/>
      <c r="CV126" s="980"/>
      <c r="CW126" s="980"/>
      <c r="CX126" s="980"/>
      <c r="CY126" s="980"/>
      <c r="CZ126" s="980"/>
      <c r="DA126" s="980"/>
      <c r="DB126" s="980"/>
      <c r="DC126" s="980"/>
      <c r="DD126" s="980"/>
      <c r="DE126" s="980"/>
      <c r="DF126" s="981"/>
      <c r="DG126" s="949" t="s">
        <v>398</v>
      </c>
      <c r="DH126" s="950"/>
      <c r="DI126" s="950"/>
      <c r="DJ126" s="950"/>
      <c r="DK126" s="950"/>
      <c r="DL126" s="950" t="s">
        <v>398</v>
      </c>
      <c r="DM126" s="950"/>
      <c r="DN126" s="950"/>
      <c r="DO126" s="950"/>
      <c r="DP126" s="950"/>
      <c r="DQ126" s="950" t="s">
        <v>398</v>
      </c>
      <c r="DR126" s="950"/>
      <c r="DS126" s="950"/>
      <c r="DT126" s="950"/>
      <c r="DU126" s="950"/>
      <c r="DV126" s="951" t="s">
        <v>398</v>
      </c>
      <c r="DW126" s="951"/>
      <c r="DX126" s="951"/>
      <c r="DY126" s="951"/>
      <c r="DZ126" s="952"/>
    </row>
    <row r="127" spans="1:130" s="199" customFormat="1" ht="26.25" customHeight="1" x14ac:dyDescent="0.15">
      <c r="A127" s="1090"/>
      <c r="B127" s="978"/>
      <c r="C127" s="1032" t="s">
        <v>468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4481</v>
      </c>
      <c r="AB127" s="989"/>
      <c r="AC127" s="989"/>
      <c r="AD127" s="989"/>
      <c r="AE127" s="990"/>
      <c r="AF127" s="991">
        <v>3141</v>
      </c>
      <c r="AG127" s="989"/>
      <c r="AH127" s="989"/>
      <c r="AI127" s="989"/>
      <c r="AJ127" s="990"/>
      <c r="AK127" s="991">
        <v>1601</v>
      </c>
      <c r="AL127" s="989"/>
      <c r="AM127" s="989"/>
      <c r="AN127" s="989"/>
      <c r="AO127" s="990"/>
      <c r="AP127" s="992">
        <v>0</v>
      </c>
      <c r="AQ127" s="993"/>
      <c r="AR127" s="993"/>
      <c r="AS127" s="993"/>
      <c r="AT127" s="994"/>
      <c r="AU127" s="235"/>
      <c r="AV127" s="235"/>
      <c r="AW127" s="235"/>
      <c r="AX127" s="1062" t="s">
        <v>469</v>
      </c>
      <c r="AY127" s="1063"/>
      <c r="AZ127" s="1063"/>
      <c r="BA127" s="1063"/>
      <c r="BB127" s="1063"/>
      <c r="BC127" s="1063"/>
      <c r="BD127" s="1063"/>
      <c r="BE127" s="1064"/>
      <c r="BF127" s="1065" t="s">
        <v>470</v>
      </c>
      <c r="BG127" s="1063"/>
      <c r="BH127" s="1063"/>
      <c r="BI127" s="1063"/>
      <c r="BJ127" s="1063"/>
      <c r="BK127" s="1063"/>
      <c r="BL127" s="1064"/>
      <c r="BM127" s="1065" t="s">
        <v>471</v>
      </c>
      <c r="BN127" s="1063"/>
      <c r="BO127" s="1063"/>
      <c r="BP127" s="1063"/>
      <c r="BQ127" s="1063"/>
      <c r="BR127" s="1063"/>
      <c r="BS127" s="1064"/>
      <c r="BT127" s="1065" t="s">
        <v>472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473</v>
      </c>
      <c r="CQ127" s="980"/>
      <c r="CR127" s="980"/>
      <c r="CS127" s="980"/>
      <c r="CT127" s="980"/>
      <c r="CU127" s="980"/>
      <c r="CV127" s="980"/>
      <c r="CW127" s="980"/>
      <c r="CX127" s="980"/>
      <c r="CY127" s="980"/>
      <c r="CZ127" s="980"/>
      <c r="DA127" s="980"/>
      <c r="DB127" s="980"/>
      <c r="DC127" s="980"/>
      <c r="DD127" s="980"/>
      <c r="DE127" s="980"/>
      <c r="DF127" s="981"/>
      <c r="DG127" s="949" t="s">
        <v>398</v>
      </c>
      <c r="DH127" s="950"/>
      <c r="DI127" s="950"/>
      <c r="DJ127" s="950"/>
      <c r="DK127" s="950"/>
      <c r="DL127" s="950" t="s">
        <v>398</v>
      </c>
      <c r="DM127" s="950"/>
      <c r="DN127" s="950"/>
      <c r="DO127" s="950"/>
      <c r="DP127" s="950"/>
      <c r="DQ127" s="950" t="s">
        <v>398</v>
      </c>
      <c r="DR127" s="950"/>
      <c r="DS127" s="950"/>
      <c r="DT127" s="950"/>
      <c r="DU127" s="950"/>
      <c r="DV127" s="951" t="s">
        <v>398</v>
      </c>
      <c r="DW127" s="951"/>
      <c r="DX127" s="951"/>
      <c r="DY127" s="951"/>
      <c r="DZ127" s="952"/>
    </row>
    <row r="128" spans="1:130" s="199" customFormat="1" ht="26.25" customHeight="1" thickBot="1" x14ac:dyDescent="0.2">
      <c r="A128" s="1073" t="s">
        <v>474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475</v>
      </c>
      <c r="X128" s="1075"/>
      <c r="Y128" s="1075"/>
      <c r="Z128" s="1076"/>
      <c r="AA128" s="1077">
        <v>1190386</v>
      </c>
      <c r="AB128" s="1078"/>
      <c r="AC128" s="1078"/>
      <c r="AD128" s="1078"/>
      <c r="AE128" s="1079"/>
      <c r="AF128" s="1080">
        <v>1138015</v>
      </c>
      <c r="AG128" s="1078"/>
      <c r="AH128" s="1078"/>
      <c r="AI128" s="1078"/>
      <c r="AJ128" s="1079"/>
      <c r="AK128" s="1080">
        <v>1110680</v>
      </c>
      <c r="AL128" s="1078"/>
      <c r="AM128" s="1078"/>
      <c r="AN128" s="1078"/>
      <c r="AO128" s="1079"/>
      <c r="AP128" s="1081"/>
      <c r="AQ128" s="1082"/>
      <c r="AR128" s="1082"/>
      <c r="AS128" s="1082"/>
      <c r="AT128" s="1083"/>
      <c r="AU128" s="235"/>
      <c r="AV128" s="235"/>
      <c r="AW128" s="235"/>
      <c r="AX128" s="918" t="s">
        <v>476</v>
      </c>
      <c r="AY128" s="919"/>
      <c r="AZ128" s="919"/>
      <c r="BA128" s="919"/>
      <c r="BB128" s="919"/>
      <c r="BC128" s="919"/>
      <c r="BD128" s="919"/>
      <c r="BE128" s="920"/>
      <c r="BF128" s="1084" t="s">
        <v>111</v>
      </c>
      <c r="BG128" s="1085"/>
      <c r="BH128" s="1085"/>
      <c r="BI128" s="1085"/>
      <c r="BJ128" s="1085"/>
      <c r="BK128" s="1085"/>
      <c r="BL128" s="1086"/>
      <c r="BM128" s="1084">
        <v>11.72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v>1850</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478</v>
      </c>
      <c r="X129" s="1104"/>
      <c r="Y129" s="1104"/>
      <c r="Z129" s="1105"/>
      <c r="AA129" s="988">
        <v>32635270</v>
      </c>
      <c r="AB129" s="989"/>
      <c r="AC129" s="989"/>
      <c r="AD129" s="989"/>
      <c r="AE129" s="990"/>
      <c r="AF129" s="991">
        <v>32680390</v>
      </c>
      <c r="AG129" s="989"/>
      <c r="AH129" s="989"/>
      <c r="AI129" s="989"/>
      <c r="AJ129" s="990"/>
      <c r="AK129" s="991">
        <v>32004902</v>
      </c>
      <c r="AL129" s="989"/>
      <c r="AM129" s="989"/>
      <c r="AN129" s="989"/>
      <c r="AO129" s="990"/>
      <c r="AP129" s="1106"/>
      <c r="AQ129" s="1107"/>
      <c r="AR129" s="1107"/>
      <c r="AS129" s="1107"/>
      <c r="AT129" s="1108"/>
      <c r="AU129" s="237"/>
      <c r="AV129" s="237"/>
      <c r="AW129" s="237"/>
      <c r="AX129" s="1097" t="s">
        <v>479</v>
      </c>
      <c r="AY129" s="980"/>
      <c r="AZ129" s="980"/>
      <c r="BA129" s="980"/>
      <c r="BB129" s="980"/>
      <c r="BC129" s="980"/>
      <c r="BD129" s="980"/>
      <c r="BE129" s="981"/>
      <c r="BF129" s="1098" t="s">
        <v>367</v>
      </c>
      <c r="BG129" s="1099"/>
      <c r="BH129" s="1099"/>
      <c r="BI129" s="1099"/>
      <c r="BJ129" s="1099"/>
      <c r="BK129" s="1099"/>
      <c r="BL129" s="1100"/>
      <c r="BM129" s="1098">
        <v>16.72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480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481</v>
      </c>
      <c r="X130" s="1104"/>
      <c r="Y130" s="1104"/>
      <c r="Z130" s="1105"/>
      <c r="AA130" s="988">
        <v>5035417</v>
      </c>
      <c r="AB130" s="989"/>
      <c r="AC130" s="989"/>
      <c r="AD130" s="989"/>
      <c r="AE130" s="990"/>
      <c r="AF130" s="991">
        <v>4605594</v>
      </c>
      <c r="AG130" s="989"/>
      <c r="AH130" s="989"/>
      <c r="AI130" s="989"/>
      <c r="AJ130" s="990"/>
      <c r="AK130" s="991">
        <v>4822370</v>
      </c>
      <c r="AL130" s="989"/>
      <c r="AM130" s="989"/>
      <c r="AN130" s="989"/>
      <c r="AO130" s="990"/>
      <c r="AP130" s="1106"/>
      <c r="AQ130" s="1107"/>
      <c r="AR130" s="1107"/>
      <c r="AS130" s="1107"/>
      <c r="AT130" s="1108"/>
      <c r="AU130" s="237"/>
      <c r="AV130" s="237"/>
      <c r="AW130" s="237"/>
      <c r="AX130" s="1097" t="s">
        <v>482</v>
      </c>
      <c r="AY130" s="980"/>
      <c r="AZ130" s="980"/>
      <c r="BA130" s="980"/>
      <c r="BB130" s="980"/>
      <c r="BC130" s="980"/>
      <c r="BD130" s="980"/>
      <c r="BE130" s="981"/>
      <c r="BF130" s="1134">
        <v>8.3000000000000007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483</v>
      </c>
      <c r="X131" s="1142"/>
      <c r="Y131" s="1142"/>
      <c r="Z131" s="1143"/>
      <c r="AA131" s="1035">
        <v>27599853</v>
      </c>
      <c r="AB131" s="1014"/>
      <c r="AC131" s="1014"/>
      <c r="AD131" s="1014"/>
      <c r="AE131" s="1015"/>
      <c r="AF131" s="1013">
        <v>28074796</v>
      </c>
      <c r="AG131" s="1014"/>
      <c r="AH131" s="1014"/>
      <c r="AI131" s="1014"/>
      <c r="AJ131" s="1015"/>
      <c r="AK131" s="1013">
        <v>27182532</v>
      </c>
      <c r="AL131" s="1014"/>
      <c r="AM131" s="1014"/>
      <c r="AN131" s="1014"/>
      <c r="AO131" s="1015"/>
      <c r="AP131" s="1144"/>
      <c r="AQ131" s="1145"/>
      <c r="AR131" s="1145"/>
      <c r="AS131" s="1145"/>
      <c r="AT131" s="1146"/>
      <c r="AU131" s="237"/>
      <c r="AV131" s="237"/>
      <c r="AW131" s="237"/>
      <c r="AX131" s="1116" t="s">
        <v>484</v>
      </c>
      <c r="AY131" s="1067"/>
      <c r="AZ131" s="1067"/>
      <c r="BA131" s="1067"/>
      <c r="BB131" s="1067"/>
      <c r="BC131" s="1067"/>
      <c r="BD131" s="1067"/>
      <c r="BE131" s="1068"/>
      <c r="BF131" s="1117">
        <v>61.7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486</v>
      </c>
      <c r="W132" s="1127"/>
      <c r="X132" s="1127"/>
      <c r="Y132" s="1127"/>
      <c r="Z132" s="1128"/>
      <c r="AA132" s="1129">
        <v>9.3209445720000002</v>
      </c>
      <c r="AB132" s="1130"/>
      <c r="AC132" s="1130"/>
      <c r="AD132" s="1130"/>
      <c r="AE132" s="1131"/>
      <c r="AF132" s="1132">
        <v>8.0765644739999995</v>
      </c>
      <c r="AG132" s="1130"/>
      <c r="AH132" s="1130"/>
      <c r="AI132" s="1130"/>
      <c r="AJ132" s="1131"/>
      <c r="AK132" s="1132">
        <v>7.6795714940000002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487</v>
      </c>
      <c r="W133" s="1110"/>
      <c r="X133" s="1110"/>
      <c r="Y133" s="1110"/>
      <c r="Z133" s="1111"/>
      <c r="AA133" s="1112">
        <v>12.2</v>
      </c>
      <c r="AB133" s="1113"/>
      <c r="AC133" s="1113"/>
      <c r="AD133" s="1113"/>
      <c r="AE133" s="1114"/>
      <c r="AF133" s="1112">
        <v>10.6</v>
      </c>
      <c r="AG133" s="1113"/>
      <c r="AH133" s="1113"/>
      <c r="AI133" s="1113"/>
      <c r="AJ133" s="1114"/>
      <c r="AK133" s="1112">
        <v>8.3000000000000007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488</v>
      </c>
      <c r="B5" s="248"/>
      <c r="C5" s="248"/>
      <c r="D5" s="248"/>
      <c r="E5" s="248"/>
      <c r="F5" s="248"/>
      <c r="G5" s="248"/>
      <c r="H5" s="248"/>
      <c r="I5" s="248"/>
      <c r="J5" s="248"/>
      <c r="K5" s="248"/>
      <c r="L5" s="248"/>
      <c r="M5" s="248"/>
      <c r="N5" s="248"/>
      <c r="O5" s="249"/>
    </row>
    <row r="6" spans="1:16" x14ac:dyDescent="0.15">
      <c r="A6" s="250"/>
      <c r="B6" s="246"/>
      <c r="C6" s="246"/>
      <c r="D6" s="246"/>
      <c r="E6" s="246"/>
      <c r="F6" s="246"/>
      <c r="G6" s="251" t="s">
        <v>489</v>
      </c>
      <c r="H6" s="251"/>
      <c r="I6" s="251"/>
      <c r="J6" s="251"/>
      <c r="K6" s="246"/>
      <c r="L6" s="246"/>
      <c r="M6" s="246"/>
      <c r="N6" s="246"/>
    </row>
    <row r="7" spans="1:16" x14ac:dyDescent="0.15">
      <c r="A7" s="250"/>
      <c r="B7" s="246"/>
      <c r="C7" s="246"/>
      <c r="D7" s="246"/>
      <c r="E7" s="246"/>
      <c r="F7" s="246"/>
      <c r="G7" s="253"/>
      <c r="H7" s="254"/>
      <c r="I7" s="254"/>
      <c r="J7" s="255"/>
      <c r="K7" s="1150" t="s">
        <v>490</v>
      </c>
      <c r="L7" s="256"/>
      <c r="M7" s="257" t="s">
        <v>491</v>
      </c>
      <c r="N7" s="258"/>
    </row>
    <row r="8" spans="1:16" x14ac:dyDescent="0.15">
      <c r="A8" s="250"/>
      <c r="B8" s="246"/>
      <c r="C8" s="246"/>
      <c r="D8" s="246"/>
      <c r="E8" s="246"/>
      <c r="F8" s="246"/>
      <c r="G8" s="259"/>
      <c r="H8" s="260"/>
      <c r="I8" s="260"/>
      <c r="J8" s="261"/>
      <c r="K8" s="1151"/>
      <c r="L8" s="262" t="s">
        <v>492</v>
      </c>
      <c r="M8" s="263" t="s">
        <v>493</v>
      </c>
      <c r="N8" s="264" t="s">
        <v>494</v>
      </c>
    </row>
    <row r="9" spans="1:16" x14ac:dyDescent="0.15">
      <c r="A9" s="250"/>
      <c r="B9" s="246"/>
      <c r="C9" s="246"/>
      <c r="D9" s="246"/>
      <c r="E9" s="246"/>
      <c r="F9" s="246"/>
      <c r="G9" s="1152" t="s">
        <v>495</v>
      </c>
      <c r="H9" s="1153"/>
      <c r="I9" s="1153"/>
      <c r="J9" s="1154"/>
      <c r="K9" s="265">
        <v>9183103</v>
      </c>
      <c r="L9" s="266">
        <v>76039</v>
      </c>
      <c r="M9" s="267">
        <v>56511</v>
      </c>
      <c r="N9" s="268">
        <v>34.6</v>
      </c>
    </row>
    <row r="10" spans="1:16" x14ac:dyDescent="0.15">
      <c r="A10" s="250"/>
      <c r="B10" s="246"/>
      <c r="C10" s="246"/>
      <c r="D10" s="246"/>
      <c r="E10" s="246"/>
      <c r="F10" s="246"/>
      <c r="G10" s="1152" t="s">
        <v>496</v>
      </c>
      <c r="H10" s="1153"/>
      <c r="I10" s="1153"/>
      <c r="J10" s="1154"/>
      <c r="K10" s="269">
        <v>130953</v>
      </c>
      <c r="L10" s="270">
        <v>1084</v>
      </c>
      <c r="M10" s="271">
        <v>3634</v>
      </c>
      <c r="N10" s="272">
        <v>-70.2</v>
      </c>
    </row>
    <row r="11" spans="1:16" ht="13.5" customHeight="1" x14ac:dyDescent="0.15">
      <c r="A11" s="250"/>
      <c r="B11" s="246"/>
      <c r="C11" s="246"/>
      <c r="D11" s="246"/>
      <c r="E11" s="246"/>
      <c r="F11" s="246"/>
      <c r="G11" s="1152" t="s">
        <v>497</v>
      </c>
      <c r="H11" s="1153"/>
      <c r="I11" s="1153"/>
      <c r="J11" s="1154"/>
      <c r="K11" s="269">
        <v>123559</v>
      </c>
      <c r="L11" s="270">
        <v>1023</v>
      </c>
      <c r="M11" s="271">
        <v>3413</v>
      </c>
      <c r="N11" s="272">
        <v>-70</v>
      </c>
    </row>
    <row r="12" spans="1:16" ht="13.5" customHeight="1" x14ac:dyDescent="0.15">
      <c r="A12" s="250"/>
      <c r="B12" s="246"/>
      <c r="C12" s="246"/>
      <c r="D12" s="246"/>
      <c r="E12" s="246"/>
      <c r="F12" s="246"/>
      <c r="G12" s="1152" t="s">
        <v>498</v>
      </c>
      <c r="H12" s="1153"/>
      <c r="I12" s="1153"/>
      <c r="J12" s="1154"/>
      <c r="K12" s="269">
        <v>771240</v>
      </c>
      <c r="L12" s="270">
        <v>6386</v>
      </c>
      <c r="M12" s="271">
        <v>498</v>
      </c>
      <c r="N12" s="272">
        <v>1182.3</v>
      </c>
    </row>
    <row r="13" spans="1:16" ht="13.5" customHeight="1" x14ac:dyDescent="0.15">
      <c r="A13" s="250"/>
      <c r="B13" s="246"/>
      <c r="C13" s="246"/>
      <c r="D13" s="246"/>
      <c r="E13" s="246"/>
      <c r="F13" s="246"/>
      <c r="G13" s="1152" t="s">
        <v>499</v>
      </c>
      <c r="H13" s="1153"/>
      <c r="I13" s="1153"/>
      <c r="J13" s="1154"/>
      <c r="K13" s="269" t="s">
        <v>500</v>
      </c>
      <c r="L13" s="270" t="s">
        <v>500</v>
      </c>
      <c r="M13" s="271">
        <v>0</v>
      </c>
      <c r="N13" s="272" t="s">
        <v>500</v>
      </c>
    </row>
    <row r="14" spans="1:16" ht="13.5" customHeight="1" x14ac:dyDescent="0.15">
      <c r="A14" s="250"/>
      <c r="B14" s="246"/>
      <c r="C14" s="246"/>
      <c r="D14" s="246"/>
      <c r="E14" s="246"/>
      <c r="F14" s="246"/>
      <c r="G14" s="1152" t="s">
        <v>501</v>
      </c>
      <c r="H14" s="1153"/>
      <c r="I14" s="1153"/>
      <c r="J14" s="1154"/>
      <c r="K14" s="269">
        <v>366014</v>
      </c>
      <c r="L14" s="270">
        <v>3031</v>
      </c>
      <c r="M14" s="271">
        <v>2520</v>
      </c>
      <c r="N14" s="272">
        <v>20.3</v>
      </c>
    </row>
    <row r="15" spans="1:16" ht="13.5" customHeight="1" x14ac:dyDescent="0.15">
      <c r="A15" s="250"/>
      <c r="B15" s="246"/>
      <c r="C15" s="246"/>
      <c r="D15" s="246"/>
      <c r="E15" s="246"/>
      <c r="F15" s="246"/>
      <c r="G15" s="1152" t="s">
        <v>502</v>
      </c>
      <c r="H15" s="1153"/>
      <c r="I15" s="1153"/>
      <c r="J15" s="1154"/>
      <c r="K15" s="269">
        <v>5879</v>
      </c>
      <c r="L15" s="270">
        <v>49</v>
      </c>
      <c r="M15" s="271">
        <v>1086</v>
      </c>
      <c r="N15" s="272">
        <v>-95.5</v>
      </c>
    </row>
    <row r="16" spans="1:16" x14ac:dyDescent="0.15">
      <c r="A16" s="250"/>
      <c r="B16" s="246"/>
      <c r="C16" s="246"/>
      <c r="D16" s="246"/>
      <c r="E16" s="246"/>
      <c r="F16" s="246"/>
      <c r="G16" s="1155" t="s">
        <v>503</v>
      </c>
      <c r="H16" s="1156"/>
      <c r="I16" s="1156"/>
      <c r="J16" s="1157"/>
      <c r="K16" s="270">
        <v>-867191</v>
      </c>
      <c r="L16" s="270">
        <v>-7181</v>
      </c>
      <c r="M16" s="271">
        <v>-4875</v>
      </c>
      <c r="N16" s="272">
        <v>47.3</v>
      </c>
    </row>
    <row r="17" spans="1:16" x14ac:dyDescent="0.15">
      <c r="A17" s="250"/>
      <c r="B17" s="246"/>
      <c r="C17" s="246"/>
      <c r="D17" s="246"/>
      <c r="E17" s="246"/>
      <c r="F17" s="246"/>
      <c r="G17" s="1155" t="s">
        <v>169</v>
      </c>
      <c r="H17" s="1156"/>
      <c r="I17" s="1156"/>
      <c r="J17" s="1157"/>
      <c r="K17" s="270">
        <v>9713557</v>
      </c>
      <c r="L17" s="270">
        <v>80431</v>
      </c>
      <c r="M17" s="271">
        <v>62786</v>
      </c>
      <c r="N17" s="272">
        <v>28.1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504</v>
      </c>
      <c r="H19" s="246"/>
      <c r="I19" s="246"/>
      <c r="J19" s="246"/>
      <c r="K19" s="246"/>
      <c r="L19" s="246"/>
      <c r="M19" s="246"/>
      <c r="N19" s="246"/>
    </row>
    <row r="20" spans="1:16" x14ac:dyDescent="0.15">
      <c r="A20" s="250"/>
      <c r="B20" s="246"/>
      <c r="C20" s="246"/>
      <c r="D20" s="246"/>
      <c r="E20" s="246"/>
      <c r="F20" s="246"/>
      <c r="G20" s="274"/>
      <c r="H20" s="275"/>
      <c r="I20" s="275"/>
      <c r="J20" s="276"/>
      <c r="K20" s="277" t="s">
        <v>505</v>
      </c>
      <c r="L20" s="278" t="s">
        <v>506</v>
      </c>
      <c r="M20" s="279" t="s">
        <v>507</v>
      </c>
      <c r="N20" s="280"/>
    </row>
    <row r="21" spans="1:16" s="286" customFormat="1" x14ac:dyDescent="0.15">
      <c r="A21" s="281"/>
      <c r="B21" s="251"/>
      <c r="C21" s="251"/>
      <c r="D21" s="251"/>
      <c r="E21" s="251"/>
      <c r="F21" s="251"/>
      <c r="G21" s="1147" t="s">
        <v>508</v>
      </c>
      <c r="H21" s="1148"/>
      <c r="I21" s="1148"/>
      <c r="J21" s="1149"/>
      <c r="K21" s="282">
        <v>8.75</v>
      </c>
      <c r="L21" s="283">
        <v>5.97</v>
      </c>
      <c r="M21" s="284">
        <v>2.78</v>
      </c>
      <c r="N21" s="251"/>
      <c r="O21" s="285"/>
      <c r="P21" s="281"/>
    </row>
    <row r="22" spans="1:16" s="286" customFormat="1" x14ac:dyDescent="0.15">
      <c r="A22" s="281"/>
      <c r="B22" s="251"/>
      <c r="C22" s="251"/>
      <c r="D22" s="251"/>
      <c r="E22" s="251"/>
      <c r="F22" s="251"/>
      <c r="G22" s="1147" t="s">
        <v>509</v>
      </c>
      <c r="H22" s="1148"/>
      <c r="I22" s="1148"/>
      <c r="J22" s="1149"/>
      <c r="K22" s="287">
        <v>96.2</v>
      </c>
      <c r="L22" s="288">
        <v>99.8</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510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512</v>
      </c>
      <c r="H29" s="251"/>
      <c r="I29" s="251"/>
      <c r="J29" s="251"/>
      <c r="K29" s="246"/>
      <c r="L29" s="246"/>
      <c r="M29" s="246"/>
      <c r="N29" s="246"/>
      <c r="O29" s="295"/>
    </row>
    <row r="30" spans="1:16" x14ac:dyDescent="0.15">
      <c r="A30" s="250"/>
      <c r="B30" s="246"/>
      <c r="C30" s="246"/>
      <c r="D30" s="246"/>
      <c r="E30" s="246"/>
      <c r="F30" s="246"/>
      <c r="G30" s="253"/>
      <c r="H30" s="254"/>
      <c r="I30" s="254"/>
      <c r="J30" s="255"/>
      <c r="K30" s="1150" t="s">
        <v>490</v>
      </c>
      <c r="L30" s="256"/>
      <c r="M30" s="257" t="s">
        <v>491</v>
      </c>
      <c r="N30" s="258"/>
    </row>
    <row r="31" spans="1:16" x14ac:dyDescent="0.15">
      <c r="A31" s="250"/>
      <c r="B31" s="246"/>
      <c r="C31" s="246"/>
      <c r="D31" s="246"/>
      <c r="E31" s="246"/>
      <c r="F31" s="246"/>
      <c r="G31" s="259"/>
      <c r="H31" s="260"/>
      <c r="I31" s="260"/>
      <c r="J31" s="261"/>
      <c r="K31" s="1151"/>
      <c r="L31" s="262" t="s">
        <v>492</v>
      </c>
      <c r="M31" s="263" t="s">
        <v>493</v>
      </c>
      <c r="N31" s="264" t="s">
        <v>494</v>
      </c>
    </row>
    <row r="32" spans="1:16" ht="27" customHeight="1" x14ac:dyDescent="0.15">
      <c r="A32" s="250"/>
      <c r="B32" s="246"/>
      <c r="C32" s="246"/>
      <c r="D32" s="246"/>
      <c r="E32" s="246"/>
      <c r="F32" s="246"/>
      <c r="G32" s="1163" t="s">
        <v>513</v>
      </c>
      <c r="H32" s="1164"/>
      <c r="I32" s="1164"/>
      <c r="J32" s="1165"/>
      <c r="K32" s="296">
        <v>5629411</v>
      </c>
      <c r="L32" s="296">
        <v>46613</v>
      </c>
      <c r="M32" s="297">
        <v>33036</v>
      </c>
      <c r="N32" s="298">
        <v>41.1</v>
      </c>
    </row>
    <row r="33" spans="1:16" ht="13.5" customHeight="1" x14ac:dyDescent="0.15">
      <c r="A33" s="250"/>
      <c r="B33" s="246"/>
      <c r="C33" s="246"/>
      <c r="D33" s="246"/>
      <c r="E33" s="246"/>
      <c r="F33" s="246"/>
      <c r="G33" s="1163" t="s">
        <v>514</v>
      </c>
      <c r="H33" s="1164"/>
      <c r="I33" s="1164"/>
      <c r="J33" s="1165"/>
      <c r="K33" s="296" t="s">
        <v>500</v>
      </c>
      <c r="L33" s="296" t="s">
        <v>500</v>
      </c>
      <c r="M33" s="297" t="s">
        <v>500</v>
      </c>
      <c r="N33" s="298" t="s">
        <v>500</v>
      </c>
    </row>
    <row r="34" spans="1:16" ht="27" customHeight="1" x14ac:dyDescent="0.15">
      <c r="A34" s="250"/>
      <c r="B34" s="246"/>
      <c r="C34" s="246"/>
      <c r="D34" s="246"/>
      <c r="E34" s="246"/>
      <c r="F34" s="246"/>
      <c r="G34" s="1163" t="s">
        <v>515</v>
      </c>
      <c r="H34" s="1164"/>
      <c r="I34" s="1164"/>
      <c r="J34" s="1165"/>
      <c r="K34" s="296" t="s">
        <v>500</v>
      </c>
      <c r="L34" s="296" t="s">
        <v>500</v>
      </c>
      <c r="M34" s="297">
        <v>44</v>
      </c>
      <c r="N34" s="298" t="s">
        <v>500</v>
      </c>
    </row>
    <row r="35" spans="1:16" ht="27" customHeight="1" x14ac:dyDescent="0.15">
      <c r="A35" s="250"/>
      <c r="B35" s="246"/>
      <c r="C35" s="246"/>
      <c r="D35" s="246"/>
      <c r="E35" s="246"/>
      <c r="F35" s="246"/>
      <c r="G35" s="1163" t="s">
        <v>516</v>
      </c>
      <c r="H35" s="1164"/>
      <c r="I35" s="1164"/>
      <c r="J35" s="1165"/>
      <c r="K35" s="296">
        <v>1809748</v>
      </c>
      <c r="L35" s="296">
        <v>14985</v>
      </c>
      <c r="M35" s="297">
        <v>7207</v>
      </c>
      <c r="N35" s="298">
        <v>107.9</v>
      </c>
    </row>
    <row r="36" spans="1:16" ht="27" customHeight="1" x14ac:dyDescent="0.15">
      <c r="A36" s="250"/>
      <c r="B36" s="246"/>
      <c r="C36" s="246"/>
      <c r="D36" s="246"/>
      <c r="E36" s="246"/>
      <c r="F36" s="246"/>
      <c r="G36" s="1163" t="s">
        <v>517</v>
      </c>
      <c r="H36" s="1164"/>
      <c r="I36" s="1164"/>
      <c r="J36" s="1165"/>
      <c r="K36" s="296">
        <v>579404</v>
      </c>
      <c r="L36" s="296">
        <v>4798</v>
      </c>
      <c r="M36" s="297">
        <v>1383</v>
      </c>
      <c r="N36" s="298">
        <v>246.9</v>
      </c>
    </row>
    <row r="37" spans="1:16" ht="13.5" customHeight="1" x14ac:dyDescent="0.15">
      <c r="A37" s="250"/>
      <c r="B37" s="246"/>
      <c r="C37" s="246"/>
      <c r="D37" s="246"/>
      <c r="E37" s="246"/>
      <c r="F37" s="246"/>
      <c r="G37" s="1163" t="s">
        <v>518</v>
      </c>
      <c r="H37" s="1164"/>
      <c r="I37" s="1164"/>
      <c r="J37" s="1165"/>
      <c r="K37" s="296">
        <v>1601</v>
      </c>
      <c r="L37" s="296">
        <v>13</v>
      </c>
      <c r="M37" s="297">
        <v>788</v>
      </c>
      <c r="N37" s="298">
        <v>-98.4</v>
      </c>
    </row>
    <row r="38" spans="1:16" ht="27" customHeight="1" x14ac:dyDescent="0.15">
      <c r="A38" s="250"/>
      <c r="B38" s="246"/>
      <c r="C38" s="246"/>
      <c r="D38" s="246"/>
      <c r="E38" s="246"/>
      <c r="F38" s="246"/>
      <c r="G38" s="1166" t="s">
        <v>519</v>
      </c>
      <c r="H38" s="1167"/>
      <c r="I38" s="1167"/>
      <c r="J38" s="1168"/>
      <c r="K38" s="299">
        <v>388</v>
      </c>
      <c r="L38" s="299">
        <v>3</v>
      </c>
      <c r="M38" s="300">
        <v>1</v>
      </c>
      <c r="N38" s="301">
        <v>200</v>
      </c>
      <c r="O38" s="295"/>
    </row>
    <row r="39" spans="1:16" x14ac:dyDescent="0.15">
      <c r="A39" s="250"/>
      <c r="B39" s="246"/>
      <c r="C39" s="246"/>
      <c r="D39" s="246"/>
      <c r="E39" s="246"/>
      <c r="F39" s="246"/>
      <c r="G39" s="1166" t="s">
        <v>520</v>
      </c>
      <c r="H39" s="1167"/>
      <c r="I39" s="1167"/>
      <c r="J39" s="1168"/>
      <c r="K39" s="302">
        <v>-1110680</v>
      </c>
      <c r="L39" s="302">
        <v>-9197</v>
      </c>
      <c r="M39" s="303">
        <v>-7012</v>
      </c>
      <c r="N39" s="304">
        <v>31.2</v>
      </c>
      <c r="O39" s="295"/>
    </row>
    <row r="40" spans="1:16" ht="27" customHeight="1" x14ac:dyDescent="0.15">
      <c r="A40" s="250"/>
      <c r="B40" s="246"/>
      <c r="C40" s="246"/>
      <c r="D40" s="246"/>
      <c r="E40" s="246"/>
      <c r="F40" s="246"/>
      <c r="G40" s="1163" t="s">
        <v>521</v>
      </c>
      <c r="H40" s="1164"/>
      <c r="I40" s="1164"/>
      <c r="J40" s="1165"/>
      <c r="K40" s="302">
        <v>-4822370</v>
      </c>
      <c r="L40" s="302">
        <v>-39931</v>
      </c>
      <c r="M40" s="303">
        <v>-26691</v>
      </c>
      <c r="N40" s="304">
        <v>49.6</v>
      </c>
      <c r="O40" s="295"/>
    </row>
    <row r="41" spans="1:16" x14ac:dyDescent="0.15">
      <c r="A41" s="250"/>
      <c r="B41" s="246"/>
      <c r="C41" s="246"/>
      <c r="D41" s="246"/>
      <c r="E41" s="246"/>
      <c r="F41" s="246"/>
      <c r="G41" s="1169" t="s">
        <v>280</v>
      </c>
      <c r="H41" s="1170"/>
      <c r="I41" s="1170"/>
      <c r="J41" s="1171"/>
      <c r="K41" s="296">
        <v>2087502</v>
      </c>
      <c r="L41" s="302">
        <v>17285</v>
      </c>
      <c r="M41" s="303">
        <v>8756</v>
      </c>
      <c r="N41" s="304">
        <v>97.4</v>
      </c>
      <c r="O41" s="295"/>
    </row>
    <row r="42" spans="1:16" x14ac:dyDescent="0.15">
      <c r="A42" s="250"/>
      <c r="B42" s="246"/>
      <c r="C42" s="246"/>
      <c r="D42" s="246"/>
      <c r="E42" s="246"/>
      <c r="F42" s="246"/>
      <c r="G42" s="305" t="s">
        <v>522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524</v>
      </c>
      <c r="H48" s="310"/>
      <c r="I48" s="310"/>
      <c r="J48" s="310"/>
      <c r="K48" s="310"/>
      <c r="L48" s="310"/>
      <c r="M48" s="311"/>
      <c r="N48" s="310"/>
    </row>
    <row r="49" spans="1:14" ht="13.5" customHeight="1" x14ac:dyDescent="0.15">
      <c r="A49" s="250"/>
      <c r="B49" s="246"/>
      <c r="C49" s="246"/>
      <c r="D49" s="246"/>
      <c r="E49" s="246"/>
      <c r="F49" s="246"/>
      <c r="G49" s="312"/>
      <c r="H49" s="313"/>
      <c r="I49" s="1158" t="s">
        <v>490</v>
      </c>
      <c r="J49" s="1160" t="s">
        <v>525</v>
      </c>
      <c r="K49" s="1161"/>
      <c r="L49" s="1161"/>
      <c r="M49" s="1161"/>
      <c r="N49" s="1162"/>
    </row>
    <row r="50" spans="1:14" x14ac:dyDescent="0.15">
      <c r="A50" s="250"/>
      <c r="B50" s="246"/>
      <c r="C50" s="246"/>
      <c r="D50" s="246"/>
      <c r="E50" s="246"/>
      <c r="F50" s="246"/>
      <c r="G50" s="314"/>
      <c r="H50" s="315"/>
      <c r="I50" s="1159"/>
      <c r="J50" s="316" t="s">
        <v>526</v>
      </c>
      <c r="K50" s="317" t="s">
        <v>527</v>
      </c>
      <c r="L50" s="318" t="s">
        <v>528</v>
      </c>
      <c r="M50" s="319" t="s">
        <v>529</v>
      </c>
      <c r="N50" s="320" t="s">
        <v>530</v>
      </c>
    </row>
    <row r="51" spans="1:14" x14ac:dyDescent="0.15">
      <c r="A51" s="250"/>
      <c r="B51" s="246"/>
      <c r="C51" s="246"/>
      <c r="D51" s="246"/>
      <c r="E51" s="246"/>
      <c r="F51" s="246"/>
      <c r="G51" s="312" t="s">
        <v>531</v>
      </c>
      <c r="H51" s="313"/>
      <c r="I51" s="321">
        <v>4277920</v>
      </c>
      <c r="J51" s="322">
        <v>33316</v>
      </c>
      <c r="K51" s="323">
        <v>28.4</v>
      </c>
      <c r="L51" s="324">
        <v>40849</v>
      </c>
      <c r="M51" s="325">
        <v>20.5</v>
      </c>
      <c r="N51" s="326">
        <v>7.9</v>
      </c>
    </row>
    <row r="52" spans="1:14" x14ac:dyDescent="0.15">
      <c r="A52" s="250"/>
      <c r="B52" s="246"/>
      <c r="C52" s="246"/>
      <c r="D52" s="246"/>
      <c r="E52" s="246"/>
      <c r="F52" s="246"/>
      <c r="G52" s="327"/>
      <c r="H52" s="328" t="s">
        <v>532</v>
      </c>
      <c r="I52" s="329">
        <v>1396987</v>
      </c>
      <c r="J52" s="330">
        <v>10880</v>
      </c>
      <c r="K52" s="331">
        <v>-15.3</v>
      </c>
      <c r="L52" s="332">
        <v>22537</v>
      </c>
      <c r="M52" s="333">
        <v>21.7</v>
      </c>
      <c r="N52" s="334">
        <v>-37</v>
      </c>
    </row>
    <row r="53" spans="1:14" x14ac:dyDescent="0.15">
      <c r="A53" s="250"/>
      <c r="B53" s="246"/>
      <c r="C53" s="246"/>
      <c r="D53" s="246"/>
      <c r="E53" s="246"/>
      <c r="F53" s="246"/>
      <c r="G53" s="312" t="s">
        <v>533</v>
      </c>
      <c r="H53" s="313"/>
      <c r="I53" s="321">
        <v>4366860</v>
      </c>
      <c r="J53" s="322">
        <v>34324</v>
      </c>
      <c r="K53" s="323">
        <v>3</v>
      </c>
      <c r="L53" s="324">
        <v>40632</v>
      </c>
      <c r="M53" s="325">
        <v>-0.5</v>
      </c>
      <c r="N53" s="326">
        <v>3.5</v>
      </c>
    </row>
    <row r="54" spans="1:14" x14ac:dyDescent="0.15">
      <c r="A54" s="250"/>
      <c r="B54" s="246"/>
      <c r="C54" s="246"/>
      <c r="D54" s="246"/>
      <c r="E54" s="246"/>
      <c r="F54" s="246"/>
      <c r="G54" s="327"/>
      <c r="H54" s="328" t="s">
        <v>532</v>
      </c>
      <c r="I54" s="329">
        <v>1534439</v>
      </c>
      <c r="J54" s="330">
        <v>12061</v>
      </c>
      <c r="K54" s="331">
        <v>10.9</v>
      </c>
      <c r="L54" s="332">
        <v>21402</v>
      </c>
      <c r="M54" s="333">
        <v>-5</v>
      </c>
      <c r="N54" s="334">
        <v>15.9</v>
      </c>
    </row>
    <row r="55" spans="1:14" x14ac:dyDescent="0.15">
      <c r="A55" s="250"/>
      <c r="B55" s="246"/>
      <c r="C55" s="246"/>
      <c r="D55" s="246"/>
      <c r="E55" s="246"/>
      <c r="F55" s="246"/>
      <c r="G55" s="312" t="s">
        <v>534</v>
      </c>
      <c r="H55" s="313"/>
      <c r="I55" s="321">
        <v>3008687</v>
      </c>
      <c r="J55" s="322">
        <v>24064</v>
      </c>
      <c r="K55" s="323">
        <v>-29.9</v>
      </c>
      <c r="L55" s="324">
        <v>45375</v>
      </c>
      <c r="M55" s="325">
        <v>11.7</v>
      </c>
      <c r="N55" s="326">
        <v>-41.6</v>
      </c>
    </row>
    <row r="56" spans="1:14" x14ac:dyDescent="0.15">
      <c r="A56" s="250"/>
      <c r="B56" s="246"/>
      <c r="C56" s="246"/>
      <c r="D56" s="246"/>
      <c r="E56" s="246"/>
      <c r="F56" s="246"/>
      <c r="G56" s="327"/>
      <c r="H56" s="328" t="s">
        <v>532</v>
      </c>
      <c r="I56" s="329">
        <v>1712984</v>
      </c>
      <c r="J56" s="330">
        <v>13701</v>
      </c>
      <c r="K56" s="331">
        <v>13.6</v>
      </c>
      <c r="L56" s="332">
        <v>26025</v>
      </c>
      <c r="M56" s="333">
        <v>21.6</v>
      </c>
      <c r="N56" s="334">
        <v>-8</v>
      </c>
    </row>
    <row r="57" spans="1:14" x14ac:dyDescent="0.15">
      <c r="A57" s="250"/>
      <c r="B57" s="246"/>
      <c r="C57" s="246"/>
      <c r="D57" s="246"/>
      <c r="E57" s="246"/>
      <c r="F57" s="246"/>
      <c r="G57" s="312" t="s">
        <v>535</v>
      </c>
      <c r="H57" s="313"/>
      <c r="I57" s="321">
        <v>3269367</v>
      </c>
      <c r="J57" s="322">
        <v>26596</v>
      </c>
      <c r="K57" s="323">
        <v>10.5</v>
      </c>
      <c r="L57" s="324">
        <v>44267</v>
      </c>
      <c r="M57" s="325">
        <v>-2.4</v>
      </c>
      <c r="N57" s="326">
        <v>12.9</v>
      </c>
    </row>
    <row r="58" spans="1:14" x14ac:dyDescent="0.15">
      <c r="A58" s="250"/>
      <c r="B58" s="246"/>
      <c r="C58" s="246"/>
      <c r="D58" s="246"/>
      <c r="E58" s="246"/>
      <c r="F58" s="246"/>
      <c r="G58" s="327"/>
      <c r="H58" s="328" t="s">
        <v>532</v>
      </c>
      <c r="I58" s="329">
        <v>1679690</v>
      </c>
      <c r="J58" s="330">
        <v>13664</v>
      </c>
      <c r="K58" s="331">
        <v>-0.3</v>
      </c>
      <c r="L58" s="332">
        <v>26161</v>
      </c>
      <c r="M58" s="333">
        <v>0.5</v>
      </c>
      <c r="N58" s="334">
        <v>-0.8</v>
      </c>
    </row>
    <row r="59" spans="1:14" x14ac:dyDescent="0.15">
      <c r="A59" s="250"/>
      <c r="B59" s="246"/>
      <c r="C59" s="246"/>
      <c r="D59" s="246"/>
      <c r="E59" s="246"/>
      <c r="F59" s="246"/>
      <c r="G59" s="312" t="s">
        <v>536</v>
      </c>
      <c r="H59" s="313"/>
      <c r="I59" s="321">
        <v>3672395</v>
      </c>
      <c r="J59" s="322">
        <v>30408</v>
      </c>
      <c r="K59" s="323">
        <v>14.3</v>
      </c>
      <c r="L59" s="324">
        <v>40879</v>
      </c>
      <c r="M59" s="325">
        <v>-7.7</v>
      </c>
      <c r="N59" s="326">
        <v>22</v>
      </c>
    </row>
    <row r="60" spans="1:14" x14ac:dyDescent="0.15">
      <c r="A60" s="250"/>
      <c r="B60" s="246"/>
      <c r="C60" s="246"/>
      <c r="D60" s="246"/>
      <c r="E60" s="246"/>
      <c r="F60" s="246"/>
      <c r="G60" s="327"/>
      <c r="H60" s="328" t="s">
        <v>532</v>
      </c>
      <c r="I60" s="335">
        <v>1922832</v>
      </c>
      <c r="J60" s="330">
        <v>15922</v>
      </c>
      <c r="K60" s="331">
        <v>16.5</v>
      </c>
      <c r="L60" s="332">
        <v>24087</v>
      </c>
      <c r="M60" s="333">
        <v>-7.9</v>
      </c>
      <c r="N60" s="334">
        <v>24.4</v>
      </c>
    </row>
    <row r="61" spans="1:14" x14ac:dyDescent="0.15">
      <c r="A61" s="250"/>
      <c r="B61" s="246"/>
      <c r="C61" s="246"/>
      <c r="D61" s="246"/>
      <c r="E61" s="246"/>
      <c r="F61" s="246"/>
      <c r="G61" s="312" t="s">
        <v>537</v>
      </c>
      <c r="H61" s="336"/>
      <c r="I61" s="337">
        <v>3719046</v>
      </c>
      <c r="J61" s="338">
        <v>29742</v>
      </c>
      <c r="K61" s="339">
        <v>5.3</v>
      </c>
      <c r="L61" s="340">
        <v>42400</v>
      </c>
      <c r="M61" s="341">
        <v>4.3</v>
      </c>
      <c r="N61" s="326">
        <v>1</v>
      </c>
    </row>
    <row r="62" spans="1:14" x14ac:dyDescent="0.15">
      <c r="A62" s="250"/>
      <c r="B62" s="246"/>
      <c r="C62" s="246"/>
      <c r="D62" s="246"/>
      <c r="E62" s="246"/>
      <c r="F62" s="246"/>
      <c r="G62" s="327"/>
      <c r="H62" s="328" t="s">
        <v>532</v>
      </c>
      <c r="I62" s="329">
        <v>1649386</v>
      </c>
      <c r="J62" s="330">
        <v>13246</v>
      </c>
      <c r="K62" s="331">
        <v>5.0999999999999996</v>
      </c>
      <c r="L62" s="332">
        <v>24042</v>
      </c>
      <c r="M62" s="333">
        <v>6.2</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72" t="s">
        <v>3</v>
      </c>
      <c r="D47" s="1172"/>
      <c r="E47" s="1173"/>
      <c r="F47" s="11">
        <v>7.06</v>
      </c>
      <c r="G47" s="12">
        <v>5.35</v>
      </c>
      <c r="H47" s="12">
        <v>5.85</v>
      </c>
      <c r="I47" s="12">
        <v>6.82</v>
      </c>
      <c r="J47" s="13">
        <v>9.9700000000000006</v>
      </c>
    </row>
    <row r="48" spans="2:10" ht="57.75" customHeight="1" x14ac:dyDescent="0.15">
      <c r="B48" s="14"/>
      <c r="C48" s="1174" t="s">
        <v>4</v>
      </c>
      <c r="D48" s="1174"/>
      <c r="E48" s="1175"/>
      <c r="F48" s="15">
        <v>0.47</v>
      </c>
      <c r="G48" s="16">
        <v>0.87</v>
      </c>
      <c r="H48" s="16">
        <v>1.53</v>
      </c>
      <c r="I48" s="16">
        <v>5.88</v>
      </c>
      <c r="J48" s="17">
        <v>2.0699999999999998</v>
      </c>
    </row>
    <row r="49" spans="2:10" ht="57.75" customHeight="1" thickBot="1" x14ac:dyDescent="0.2">
      <c r="B49" s="18"/>
      <c r="C49" s="1176" t="s">
        <v>5</v>
      </c>
      <c r="D49" s="1176"/>
      <c r="E49" s="1177"/>
      <c r="F49" s="19">
        <v>1.98</v>
      </c>
      <c r="G49" s="20" t="s">
        <v>544</v>
      </c>
      <c r="H49" s="20">
        <v>1.1000000000000001</v>
      </c>
      <c r="I49" s="20">
        <v>5.34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篠田侑紀</cp:lastModifiedBy>
  <cp:lastPrinted>2018-02-27T06:14:25Z</cp:lastPrinted>
  <dcterms:created xsi:type="dcterms:W3CDTF">2018-01-24T03:08:53Z</dcterms:created>
  <dcterms:modified xsi:type="dcterms:W3CDTF">2018-10-30T06:55:47Z</dcterms:modified>
  <cp:category/>
</cp:coreProperties>
</file>