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tbms001-a\otbmsa001aredirect001\kikkawa-tt\Desktop\【財政状況資料集】_012033_小樽市_2017\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<sst xmlns="http://schemas.openxmlformats.org/spreadsheetml/2006/main" count="1098" uniqueCount="615">
  <si>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</si>
  <si>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</si>
  <si>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</si>
  <si>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</si>
  <si>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</si>
  <si>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</si>
  <si>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</si>
  <si>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</si>
  <si>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</si>
  <si>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</si>
  <si>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</si>
  <si>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</si>
  <si>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</si>
  <si>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</si>
  <si>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</si>
  <si>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</si>
  <si>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</si>
  <si>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</si>
  <si>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</si>
  <si>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</si>
  <si>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</si>
  <si>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</si>
  <si>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</si>
  <si>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</si>
  <si>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</si>
  <si>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</si>
  <si>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</si>
  <si>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</si>
  <si>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</si>
  <si>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</si>
  <si>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</si>
  <si>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</si>
  <si>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</si>
  <si>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</si>
  <si>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</si>
  <si>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</si>
  <si>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</si>
  <si>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</si>
  <si>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</si>
  <si>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</si>
  <si>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</si>
  <si>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</si>
  <si>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</si>
  <si>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</si>
  <si>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</si>
  <si>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</si>
  <si>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</si>
  <si>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</si>
  <si>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</si>
  <si>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</si>
  <si>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</si>
  <si>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</si>
  <si>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</si>
  <si>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</si>
  <si>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</si>
  <si>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</si>
  <si>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</si>
  <si>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</si>
  <si>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</si>
  <si>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</si>
  <si>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</si>
  <si>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</si>
  <si>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</si>
  <si>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</si>
  <si>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</si>
  <si>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</si>
  <si>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</si>
  <si>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</si>
  <si>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</si>
  <si>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</si>
  <si>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</si>
  <si>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</si>
  <si>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</si>
  <si>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</si>
  <si>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</si>
  <si>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</si>
  <si>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</si>
  <si>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</si>
  <si>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</si>
  <si>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</si>
  <si>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</si>
  <si>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</si>
  <si>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</si>
  <si>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</si>
  <si>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</si>
  <si>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</si>
  <si>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</si>
  <si>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</si>
  <si>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</si>
  <si>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</si>
  <si>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</si>
  <si>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</si>
  <si>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</si>
  <si>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</si>
  <si>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</si>
  <si>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</si>
  <si>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</si>
  <si>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</si>
  <si>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</si>
  <si>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</si>
  <si>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</si>
  <si>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</si>
  <si>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</si>
  <si>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</si>
  <si>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</si>
  <si>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</si>
  <si>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</si>
  <si>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</si>
  <si>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</si>
  <si>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</si>
  <si>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</si>
  <si>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</si>
  <si>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</si>
  <si>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</si>
  <si>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</si>
  <si>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</si>
  <si>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</si>
  <si>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</si>
  <si>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</si>
  <si>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</si>
  <si>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</si>
  <si>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</si>
  <si>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</si>
  <si>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</si>
  <si>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</si>
  <si>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</si>
  <si>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</si>
  <si>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</si>
  <si>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</si>
  <si>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</si>
  <si>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</si>
  <si>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</si>
  <si>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</si>
  <si>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</si>
  <si>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</si>
  <si>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</si>
  <si>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</si>
  <si>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</si>
  <si>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</si>
  <si>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</si>
  <si>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</si>
  <si>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</si>
  <si>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</si>
  <si>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</si>
  <si>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</si>
  <si>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病院事業会計</t>
    <phoneticPr fontId="5"/>
  </si>
  <si>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</si>
  <si>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</si>
  <si>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</si>
  <si>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</si>
  <si>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</si>
  <si>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</si>
  <si>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</si>
  <si>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</si>
  <si>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</si>
  <si>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</si>
  <si>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</si>
  <si>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</si>
  <si>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</si>
  <si>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</si>
  <si>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</si>
  <si>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</si>
  <si>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</si>
  <si>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</si>
  <si>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</si>
  <si>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</si>
  <si>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</si>
  <si>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</si>
  <si>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</si>
  <si>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</si>
  <si>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</si>
  <si>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</si>
  <si>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</si>
  <si>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</si>
  <si>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</si>
  <si>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</si>
  <si>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</si>
  <si>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</si>
  <si>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</si>
  <si>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</si>
  <si>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</si>
  <si>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</si>
  <si>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</si>
  <si>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</si>
  <si>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</si>
  <si>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</si>
  <si>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</si>
  <si>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</si>
  <si>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</si>
  <si>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</si>
  <si>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</si>
  <si>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</si>
  <si>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</si>
  <si>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</si>
  <si>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</si>
  <si>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</si>
  <si>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</si>
  <si>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</si>
  <si>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</si>
  <si>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</si>
  <si>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</si>
  <si>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</si>
  <si>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</si>
  <si>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</si>
  <si>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</si>
  <si>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</si>
  <si>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</si>
  <si>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</si>
  <si>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</si>
  <si>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北海道小樽市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</si>
  <si>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</si>
  <si>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</si>
  <si>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</si>
  <si>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</si>
  <si>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</si>
  <si>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</si>
  <si>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</si>
  <si>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</si>
  <si>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</si>
  <si>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</si>
  <si>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</si>
  <si>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</si>
  <si>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</si>
  <si>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</si>
  <si>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</si>
  <si>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</si>
  <si>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</si>
  <si>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</si>
  <si>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</si>
  <si>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</si>
  <si>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</si>
  <si>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</si>
  <si>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</si>
  <si>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</si>
  <si>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</si>
  <si>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</si>
  <si>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</si>
  <si>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</si>
  <si>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</si>
  <si>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</si>
  <si>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</si>
  <si>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</si>
  <si>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</si>
  <si>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</si>
  <si>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</si>
  <si>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</si>
  <si>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</si>
  <si>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</si>
  <si>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</si>
  <si>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</si>
  <si>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</si>
  <si>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</si>
  <si>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</si>
  <si>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</si>
  <si>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</si>
  <si>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</si>
  <si>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</si>
  <si>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</si>
  <si>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</si>
  <si>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</si>
  <si>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</si>
  <si>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</si>
  <si>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</si>
  <si>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</si>
  <si>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</si>
  <si>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</si>
  <si>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</si>
  <si>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</si>
  <si>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</si>
  <si>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</si>
  <si>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</si>
  <si>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</si>
  <si>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</si>
  <si>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</si>
  <si>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</si>
  <si>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</si>
  <si>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</si>
  <si>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</si>
  <si>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</si>
  <si>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</si>
  <si>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</si>
  <si>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</si>
  <si>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</si>
  <si>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</si>
  <si>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</si>
  <si>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</si>
  <si>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</si>
  <si>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</si>
  <si>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</si>
  <si>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</si>
  <si>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</si>
  <si>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</si>
  <si>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</si>
  <si>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</si>
  <si>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</si>
  <si>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</si>
  <si>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</si>
  <si>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</si>
  <si>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</si>
  <si>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</si>
  <si>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</si>
  <si>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</si>
  <si>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</si>
  <si>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</si>
  <si>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</si>
  <si>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</si>
  <si>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</si>
  <si>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</si>
  <si>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</si>
  <si>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</si>
  <si>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</si>
  <si>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</si>
  <si>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</si>
  <si>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</si>
  <si>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</si>
  <si>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</si>
  <si>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</si>
  <si>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</si>
  <si>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</si>
  <si>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</si>
  <si>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</si>
  <si>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</si>
  <si>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</si>
  <si>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</si>
  <si>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</si>
  <si>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</si>
  <si>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</si>
  <si>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</si>
  <si>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</si>
  <si>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</si>
  <si>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</si>
  <si>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</si>
  <si>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</si>
  <si>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</si>
  <si>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</si>
  <si>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</si>
  <si>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</si>
  <si>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</si>
  <si>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</si>
  <si>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</si>
  <si>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</si>
  <si>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</si>
  <si>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</si>
  <si>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</si>
  <si>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</si>
  <si>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</si>
  <si>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</si>
  <si>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</si>
  <si>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</si>
  <si>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</si>
  <si>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</si>
  <si>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</si>
  <si>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</si>
  <si>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</si>
  <si>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</si>
  <si>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</si>
  <si>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</si>
  <si>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</si>
  <si>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</si>
  <si>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北海道小樽市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</si>
  <si>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</si>
  <si>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</si>
  <si>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</si>
  <si>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</si>
  <si>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</si>
  <si>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</si>
  <si>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</si>
  <si>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</si>
  <si>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</si>
  <si>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</si>
  <si>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</si>
  <si>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</si>
  <si>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</si>
  <si>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</si>
  <si>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</si>
  <si>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</si>
  <si>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</si>
  <si>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</si>
  <si>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</si>
  <si>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</si>
  <si>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</si>
  <si>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産業廃棄物処分事業特別会計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</si>
  <si>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</si>
  <si>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</si>
  <si>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</si>
  <si>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</si>
  <si>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</si>
  <si>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</si>
  <si>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</si>
  <si>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</si>
  <si>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</si>
  <si>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</si>
  <si>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</si>
  <si>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</si>
  <si>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</si>
  <si>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</si>
  <si>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</si>
  <si>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</si>
  <si>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</si>
  <si>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</si>
  <si>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</si>
  <si>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</si>
  <si>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</si>
  <si>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</si>
  <si>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</si>
  <si>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産業廃棄物等処分事業会計</t>
    <phoneticPr fontId="5"/>
  </si>
  <si>
    <t>簡易水道事業会計</t>
    <phoneticPr fontId="5"/>
  </si>
  <si>
    <t>青果物卸売市場事業特別会計</t>
    <phoneticPr fontId="5"/>
  </si>
  <si>
    <t>-</t>
    <phoneticPr fontId="5"/>
  </si>
  <si>
    <t>法非適用企業</t>
    <phoneticPr fontId="5"/>
  </si>
  <si>
    <t>水産物卸売市場事業特別会計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</si>
  <si>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</si>
  <si>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</si>
  <si>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</si>
  <si>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</si>
  <si>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</si>
  <si>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</si>
  <si>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</si>
  <si>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</si>
  <si>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</si>
  <si>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</si>
  <si>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</si>
  <si>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</si>
  <si>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</si>
  <si>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</si>
  <si>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</si>
  <si>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</si>
  <si>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</si>
  <si>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</si>
  <si>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</si>
  <si>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</si>
  <si>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</si>
  <si>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</si>
  <si>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</si>
  <si>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</si>
  <si>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</si>
  <si>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</si>
  <si>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</si>
  <si>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</si>
  <si>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</si>
  <si>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</si>
  <si>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</si>
  <si>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</si>
  <si>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</si>
  <si>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</si>
  <si>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</si>
  <si>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</si>
  <si>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</si>
  <si>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</si>
  <si>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</si>
  <si>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</si>
  <si>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</si>
  <si>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</si>
  <si>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</si>
  <si>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</si>
  <si>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</si>
  <si>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</si>
  <si>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</si>
  <si>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</si>
  <si>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</si>
  <si>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</si>
  <si>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</si>
  <si>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</si>
  <si>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</si>
  <si>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</si>
  <si>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</si>
  <si>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</si>
  <si>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</si>
  <si>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</si>
  <si>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</si>
  <si>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</si>
  <si>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</si>
  <si>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</si>
  <si>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</si>
  <si>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</si>
  <si>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</si>
  <si>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</si>
  <si>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</si>
  <si>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</si>
  <si>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</si>
  <si>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</si>
  <si>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</si>
  <si>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</si>
  <si>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</si>
  <si>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</si>
  <si>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</si>
  <si>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</si>
  <si>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</si>
  <si>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</si>
  <si>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</si>
  <si>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</si>
  <si>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</si>
  <si>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</si>
  <si>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</si>
  <si>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</si>
  <si>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</si>
  <si>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</si>
  <si>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</si>
  <si>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</si>
  <si>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</si>
  <si>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</si>
  <si>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</si>
  <si>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</si>
  <si>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</si>
  <si>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</si>
  <si>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</si>
  <si>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</si>
  <si>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</si>
  <si>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</si>
  <si>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</si>
  <si>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</si>
  <si>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</si>
  <si>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</si>
  <si>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</si>
  <si>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</si>
  <si>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</si>
  <si>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</si>
  <si>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</si>
  <si>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</si>
  <si>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</si>
  <si>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</si>
  <si>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</si>
  <si>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</si>
  <si>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</si>
  <si>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</si>
  <si>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</si>
  <si>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</si>
  <si>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</si>
  <si>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</si>
  <si>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</si>
  <si>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</si>
  <si>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</si>
  <si>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</si>
  <si>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</si>
  <si>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</si>
  <si>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</si>
  <si>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</si>
  <si>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</si>
  <si>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</si>
  <si>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</si>
  <si>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</si>
  <si>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</si>
  <si>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</si>
  <si>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</si>
  <si>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</si>
  <si>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</si>
  <si>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</si>
  <si>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</si>
  <si>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</si>
  <si>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</si>
  <si>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</si>
  <si>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</si>
  <si>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</si>
  <si>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</si>
  <si>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</si>
  <si>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</si>
  <si>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</si>
  <si>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</si>
  <si>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</si>
  <si>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</si>
  <si>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</si>
  <si>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</si>
  <si>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</si>
  <si>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</si>
  <si>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</si>
  <si>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</si>
  <si>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t>
  </si>
  <si>
    <t>▲ 0.93</t>
  </si>
  <si>
    <t>▲ 1.29</t>
  </si>
  <si>
    <t>病院事業会計</t>
  </si>
  <si>
    <t>▲ 1.54</t>
  </si>
  <si>
    <t>▲ 0.04</t>
  </si>
  <si>
    <t>水道事業会計</t>
  </si>
  <si>
    <t>産業廃棄物等処分事業会計</t>
  </si>
  <si>
    <t>介護保険事業特別会計</t>
  </si>
  <si>
    <t>国民健康保険事業特別会計</t>
  </si>
  <si>
    <t>一般会計</t>
  </si>
  <si>
    <t>港湾整備事業特別会計</t>
  </si>
  <si>
    <t>下水道事業会計</t>
  </si>
  <si>
    <t>その他会計（赤字）</t>
  </si>
  <si>
    <t>その他会計（黒字）</t>
  </si>
  <si>
    <t>-</t>
    <phoneticPr fontId="2"/>
  </si>
  <si>
    <t>石狩湾新港管理組合（一般会計）</t>
    <rPh sb="0" eb="2">
      <t>イシカリ</t>
    </rPh>
    <rPh sb="2" eb="3">
      <t>ワン</t>
    </rPh>
    <rPh sb="3" eb="5">
      <t>シンコウ</t>
    </rPh>
    <rPh sb="5" eb="7">
      <t>カンリ</t>
    </rPh>
    <rPh sb="7" eb="9">
      <t>クミアイ</t>
    </rPh>
    <rPh sb="10" eb="12">
      <t>イッパン</t>
    </rPh>
    <rPh sb="12" eb="14">
      <t>カイケイ</t>
    </rPh>
    <phoneticPr fontId="2"/>
  </si>
  <si>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</si>
  <si>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北しりべし廃棄物処理広域連合</t>
    <rPh sb="0" eb="1">
      <t>キタ</t>
    </rPh>
    <rPh sb="5" eb="8">
      <t>ハイキブツ</t>
    </rPh>
    <rPh sb="8" eb="10">
      <t>ショリ</t>
    </rPh>
    <rPh sb="10" eb="12">
      <t>コウイキ</t>
    </rPh>
    <rPh sb="12" eb="14">
      <t>レンゴウ</t>
    </rPh>
    <phoneticPr fontId="2"/>
  </si>
  <si>
    <t>後志教育研修センター</t>
    <rPh sb="0" eb="2">
      <t>シリベシ</t>
    </rPh>
    <rPh sb="2" eb="4">
      <t>キョウイク</t>
    </rPh>
    <rPh sb="4" eb="6">
      <t>ケンシュウ</t>
    </rPh>
    <phoneticPr fontId="2"/>
  </si>
  <si>
    <t>石狩西部広域水道企業団</t>
    <rPh sb="0" eb="2">
      <t>イシカリ</t>
    </rPh>
    <rPh sb="2" eb="4">
      <t>セイブ</t>
    </rPh>
    <rPh sb="4" eb="6">
      <t>コウイキ</t>
    </rPh>
    <rPh sb="6" eb="8">
      <t>スイドウ</t>
    </rPh>
    <rPh sb="8" eb="10">
      <t>キギョウ</t>
    </rPh>
    <rPh sb="10" eb="11">
      <t>ダン</t>
    </rPh>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</si>
  <si>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</si>
  <si>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</si>
  <si>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t>
    <phoneticPr fontId="2"/>
  </si>
  <si>
    <t>社会福祉事業資金基金</t>
    <rPh sb="0" eb="2">
      <t>シャカイ</t>
    </rPh>
    <rPh sb="2" eb="4">
      <t>フクシ</t>
    </rPh>
    <rPh sb="4" eb="6">
      <t>ジギョウ</t>
    </rPh>
    <rPh sb="6" eb="8">
      <t>シキン</t>
    </rPh>
    <rPh sb="8" eb="10">
      <t>キキン</t>
    </rPh>
    <phoneticPr fontId="11"/>
  </si>
  <si>
    <t>まちづくり事業資金基金</t>
    <rPh sb="5" eb="7">
      <t>ジギョウ</t>
    </rPh>
    <rPh sb="7" eb="9">
      <t>シキン</t>
    </rPh>
    <rPh sb="9" eb="11">
      <t>キキン</t>
    </rPh>
    <phoneticPr fontId="11"/>
  </si>
  <si>
    <t>ふるさと応援基金</t>
    <rPh sb="4" eb="6">
      <t>オウエン</t>
    </rPh>
    <rPh sb="6" eb="8">
      <t>キキン</t>
    </rPh>
    <phoneticPr fontId="11"/>
  </si>
  <si>
    <t>荒木水産振興資金基金</t>
    <rPh sb="0" eb="2">
      <t>アラキ</t>
    </rPh>
    <rPh sb="2" eb="4">
      <t>スイサン</t>
    </rPh>
    <rPh sb="4" eb="6">
      <t>シンコウ</t>
    </rPh>
    <rPh sb="6" eb="8">
      <t>シキン</t>
    </rPh>
    <rPh sb="8" eb="10">
      <t>キキン</t>
    </rPh>
    <phoneticPr fontId="11"/>
  </si>
  <si>
    <t>（一財）自然の村公社</t>
    <rPh sb="1" eb="2">
      <t>イチ</t>
    </rPh>
    <rPh sb="2" eb="3">
      <t>ザイ</t>
    </rPh>
    <rPh sb="4" eb="6">
      <t>シゼン</t>
    </rPh>
    <rPh sb="7" eb="8">
      <t>ムラ</t>
    </rPh>
    <rPh sb="8" eb="10">
      <t>コウシャ</t>
    </rPh>
    <phoneticPr fontId="2"/>
  </si>
  <si>
    <t>（株）小樽水族館公社</t>
    <rPh sb="1" eb="2">
      <t>カブ</t>
    </rPh>
    <rPh sb="3" eb="5">
      <t>オタル</t>
    </rPh>
    <rPh sb="5" eb="8">
      <t>スイゾクカン</t>
    </rPh>
    <rPh sb="8" eb="10">
      <t>コウシャ</t>
    </rPh>
    <phoneticPr fontId="2"/>
  </si>
  <si>
    <t>（株）マリンウエーブ小樽</t>
    <rPh sb="1" eb="2">
      <t>カブ</t>
    </rPh>
    <rPh sb="10" eb="12">
      <t>オタル</t>
    </rPh>
    <phoneticPr fontId="2"/>
  </si>
  <si>
    <t>小樽開発埠頭（株）</t>
    <rPh sb="0" eb="2">
      <t>オタル</t>
    </rPh>
    <rPh sb="2" eb="4">
      <t>カイハツ</t>
    </rPh>
    <rPh sb="4" eb="6">
      <t>フトウ</t>
    </rPh>
    <rPh sb="7" eb="8">
      <t>カブ</t>
    </rPh>
    <phoneticPr fontId="2"/>
  </si>
  <si>
    <t>（株）小樽観光振興公社</t>
    <rPh sb="1" eb="2">
      <t>カブ</t>
    </rPh>
    <rPh sb="3" eb="5">
      <t>オタル</t>
    </rPh>
    <rPh sb="5" eb="7">
      <t>カンコウ</t>
    </rPh>
    <rPh sb="7" eb="9">
      <t>シンコウ</t>
    </rPh>
    <rPh sb="9" eb="11">
      <t>コウシャ</t>
    </rPh>
    <phoneticPr fontId="2"/>
  </si>
  <si>
    <t>-</t>
    <phoneticPr fontId="2"/>
  </si>
  <si>
    <t>朝里川温泉郷観光施設整備資金基金</t>
    <rPh sb="0" eb="2">
      <t>アサリ</t>
    </rPh>
    <rPh sb="2" eb="3">
      <t>カワ</t>
    </rPh>
    <rPh sb="3" eb="5">
      <t>オンセン</t>
    </rPh>
    <rPh sb="5" eb="6">
      <t>ゴウ</t>
    </rPh>
    <rPh sb="6" eb="8">
      <t>カンコウ</t>
    </rPh>
    <rPh sb="8" eb="10">
      <t>シセツ</t>
    </rPh>
    <rPh sb="10" eb="12">
      <t>セイビ</t>
    </rPh>
    <rPh sb="12" eb="14">
      <t>シキン</t>
    </rPh>
    <rPh sb="14" eb="1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</si>
  <si>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</si>
  <si>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</si>
  <si>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</si>
  <si>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</si>
  <si>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及び有形固定資産減価償却率ともに高い水準にある。今後も将来的な財政負担を考慮しながら新規起債発行の抑制に努めつつ、個別施設計画を策定し、老朽化した施設の集約化・複合化などを計画的に進める予定である。</t>
    <rPh sb="0" eb="2">
      <t>ルイジ</t>
    </rPh>
    <rPh sb="2" eb="4">
      <t>ダンタイ</t>
    </rPh>
    <rPh sb="5" eb="7">
      <t>ヒカク</t>
    </rPh>
    <rPh sb="16" eb="17">
      <t>オヨ</t>
    </rPh>
    <rPh sb="18" eb="20">
      <t>ユウケイ</t>
    </rPh>
    <rPh sb="20" eb="22">
      <t>コテイ</t>
    </rPh>
    <rPh sb="22" eb="24">
      <t>シサン</t>
    </rPh>
    <rPh sb="24" eb="26">
      <t>ゲンカ</t>
    </rPh>
    <rPh sb="26" eb="28">
      <t>ショウキャク</t>
    </rPh>
    <rPh sb="28" eb="29">
      <t>リツ</t>
    </rPh>
    <rPh sb="32" eb="33">
      <t>タカ</t>
    </rPh>
    <rPh sb="34" eb="36">
      <t>スイジュン</t>
    </rPh>
    <rPh sb="40" eb="42">
      <t>コンゴ</t>
    </rPh>
    <rPh sb="43" eb="46">
      <t>ショウライテキ</t>
    </rPh>
    <rPh sb="47" eb="49">
      <t>ザイセイ</t>
    </rPh>
    <rPh sb="49" eb="51">
      <t>フタン</t>
    </rPh>
    <rPh sb="52" eb="54">
      <t>コウリョ</t>
    </rPh>
    <rPh sb="58" eb="60">
      <t>シンキ</t>
    </rPh>
    <rPh sb="60" eb="62">
      <t>キサイ</t>
    </rPh>
    <rPh sb="62" eb="64">
      <t>ハッコウ</t>
    </rPh>
    <rPh sb="65" eb="67">
      <t>ヨクセイ</t>
    </rPh>
    <rPh sb="68" eb="69">
      <t>ツト</t>
    </rPh>
    <rPh sb="73" eb="75">
      <t>コベツ</t>
    </rPh>
    <rPh sb="75" eb="77">
      <t>シセツ</t>
    </rPh>
    <rPh sb="77" eb="79">
      <t>ケイカク</t>
    </rPh>
    <rPh sb="84" eb="87">
      <t>ロウキュウカ</t>
    </rPh>
    <rPh sb="89" eb="91">
      <t>シセツ</t>
    </rPh>
    <rPh sb="92" eb="95">
      <t>シュウヤクカ</t>
    </rPh>
    <rPh sb="96" eb="99">
      <t>フクゴウカ</t>
    </rPh>
    <rPh sb="102" eb="105">
      <t>ケイカクテキ</t>
    </rPh>
    <rPh sb="106" eb="107">
      <t>スス</t>
    </rPh>
    <rPh sb="109" eb="111">
      <t>ヨテイ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</si>
  <si>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</si>
  <si>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</si>
  <si>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</si>
  <si>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</si>
  <si>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</si>
  <si>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</si>
  <si>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</si>
  <si>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ため、地方債の現在高が減少し、将来負担比率と実質公債比率ともに下降傾向となっている。しかしながら、類似団体との比較においては、依然として高い水準になっていることから、今後も公債費の適正化に取り組んでいく必要がある。</t>
    <rPh sb="0" eb="3">
      <t>チホウサイ</t>
    </rPh>
    <rPh sb="4" eb="6">
      <t>シンキ</t>
    </rPh>
    <rPh sb="6" eb="8">
      <t>ハッコウ</t>
    </rPh>
    <rPh sb="9" eb="11">
      <t>ヨクセイ</t>
    </rPh>
    <rPh sb="18" eb="21">
      <t>チホウサイ</t>
    </rPh>
    <rPh sb="22" eb="25">
      <t>ゲンザイダカ</t>
    </rPh>
    <rPh sb="26" eb="28">
      <t>ゲンショウ</t>
    </rPh>
    <rPh sb="30" eb="32">
      <t>ショウライ</t>
    </rPh>
    <rPh sb="32" eb="34">
      <t>フタン</t>
    </rPh>
    <rPh sb="34" eb="36">
      <t>ヒリツ</t>
    </rPh>
    <rPh sb="37" eb="39">
      <t>ジッシツ</t>
    </rPh>
    <rPh sb="39" eb="41">
      <t>コウサイ</t>
    </rPh>
    <rPh sb="41" eb="43">
      <t>ヒリツ</t>
    </rPh>
    <rPh sb="46" eb="48">
      <t>カコウ</t>
    </rPh>
    <rPh sb="48" eb="50">
      <t>ケイコウ</t>
    </rPh>
    <rPh sb="64" eb="66">
      <t>ルイジ</t>
    </rPh>
    <rPh sb="66" eb="68">
      <t>ダンタイ</t>
    </rPh>
    <rPh sb="70" eb="72">
      <t>ヒカク</t>
    </rPh>
    <rPh sb="78" eb="80">
      <t>イゼン</t>
    </rPh>
    <rPh sb="83" eb="84">
      <t>タカ</t>
    </rPh>
    <rPh sb="85" eb="87">
      <t>スイジュン</t>
    </rPh>
    <rPh sb="98" eb="100">
      <t>コンゴ</t>
    </rPh>
    <rPh sb="101" eb="104">
      <t>コウサイヒ</t>
    </rPh>
    <rPh sb="105" eb="108">
      <t>テキセイカ</t>
    </rPh>
    <rPh sb="109" eb="110">
      <t>ト</t>
    </rPh>
    <rPh sb="111" eb="112">
      <t>ク</t>
    </rPh>
    <rPh sb="116" eb="11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</si>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</sst>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202F-4D1C-A1EA-D2F665E259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34324</c:v>
                </c:pt>
                <c:pt idx="1">
                  <c:v>24064</c:v>
                </c:pt>
                <c:pt idx="2">
                  <c:v>26596</c:v>
                </c:pt>
                <c:pt idx="3">
                  <c:v>30408</c:v>
                </c:pt>
                <c:pt idx="4">
                  <c:v>28273</c:v>
                </c:pt>
              </c:numCache>
            </c:numRef>
          </c:val>
          <c:smooth val="0"/>
          <c:extLst xmlns:c16r2="http://schemas.microsoft.com/office/drawing/2015/06/chart">
            <c:ext xmlns:c16="http://schemas.microsoft.com/office/drawing/2014/chart" uri="{C3380CC4-5D6E-409C-BE32-E72D297353CC}">
              <c16:uniqueId val="{00000001-202F-4D1C-A1EA-D2F665E259FA}"/>
            </c:ext>
          </c:extLst>
        </c:ser>
        <c:dLbls>
          <c:showLegendKey val="0"/>
          <c:showVal val="0"/>
          <c:showCatName val="0"/>
          <c:showSerName val="0"/>
          <c:showPercent val="0"/>
          <c:showBubbleSize val="0"/>
        </c:dLbls>
        <c:marker val="1"/>
        <c:smooth val="0"/>
        <c:axId val="514886424"/>
        <c:axId val="514885248"/>
      </c:lineChart>
      <c:catAx>
        <c:axId val="514886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885248"/>
        <c:crosses val="autoZero"/>
        <c:auto val="1"/>
        <c:lblAlgn val="ctr"/>
        <c:lblOffset val="100"/>
        <c:tickLblSkip val="1"/>
        <c:tickMarkSkip val="1"/>
        <c:noMultiLvlLbl val="0"/>
      </c:catAx>
      <c:valAx>
        <c:axId val="5148852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886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0.87</c:v>
                </c:pt>
                <c:pt idx="1">
                  <c:v>1.53</c:v>
                </c:pt>
                <c:pt idx="2">
                  <c:v>5.88</c:v>
                </c:pt>
                <c:pt idx="3">
                  <c:v>2.0699999999999998</c:v>
                </c:pt>
                <c:pt idx="4">
                  <c:v>0.69</c:v>
                </c:pt>
              </c:numCache>
            </c:numRef>
          </c:val>
          <c:extLst xmlns:c16r2="http://schemas.microsoft.com/office/drawing/2015/06/chart">
            <c:ext xmlns:c16="http://schemas.microsoft.com/office/drawing/2014/chart" uri="{C3380CC4-5D6E-409C-BE32-E72D297353CC}">
              <c16:uniqueId val="{00000000-0B93-4D5A-A98F-30338A26E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5.35</c:v>
                </c:pt>
                <c:pt idx="1">
                  <c:v>5.85</c:v>
                </c:pt>
                <c:pt idx="2">
                  <c:v>6.82</c:v>
                </c:pt>
                <c:pt idx="3">
                  <c:v>9.9700000000000006</c:v>
                </c:pt>
                <c:pt idx="4">
                  <c:v>10.130000000000001</c:v>
                </c:pt>
              </c:numCache>
            </c:numRef>
          </c:val>
          <c:extLst xmlns:c16r2="http://schemas.microsoft.com/office/drawing/2015/06/chart">
            <c:ext xmlns:c16="http://schemas.microsoft.com/office/drawing/2014/chart" uri="{C3380CC4-5D6E-409C-BE32-E72D297353CC}">
              <c16:uniqueId val="{00000001-0B93-4D5A-A98F-30338A26E76B}"/>
            </c:ext>
          </c:extLst>
        </c:ser>
        <c:dLbls>
          <c:showLegendKey val="0"/>
          <c:showVal val="0"/>
          <c:showCatName val="0"/>
          <c:showSerName val="0"/>
          <c:showPercent val="0"/>
          <c:showBubbleSize val="0"/>
        </c:dLbls>
        <c:gapWidth val="250"/>
        <c:overlap val="100"/>
        <c:axId val="514884464"/>
        <c:axId val="51488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-1.35</c:v>
                </c:pt>
                <c:pt idx="1">
                  <c:v>1.1000000000000001</c:v>
                </c:pt>
                <c:pt idx="2">
                  <c:v>5.34</c:v>
                </c:pt>
                <c:pt idx="3">
                  <c:v>-0.93</c:v>
                </c:pt>
                <c:pt idx="4">
                  <c:v>-1.29</c:v>
                </c:pt>
              </c:numCache>
            </c:numRef>
          </c:val>
          <c:smooth val="0"/>
          <c:extLst xmlns:c16r2="http://schemas.microsoft.com/office/drawing/2015/06/chart">
            <c:ext xmlns:c16="http://schemas.microsoft.com/office/drawing/2014/chart" uri="{C3380CC4-5D6E-409C-BE32-E72D297353CC}">
              <c16:uniqueId val="{00000002-0B93-4D5A-A98F-30338A26E76B}"/>
            </c:ext>
          </c:extLst>
        </c:ser>
        <c:dLbls>
          <c:showLegendKey val="0"/>
          <c:showVal val="0"/>
          <c:showCatName val="0"/>
          <c:showSerName val="0"/>
          <c:showPercent val="0"/>
          <c:showBubbleSize val="0"/>
        </c:dLbls>
        <c:marker val="1"/>
        <c:smooth val="0"/>
        <c:axId val="514884464"/>
        <c:axId val="514884072"/>
      </c:lineChart>
      <c:catAx>
        <c:axId val="51488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4884072"/>
        <c:crosses val="autoZero"/>
        <c:auto val="1"/>
        <c:lblAlgn val="ctr"/>
        <c:lblOffset val="100"/>
        <c:tickLblSkip val="1"/>
        <c:tickMarkSkip val="1"/>
        <c:noMultiLvlLbl val="0"/>
      </c:catAx>
      <c:valAx>
        <c:axId val="51488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88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0.1</c:v>
                </c:pt>
                <c:pt idx="4">
                  <c:v>#N/A</c:v>
                </c:pt>
                <c:pt idx="5">
                  <c:v>0.1</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0-8FCB-4787-80AC-2080FD6090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CB-4787-80AC-2080FD60904D}"/>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0.32</c:v>
                </c:pt>
                <c:pt idx="2">
                  <c:v>#N/A</c:v>
                </c:pt>
                <c:pt idx="3">
                  <c:v>0.38</c:v>
                </c:pt>
                <c:pt idx="4">
                  <c:v>#N/A</c:v>
                </c:pt>
                <c:pt idx="5">
                  <c:v>0.47</c:v>
                </c:pt>
                <c:pt idx="6">
                  <c:v>#N/A</c:v>
                </c:pt>
                <c:pt idx="7">
                  <c:v>0.81</c:v>
                </c:pt>
                <c:pt idx="8">
                  <c:v>#N/A</c:v>
                </c:pt>
                <c:pt idx="9">
                  <c:v>0.25</c:v>
                </c:pt>
              </c:numCache>
            </c:numRef>
          </c:val>
          <c:extLst xmlns:c16r2="http://schemas.microsoft.com/office/drawing/2015/06/chart">
            <c:ext xmlns:c16="http://schemas.microsoft.com/office/drawing/2014/chart" uri="{C3380CC4-5D6E-409C-BE32-E72D297353CC}">
              <c16:uniqueId val="{00000002-8FCB-4787-80AC-2080FD60904D}"/>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0.46</c:v>
                </c:pt>
                <c:pt idx="2">
                  <c:v>#N/A</c:v>
                </c:pt>
                <c:pt idx="3">
                  <c:v>0.85</c:v>
                </c:pt>
                <c:pt idx="4">
                  <c:v>#N/A</c:v>
                </c:pt>
                <c:pt idx="5">
                  <c:v>0.73</c:v>
                </c:pt>
                <c:pt idx="6">
                  <c:v>#N/A</c:v>
                </c:pt>
                <c:pt idx="7">
                  <c:v>0.51</c:v>
                </c:pt>
                <c:pt idx="8">
                  <c:v>#N/A</c:v>
                </c:pt>
                <c:pt idx="9">
                  <c:v>0.4</c:v>
                </c:pt>
              </c:numCache>
            </c:numRef>
          </c:val>
          <c:extLst xmlns:c16r2="http://schemas.microsoft.com/office/drawing/2015/06/chart">
            <c:ext xmlns:c16="http://schemas.microsoft.com/office/drawing/2014/chart" uri="{C3380CC4-5D6E-409C-BE32-E72D297353CC}">
              <c16:uniqueId val="{00000003-8FCB-4787-80AC-2080FD60904D}"/>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0.86</c:v>
                </c:pt>
                <c:pt idx="2">
                  <c:v>#N/A</c:v>
                </c:pt>
                <c:pt idx="3">
                  <c:v>1.53</c:v>
                </c:pt>
                <c:pt idx="4">
                  <c:v>#N/A</c:v>
                </c:pt>
                <c:pt idx="5">
                  <c:v>5.88</c:v>
                </c:pt>
                <c:pt idx="6">
                  <c:v>#N/A</c:v>
                </c:pt>
                <c:pt idx="7">
                  <c:v>2.0699999999999998</c:v>
                </c:pt>
                <c:pt idx="8">
                  <c:v>#N/A</c:v>
                </c:pt>
                <c:pt idx="9">
                  <c:v>0.69</c:v>
                </c:pt>
              </c:numCache>
            </c:numRef>
          </c:val>
          <c:extLst xmlns:c16r2="http://schemas.microsoft.com/office/drawing/2015/06/chart">
            <c:ext xmlns:c16="http://schemas.microsoft.com/office/drawing/2014/chart" uri="{C3380CC4-5D6E-409C-BE32-E72D297353CC}">
              <c16:uniqueId val="{00000004-8FCB-4787-80AC-2080FD60904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1.44</c:v>
                </c:pt>
                <c:pt idx="2">
                  <c:v>#N/A</c:v>
                </c:pt>
                <c:pt idx="3">
                  <c:v>0.36</c:v>
                </c:pt>
                <c:pt idx="4">
                  <c:v>#N/A</c:v>
                </c:pt>
                <c:pt idx="5">
                  <c:v>0.03</c:v>
                </c:pt>
                <c:pt idx="6">
                  <c:v>#N/A</c:v>
                </c:pt>
                <c:pt idx="7">
                  <c:v>1.1399999999999999</c:v>
                </c:pt>
                <c:pt idx="8">
                  <c:v>#N/A</c:v>
                </c:pt>
                <c:pt idx="9">
                  <c:v>1.24</c:v>
                </c:pt>
              </c:numCache>
            </c:numRef>
          </c:val>
          <c:extLst xmlns:c16r2="http://schemas.microsoft.com/office/drawing/2015/06/chart">
            <c:ext xmlns:c16="http://schemas.microsoft.com/office/drawing/2014/chart" uri="{C3380CC4-5D6E-409C-BE32-E72D297353CC}">
              <c16:uniqueId val="{00000005-8FCB-4787-80AC-2080FD60904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0.41</c:v>
                </c:pt>
                <c:pt idx="4">
                  <c:v>#N/A</c:v>
                </c:pt>
                <c:pt idx="5">
                  <c:v>0.66</c:v>
                </c:pt>
                <c:pt idx="6">
                  <c:v>#N/A</c:v>
                </c:pt>
                <c:pt idx="7">
                  <c:v>1.77</c:v>
                </c:pt>
                <c:pt idx="8">
                  <c:v>#N/A</c:v>
                </c:pt>
                <c:pt idx="9">
                  <c:v>1.87</c:v>
                </c:pt>
              </c:numCache>
            </c:numRef>
          </c:val>
          <c:extLst xmlns:c16r2="http://schemas.microsoft.com/office/drawing/2015/06/chart">
            <c:ext xmlns:c16="http://schemas.microsoft.com/office/drawing/2014/chart" uri="{C3380CC4-5D6E-409C-BE32-E72D297353CC}">
              <c16:uniqueId val="{00000006-8FCB-4787-80AC-2080FD60904D}"/>
            </c:ext>
          </c:extLst>
        </c:ser>
        <c:ser>
          <c:idx val="7"/>
          <c:order val="7"/>
          <c:tx>
            <c:strRef>
              <c:f>データシート!$A$34</c:f>
              <c:strCache>
                <c:ptCount val="1"/>
                <c:pt idx="0">
                  <c:v>産業廃棄物等処分事業会計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1.1399999999999999</c:v>
                </c:pt>
                <c:pt idx="2">
                  <c:v>#N/A</c:v>
                </c:pt>
                <c:pt idx="3">
                  <c:v>1.77</c:v>
                </c:pt>
                <c:pt idx="4">
                  <c:v>#N/A</c:v>
                </c:pt>
                <c:pt idx="5">
                  <c:v>2.42</c:v>
                </c:pt>
                <c:pt idx="6">
                  <c:v>#N/A</c:v>
                </c:pt>
                <c:pt idx="7">
                  <c:v>2.94</c:v>
                </c:pt>
                <c:pt idx="8">
                  <c:v>#N/A</c:v>
                </c:pt>
                <c:pt idx="9">
                  <c:v>3.28</c:v>
                </c:pt>
              </c:numCache>
            </c:numRef>
          </c:val>
          <c:extLst xmlns:c16r2="http://schemas.microsoft.com/office/drawing/2015/06/chart">
            <c:ext xmlns:c16="http://schemas.microsoft.com/office/drawing/2014/chart" uri="{C3380CC4-5D6E-409C-BE32-E72D297353CC}">
              <c16:uniqueId val="{00000007-8FCB-4787-80AC-2080FD6090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3.14</c:v>
                </c:pt>
                <c:pt idx="2">
                  <c:v>#N/A</c:v>
                </c:pt>
                <c:pt idx="3">
                  <c:v>3.18</c:v>
                </c:pt>
                <c:pt idx="4">
                  <c:v>#N/A</c:v>
                </c:pt>
                <c:pt idx="5">
                  <c:v>3.2</c:v>
                </c:pt>
                <c:pt idx="6">
                  <c:v>#N/A</c:v>
                </c:pt>
                <c:pt idx="7">
                  <c:v>3.64</c:v>
                </c:pt>
                <c:pt idx="8">
                  <c:v>#N/A</c:v>
                </c:pt>
                <c:pt idx="9">
                  <c:v>4.2</c:v>
                </c:pt>
              </c:numCache>
            </c:numRef>
          </c:val>
          <c:extLst xmlns:c16r2="http://schemas.microsoft.com/office/drawing/2015/06/chart">
            <c:ext xmlns:c16="http://schemas.microsoft.com/office/drawing/2014/chart" uri="{C3380CC4-5D6E-409C-BE32-E72D297353CC}">
              <c16:uniqueId val="{00000008-8FCB-4787-80AC-2080FD60904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0.78</c:v>
                </c:pt>
                <c:pt idx="2">
                  <c:v>1.54</c:v>
                </c:pt>
                <c:pt idx="3">
                  <c:v>#N/A</c:v>
                </c:pt>
                <c:pt idx="4">
                  <c:v>#N/A</c:v>
                </c:pt>
                <c:pt idx="5">
                  <c:v>0.7</c:v>
                </c:pt>
                <c:pt idx="6">
                  <c:v>#N/A</c:v>
                </c:pt>
                <c:pt idx="7">
                  <c:v>0.18</c:v>
                </c:pt>
                <c:pt idx="8">
                  <c:v>0.04</c:v>
                </c:pt>
                <c:pt idx="9">
                  <c:v>#N/A</c:v>
                </c:pt>
              </c:numCache>
            </c:numRef>
          </c:val>
          <c:extLst xmlns:c16r2="http://schemas.microsoft.com/office/drawing/2015/06/chart">
            <c:ext xmlns:c16="http://schemas.microsoft.com/office/drawing/2014/chart" uri="{C3380CC4-5D6E-409C-BE32-E72D297353CC}">
              <c16:uniqueId val="{00000009-8FCB-4787-80AC-2080FD60904D}"/>
            </c:ext>
          </c:extLst>
        </c:ser>
        <c:dLbls>
          <c:showLegendKey val="0"/>
          <c:showVal val="0"/>
          <c:showCatName val="0"/>
          <c:showSerName val="0"/>
          <c:showPercent val="0"/>
          <c:showBubbleSize val="0"/>
        </c:dLbls>
        <c:gapWidth val="150"/>
        <c:overlap val="100"/>
        <c:axId val="514883288"/>
        <c:axId val="514882896"/>
      </c:barChart>
      <c:catAx>
        <c:axId val="51488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882896"/>
        <c:crosses val="autoZero"/>
        <c:auto val="1"/>
        <c:lblAlgn val="ctr"/>
        <c:lblOffset val="100"/>
        <c:tickLblSkip val="1"/>
        <c:tickMarkSkip val="1"/>
        <c:noMultiLvlLbl val="0"/>
      </c:catAx>
      <c:valAx>
        <c:axId val="51488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883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6278</c:v>
                </c:pt>
                <c:pt idx="5">
                  <c:v>6226</c:v>
                </c:pt>
                <c:pt idx="8">
                  <c:v>5744</c:v>
                </c:pt>
                <c:pt idx="11">
                  <c:v>5933</c:v>
                </c:pt>
                <c:pt idx="14">
                  <c:v>6044</c:v>
                </c:pt>
              </c:numCache>
            </c:numRef>
          </c:val>
          <c:extLst xmlns:c16r2="http://schemas.microsoft.com/office/drawing/2015/06/chart">
            <c:ext xmlns:c16="http://schemas.microsoft.com/office/drawing/2014/chart" uri="{C3380CC4-5D6E-409C-BE32-E72D297353CC}">
              <c16:uniqueId val="{00000000-E9DD-434E-AFCF-6C38460C95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E9DD-434E-AFCF-6C38460C95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c:v>
                </c:pt>
                <c:pt idx="3">
                  <c:v>31</c:v>
                </c:pt>
                <c:pt idx="6">
                  <c:v>21</c:v>
                </c:pt>
                <c:pt idx="9">
                  <c:v>2</c:v>
                </c:pt>
                <c:pt idx="12">
                  <c:v>18</c:v>
                </c:pt>
              </c:numCache>
            </c:numRef>
          </c:val>
          <c:extLst xmlns:c16r2="http://schemas.microsoft.com/office/drawing/2015/06/chart">
            <c:ext xmlns:c16="http://schemas.microsoft.com/office/drawing/2014/chart" uri="{C3380CC4-5D6E-409C-BE32-E72D297353CC}">
              <c16:uniqueId val="{00000002-E9DD-434E-AFCF-6C38460C95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571</c:v>
                </c:pt>
                <c:pt idx="3">
                  <c:v>497</c:v>
                </c:pt>
                <c:pt idx="6">
                  <c:v>604</c:v>
                </c:pt>
                <c:pt idx="9">
                  <c:v>579</c:v>
                </c:pt>
                <c:pt idx="12">
                  <c:v>552</c:v>
                </c:pt>
              </c:numCache>
            </c:numRef>
          </c:val>
          <c:extLst xmlns:c16r2="http://schemas.microsoft.com/office/drawing/2015/06/chart">
            <c:ext xmlns:c16="http://schemas.microsoft.com/office/drawing/2014/chart" uri="{C3380CC4-5D6E-409C-BE32-E72D297353CC}">
              <c16:uniqueId val="{00000003-E9DD-434E-AFCF-6C38460C95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2638</c:v>
                </c:pt>
                <c:pt idx="3">
                  <c:v>1681</c:v>
                </c:pt>
                <c:pt idx="6">
                  <c:v>1624</c:v>
                </c:pt>
                <c:pt idx="9">
                  <c:v>1810</c:v>
                </c:pt>
                <c:pt idx="12">
                  <c:v>1772</c:v>
                </c:pt>
              </c:numCache>
            </c:numRef>
          </c:val>
          <c:extLst xmlns:c16r2="http://schemas.microsoft.com/office/drawing/2015/06/chart">
            <c:ext xmlns:c16="http://schemas.microsoft.com/office/drawing/2014/chart" uri="{C3380CC4-5D6E-409C-BE32-E72D297353CC}">
              <c16:uniqueId val="{00000004-E9DD-434E-AFCF-6C38460C95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DD-434E-AFCF-6C38460C95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DD-434E-AFCF-6C38460C95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7045</c:v>
                </c:pt>
                <c:pt idx="3">
                  <c:v>6588</c:v>
                </c:pt>
                <c:pt idx="6">
                  <c:v>5761</c:v>
                </c:pt>
                <c:pt idx="9">
                  <c:v>5629</c:v>
                </c:pt>
                <c:pt idx="12">
                  <c:v>5858</c:v>
                </c:pt>
              </c:numCache>
            </c:numRef>
          </c:val>
          <c:extLst xmlns:c16r2="http://schemas.microsoft.com/office/drawing/2015/06/chart">
            <c:ext xmlns:c16="http://schemas.microsoft.com/office/drawing/2014/chart" uri="{C3380CC4-5D6E-409C-BE32-E72D297353CC}">
              <c16:uniqueId val="{00000007-E9DD-434E-AFCF-6C38460C95C6}"/>
            </c:ext>
          </c:extLst>
        </c:ser>
        <c:dLbls>
          <c:showLegendKey val="0"/>
          <c:showVal val="0"/>
          <c:showCatName val="0"/>
          <c:showSerName val="0"/>
          <c:showPercent val="0"/>
          <c:showBubbleSize val="0"/>
        </c:dLbls>
        <c:gapWidth val="100"/>
        <c:overlap val="100"/>
        <c:axId val="514911904"/>
        <c:axId val="514913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4019</c:v>
                </c:pt>
                <c:pt idx="2">
                  <c:v>#N/A</c:v>
                </c:pt>
                <c:pt idx="3">
                  <c:v>#N/A</c:v>
                </c:pt>
                <c:pt idx="4">
                  <c:v>2572</c:v>
                </c:pt>
                <c:pt idx="5">
                  <c:v>#N/A</c:v>
                </c:pt>
                <c:pt idx="6">
                  <c:v>#N/A</c:v>
                </c:pt>
                <c:pt idx="7">
                  <c:v>2267</c:v>
                </c:pt>
                <c:pt idx="8">
                  <c:v>#N/A</c:v>
                </c:pt>
                <c:pt idx="9">
                  <c:v>#N/A</c:v>
                </c:pt>
                <c:pt idx="10">
                  <c:v>2087</c:v>
                </c:pt>
                <c:pt idx="11">
                  <c:v>#N/A</c:v>
                </c:pt>
                <c:pt idx="12">
                  <c:v>#N/A</c:v>
                </c:pt>
                <c:pt idx="13">
                  <c:v>2156</c:v>
                </c:pt>
                <c:pt idx="14">
                  <c:v>#N/A</c:v>
                </c:pt>
              </c:numCache>
            </c:numRef>
          </c:val>
          <c:smooth val="0"/>
          <c:extLst xmlns:c16r2="http://schemas.microsoft.com/office/drawing/2015/06/chart">
            <c:ext xmlns:c16="http://schemas.microsoft.com/office/drawing/2014/chart" uri="{C3380CC4-5D6E-409C-BE32-E72D297353CC}">
              <c16:uniqueId val="{00000008-E9DD-434E-AFCF-6C38460C95C6}"/>
            </c:ext>
          </c:extLst>
        </c:ser>
        <c:dLbls>
          <c:showLegendKey val="0"/>
          <c:showVal val="0"/>
          <c:showCatName val="0"/>
          <c:showSerName val="0"/>
          <c:showPercent val="0"/>
          <c:showBubbleSize val="0"/>
        </c:dLbls>
        <c:marker val="1"/>
        <c:smooth val="0"/>
        <c:axId val="514911904"/>
        <c:axId val="514913080"/>
      </c:lineChart>
      <c:catAx>
        <c:axId val="5149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913080"/>
        <c:crosses val="autoZero"/>
        <c:auto val="1"/>
        <c:lblAlgn val="ctr"/>
        <c:lblOffset val="100"/>
        <c:tickLblSkip val="1"/>
        <c:tickMarkSkip val="1"/>
        <c:noMultiLvlLbl val="0"/>
      </c:catAx>
      <c:valAx>
        <c:axId val="51491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1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49430</c:v>
                </c:pt>
                <c:pt idx="5">
                  <c:v>53456</c:v>
                </c:pt>
                <c:pt idx="8">
                  <c:v>53323</c:v>
                </c:pt>
                <c:pt idx="11">
                  <c:v>52457</c:v>
                </c:pt>
                <c:pt idx="14">
                  <c:v>51053</c:v>
                </c:pt>
              </c:numCache>
            </c:numRef>
          </c:val>
          <c:extLst xmlns:c16r2="http://schemas.microsoft.com/office/drawing/2015/06/chart">
            <c:ext xmlns:c16="http://schemas.microsoft.com/office/drawing/2014/chart" uri="{C3380CC4-5D6E-409C-BE32-E72D297353CC}">
              <c16:uniqueId val="{00000000-B590-4B2D-AE2E-EBBCA6BF30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8726</c:v>
                </c:pt>
                <c:pt idx="5">
                  <c:v>8234</c:v>
                </c:pt>
                <c:pt idx="8">
                  <c:v>8120</c:v>
                </c:pt>
                <c:pt idx="11">
                  <c:v>7846</c:v>
                </c:pt>
                <c:pt idx="14">
                  <c:v>7651</c:v>
                </c:pt>
              </c:numCache>
            </c:numRef>
          </c:val>
          <c:extLst xmlns:c16r2="http://schemas.microsoft.com/office/drawing/2015/06/chart">
            <c:ext xmlns:c16="http://schemas.microsoft.com/office/drawing/2014/chart" uri="{C3380CC4-5D6E-409C-BE32-E72D297353CC}">
              <c16:uniqueId val="{00000001-B590-4B2D-AE2E-EBBCA6BF30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2629</c:v>
                </c:pt>
                <c:pt idx="5">
                  <c:v>3085</c:v>
                </c:pt>
                <c:pt idx="8">
                  <c:v>3669</c:v>
                </c:pt>
                <c:pt idx="11">
                  <c:v>5018</c:v>
                </c:pt>
                <c:pt idx="14">
                  <c:v>6304</c:v>
                </c:pt>
              </c:numCache>
            </c:numRef>
          </c:val>
          <c:extLst xmlns:c16r2="http://schemas.microsoft.com/office/drawing/2015/06/chart">
            <c:ext xmlns:c16="http://schemas.microsoft.com/office/drawing/2014/chart" uri="{C3380CC4-5D6E-409C-BE32-E72D297353CC}">
              <c16:uniqueId val="{00000002-B590-4B2D-AE2E-EBBCA6BF30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90-4B2D-AE2E-EBBCA6BF30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590-4B2D-AE2E-EBBCA6BF30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c:v>
                </c:pt>
                <c:pt idx="12">
                  <c:v>2</c:v>
                </c:pt>
              </c:numCache>
            </c:numRef>
          </c:val>
          <c:extLst xmlns:c16r2="http://schemas.microsoft.com/office/drawing/2015/06/chart">
            <c:ext xmlns:c16="http://schemas.microsoft.com/office/drawing/2014/chart" uri="{C3380CC4-5D6E-409C-BE32-E72D297353CC}">
              <c16:uniqueId val="{00000005-B590-4B2D-AE2E-EBBCA6BF30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10732</c:v>
                </c:pt>
                <c:pt idx="3">
                  <c:v>9903</c:v>
                </c:pt>
                <c:pt idx="6">
                  <c:v>9399</c:v>
                </c:pt>
                <c:pt idx="9">
                  <c:v>9257</c:v>
                </c:pt>
                <c:pt idx="12">
                  <c:v>9259</c:v>
                </c:pt>
              </c:numCache>
            </c:numRef>
          </c:val>
          <c:extLst xmlns:c16r2="http://schemas.microsoft.com/office/drawing/2015/06/chart">
            <c:ext xmlns:c16="http://schemas.microsoft.com/office/drawing/2014/chart" uri="{C3380CC4-5D6E-409C-BE32-E72D297353CC}">
              <c16:uniqueId val="{00000006-B590-4B2D-AE2E-EBBCA6BF30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4024</c:v>
                </c:pt>
                <c:pt idx="3">
                  <c:v>3330</c:v>
                </c:pt>
                <c:pt idx="6">
                  <c:v>2896</c:v>
                </c:pt>
                <c:pt idx="9">
                  <c:v>2509</c:v>
                </c:pt>
                <c:pt idx="12">
                  <c:v>2203</c:v>
                </c:pt>
              </c:numCache>
            </c:numRef>
          </c:val>
          <c:extLst xmlns:c16r2="http://schemas.microsoft.com/office/drawing/2015/06/chart">
            <c:ext xmlns:c16="http://schemas.microsoft.com/office/drawing/2014/chart" uri="{C3380CC4-5D6E-409C-BE32-E72D297353CC}">
              <c16:uniqueId val="{00000007-B590-4B2D-AE2E-EBBCA6BF30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16412</c:v>
                </c:pt>
                <c:pt idx="3">
                  <c:v>19439</c:v>
                </c:pt>
                <c:pt idx="6">
                  <c:v>19352</c:v>
                </c:pt>
                <c:pt idx="9">
                  <c:v>17899</c:v>
                </c:pt>
                <c:pt idx="12">
                  <c:v>15874</c:v>
                </c:pt>
              </c:numCache>
            </c:numRef>
          </c:val>
          <c:extLst xmlns:c16r2="http://schemas.microsoft.com/office/drawing/2015/06/chart">
            <c:ext xmlns:c16="http://schemas.microsoft.com/office/drawing/2014/chart" uri="{C3380CC4-5D6E-409C-BE32-E72D297353CC}">
              <c16:uniqueId val="{00000008-B590-4B2D-AE2E-EBBCA6BF30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44</c:v>
                </c:pt>
                <c:pt idx="3">
                  <c:v>18</c:v>
                </c:pt>
                <c:pt idx="6">
                  <c:v>12</c:v>
                </c:pt>
                <c:pt idx="9">
                  <c:v>64</c:v>
                </c:pt>
                <c:pt idx="12">
                  <c:v>57</c:v>
                </c:pt>
              </c:numCache>
            </c:numRef>
          </c:val>
          <c:extLst xmlns:c16r2="http://schemas.microsoft.com/office/drawing/2015/06/chart">
            <c:ext xmlns:c16="http://schemas.microsoft.com/office/drawing/2014/chart" uri="{C3380CC4-5D6E-409C-BE32-E72D297353CC}">
              <c16:uniqueId val="{00000009-B590-4B2D-AE2E-EBBCA6BF30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54243</c:v>
                </c:pt>
                <c:pt idx="3">
                  <c:v>53002</c:v>
                </c:pt>
                <c:pt idx="6">
                  <c:v>52944</c:v>
                </c:pt>
                <c:pt idx="9">
                  <c:v>52365</c:v>
                </c:pt>
                <c:pt idx="12">
                  <c:v>50652</c:v>
                </c:pt>
              </c:numCache>
            </c:numRef>
          </c:val>
          <c:extLst xmlns:c16r2="http://schemas.microsoft.com/office/drawing/2015/06/chart">
            <c:ext xmlns:c16="http://schemas.microsoft.com/office/drawing/2014/chart" uri="{C3380CC4-5D6E-409C-BE32-E72D297353CC}">
              <c16:uniqueId val="{0000000A-B590-4B2D-AE2E-EBBCA6BF3097}"/>
            </c:ext>
          </c:extLst>
        </c:ser>
        <c:dLbls>
          <c:showLegendKey val="0"/>
          <c:showVal val="0"/>
          <c:showCatName val="0"/>
          <c:showSerName val="0"/>
          <c:showPercent val="0"/>
          <c:showBubbleSize val="0"/>
        </c:dLbls>
        <c:gapWidth val="100"/>
        <c:overlap val="100"/>
        <c:axId val="514912296"/>
        <c:axId val="51490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24671</c:v>
                </c:pt>
                <c:pt idx="2">
                  <c:v>#N/A</c:v>
                </c:pt>
                <c:pt idx="3">
                  <c:v>#N/A</c:v>
                </c:pt>
                <c:pt idx="4">
                  <c:v>20917</c:v>
                </c:pt>
                <c:pt idx="5">
                  <c:v>#N/A</c:v>
                </c:pt>
                <c:pt idx="6">
                  <c:v>#N/A</c:v>
                </c:pt>
                <c:pt idx="7">
                  <c:v>19490</c:v>
                </c:pt>
                <c:pt idx="8">
                  <c:v>#N/A</c:v>
                </c:pt>
                <c:pt idx="9">
                  <c:v>#N/A</c:v>
                </c:pt>
                <c:pt idx="10">
                  <c:v>16774</c:v>
                </c:pt>
                <c:pt idx="11">
                  <c:v>#N/A</c:v>
                </c:pt>
                <c:pt idx="12">
                  <c:v>#N/A</c:v>
                </c:pt>
                <c:pt idx="13">
                  <c:v>13039</c:v>
                </c:pt>
                <c:pt idx="14">
                  <c:v>#N/A</c:v>
                </c:pt>
              </c:numCache>
            </c:numRef>
          </c:val>
          <c:smooth val="0"/>
          <c:extLst xmlns:c16r2="http://schemas.microsoft.com/office/drawing/2015/06/chart">
            <c:ext xmlns:c16="http://schemas.microsoft.com/office/drawing/2014/chart" uri="{C3380CC4-5D6E-409C-BE32-E72D297353CC}">
              <c16:uniqueId val="{0000000B-B590-4B2D-AE2E-EBBCA6BF3097}"/>
            </c:ext>
          </c:extLst>
        </c:ser>
        <c:dLbls>
          <c:showLegendKey val="0"/>
          <c:showVal val="0"/>
          <c:showCatName val="0"/>
          <c:showSerName val="0"/>
          <c:showPercent val="0"/>
          <c:showBubbleSize val="0"/>
        </c:dLbls>
        <c:marker val="1"/>
        <c:smooth val="0"/>
        <c:axId val="514912296"/>
        <c:axId val="514909552"/>
      </c:lineChart>
      <c:catAx>
        <c:axId val="51491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909552"/>
        <c:crosses val="autoZero"/>
        <c:auto val="1"/>
        <c:lblAlgn val="ctr"/>
        <c:lblOffset val="100"/>
        <c:tickLblSkip val="1"/>
        <c:tickMarkSkip val="1"/>
        <c:noMultiLvlLbl val="0"/>
      </c:catAx>
      <c:valAx>
        <c:axId val="51490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1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2230</c:v>
                </c:pt>
                <c:pt idx="1">
                  <c:v>3191</c:v>
                </c:pt>
                <c:pt idx="2">
                  <c:v>3223</c:v>
                </c:pt>
              </c:numCache>
            </c:numRef>
          </c:val>
          <c:extLst xmlns:c16r2="http://schemas.microsoft.com/office/drawing/2015/06/chart">
            <c:ext xmlns:c16="http://schemas.microsoft.com/office/drawing/2014/chart" uri="{C3380CC4-5D6E-409C-BE32-E72D297353CC}">
              <c16:uniqueId val="{00000000-7861-4A51-A41D-637F90A564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861-4A51-A41D-637F90A564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1893</c:v>
                </c:pt>
                <c:pt idx="1">
                  <c:v>2015</c:v>
                </c:pt>
                <c:pt idx="2">
                  <c:v>2079</c:v>
                </c:pt>
              </c:numCache>
            </c:numRef>
          </c:val>
          <c:extLst xmlns:c16r2="http://schemas.microsoft.com/office/drawing/2015/06/chart">
            <c:ext xmlns:c16="http://schemas.microsoft.com/office/drawing/2014/chart" uri="{C3380CC4-5D6E-409C-BE32-E72D297353CC}">
              <c16:uniqueId val="{00000002-7861-4A51-A41D-637F90A56461}"/>
            </c:ext>
          </c:extLst>
        </c:ser>
        <c:dLbls>
          <c:showLegendKey val="0"/>
          <c:showVal val="0"/>
          <c:showCatName val="0"/>
          <c:showSerName val="0"/>
          <c:showPercent val="0"/>
          <c:showBubbleSize val="0"/>
        </c:dLbls>
        <c:gapWidth val="120"/>
        <c:overlap val="100"/>
        <c:axId val="514912688"/>
        <c:axId val="514910728"/>
      </c:barChart>
      <c:catAx>
        <c:axId val="51491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910728"/>
        <c:crosses val="autoZero"/>
        <c:auto val="1"/>
        <c:lblAlgn val="ctr"/>
        <c:lblOffset val="100"/>
        <c:tickLblSkip val="1"/>
        <c:tickMarkSkip val="1"/>
        <c:noMultiLvlLbl val="0"/>
      </c:catAx>
      <c:valAx>
        <c:axId val="514910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91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0D-4C89-926D-183CD3D61F55}"/>
                </c:ext>
                <c:ext xmlns:c15="http://schemas.microsoft.com/office/drawing/2012/chart" uri="{CE6537A1-D6FC-4f65-9D91-7224C49458BB}">
                  <c15:dlblFieldTable>
                    <c15:dlblFTEntry>
                      <c15:txfldGUID>{B41014B5-8E2C-4352-8A44-C86862A212BF}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0D-4C89-926D-183CD3D61F55}"/>
                </c:ext>
                <c:ext xmlns:c15="http://schemas.microsoft.com/office/drawing/2012/chart" uri="{CE6537A1-D6FC-4f65-9D91-7224C49458BB}">
                  <c15:dlblFieldTable>
                    <c15:dlblFTEntry>
                      <c15:txfldGUID>{7E1E8AA4-1C76-4BBB-9EC0-DC6D8C847384}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0D-4C89-926D-183CD3D61F55}"/>
                </c:ext>
                <c:ext xmlns:c15="http://schemas.microsoft.com/office/drawing/2012/chart" uri="{CE6537A1-D6FC-4f65-9D91-7224C49458BB}">
                  <c15:dlblFieldTable>
                    <c15:dlblFTEntry>
                      <c15:txfldGUID>{C75E5131-12DC-4807-87F8-828052E69E32}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0D-4C89-926D-183CD3D61F55}"/>
                </c:ext>
                <c:ext xmlns:c15="http://schemas.microsoft.com/office/drawing/2012/chart" uri="{CE6537A1-D6FC-4f65-9D91-7224C49458BB}">
                  <c15:dlblFieldTable>
                    <c15:dlblFTEntry>
                      <c15:txfldGUID>{11773C3F-50C8-46D2-A6EC-0ADEFBD0AAB0}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0D-4C89-926D-183CD3D61F55}"/>
                </c:ext>
                <c:ext xmlns:c15="http://schemas.microsoft.com/office/drawing/2012/chart" uri="{CE6537A1-D6FC-4f65-9D91-7224C49458BB}">
                  <c15:dlblFieldTable>
                    <c15:dlblFTEntry>
                      <c15:txfldGUID>{DF888EDC-BA32-4437-9675-F0F3E01F5548}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0D-4C89-926D-183CD3D61F55}"/>
                </c:ext>
                <c:ext xmlns:c15="http://schemas.microsoft.com/office/drawing/2012/chart" uri="{CE6537A1-D6FC-4f65-9D91-7224C49458BB}">
                  <c15:dlblFieldTable>
                    <c15:dlblFTEntry>
                      <c15:txfldGUID>{F952E659-91C9-4238-9366-8BE707AA4F38}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0D-4C89-926D-183CD3D61F55}"/>
                </c:ext>
                <c:ext xmlns:c15="http://schemas.microsoft.com/office/drawing/2012/chart" uri="{CE6537A1-D6FC-4f65-9D91-7224C49458BB}">
                  <c15:dlblFieldTable>
                    <c15:dlblFTEntry>
                      <c15:txfldGUID>{9F019C2C-B80A-4AA4-881A-75ABCBF96941}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0D-4C89-926D-183CD3D61F55}"/>
                </c:ext>
                <c:ext xmlns:c15="http://schemas.microsoft.com/office/drawing/2012/chart" uri="{CE6537A1-D6FC-4f65-9D91-7224C49458BB}">
                  <c15:dlblFieldTable>
                    <c15:dlblFTEntry>
                      <c15:txfldGUID>{6FCF7C63-12BC-43DB-A9B2-9855183CB581}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0D-4C89-926D-183CD3D61F55}"/>
                </c:ext>
                <c:ext xmlns:c15="http://schemas.microsoft.com/office/drawing/2012/chart" uri="{CE6537A1-D6FC-4f65-9D91-7224C49458BB}">
                  <c15:dlblFieldTable>
                    <c15:dlblFTEntry>
                      <c15:txfldGUID>{51B65464-DCF0-4245-9217-CAF5F49438A4}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64.2</c:v>
                </c:pt>
              </c:numCache>
            </c:numRef>
          </c:xVal>
          <c:yVal>
            <c:numRef>
              <c:f>公会計指標分析・財政指標組合せ分析表!$BP$51:$DC$51</c:f>
              <c:numCache>
                <c:formatCode>#,##0.0;"▲ "#,##0.0</c:formatCode>
                <c:ptCount val="40"/>
                <c:pt idx="24">
                  <c:v>61.7</c:v>
                </c:pt>
              </c:numCache>
            </c:numRef>
          </c:yVal>
          <c:smooth val="0"/>
          <c:extLst xmlns:c16r2="http://schemas.microsoft.com/office/drawing/2015/06/chart">
            <c:ext xmlns:c16="http://schemas.microsoft.com/office/drawing/2014/chart" uri="{C3380CC4-5D6E-409C-BE32-E72D297353CC}">
              <c16:uniqueId val="{00000009-110D-4C89-926D-183CD3D61F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0D-4C89-926D-183CD3D61F55}"/>
                </c:ext>
                <c:ext xmlns:c15="http://schemas.microsoft.com/office/drawing/2012/chart" uri="{CE6537A1-D6FC-4f65-9D91-7224C49458BB}">
                  <c15:dlblFieldTable>
                    <c15:dlblFTEntry>
                      <c15:txfldGUID>{2511132B-40CF-4F22-8509-336E6441D581}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0D-4C89-926D-183CD3D61F55}"/>
                </c:ext>
                <c:ext xmlns:c15="http://schemas.microsoft.com/office/drawing/2012/chart" uri="{CE6537A1-D6FC-4f65-9D91-7224C49458BB}">
                  <c15:dlblFieldTable>
                    <c15:dlblFTEntry>
                      <c15:txfldGUID>{EEB1BD08-DF29-4FBA-8019-D6986B2EE1B7}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0D-4C89-926D-183CD3D61F55}"/>
                </c:ext>
                <c:ext xmlns:c15="http://schemas.microsoft.com/office/drawing/2012/chart" uri="{CE6537A1-D6FC-4f65-9D91-7224C49458BB}">
                  <c15:dlblFieldTable>
                    <c15:dlblFTEntry>
                      <c15:txfldGUID>{60E410C8-395B-4362-8139-81DC6EB3084C}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0D-4C89-926D-183CD3D61F55}"/>
                </c:ext>
                <c:ext xmlns:c15="http://schemas.microsoft.com/office/drawing/2012/chart" uri="{CE6537A1-D6FC-4f65-9D91-7224C49458BB}">
                  <c15:dlblFieldTable>
                    <c15:dlblFTEntry>
                      <c15:txfldGUID>{5FE57BEB-3372-4C04-A91C-804BDE4EC475}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0D-4C89-926D-183CD3D61F55}"/>
                </c:ext>
                <c:ext xmlns:c15="http://schemas.microsoft.com/office/drawing/2012/chart" uri="{CE6537A1-D6FC-4f65-9D91-7224C49458BB}">
                  <c15:dlblFieldTable>
                    <c15:dlblFTEntry>
                      <c15:txfldGUID>{D62984D2-341E-4F62-A17B-D14C829C4C62}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0D-4C89-926D-183CD3D61F55}"/>
                </c:ext>
                <c:ext xmlns:c15="http://schemas.microsoft.com/office/drawing/2012/chart" uri="{CE6537A1-D6FC-4f65-9D91-7224C49458BB}">
                  <c15:dlblFieldTable>
                    <c15:dlblFTEntry>
                      <c15:txfldGUID>{24D6A699-607A-4D80-9824-D06DA479E56F}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0D-4C89-926D-183CD3D61F55}"/>
                </c:ext>
                <c:ext xmlns:c15="http://schemas.microsoft.com/office/drawing/2012/chart" uri="{CE6537A1-D6FC-4f65-9D91-7224C49458BB}">
                  <c15:dlblFieldTable>
                    <c15:dlblFTEntry>
                      <c15:txfldGUID>{C5BC1B21-8CC6-41C7-8315-E4733EEBC1EC}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0D-4C89-926D-183CD3D61F55}"/>
                </c:ext>
                <c:ext xmlns:c15="http://schemas.microsoft.com/office/drawing/2012/chart" uri="{CE6537A1-D6FC-4f65-9D91-7224C49458BB}">
                  <c15:dlblFieldTable>
                    <c15:dlblFTEntry>
                      <c15:txfldGUID>{82ADB445-A162-4AA2-B0D2-53838A069070}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0D-4C89-926D-183CD3D61F55}"/>
                </c:ext>
                <c:ext xmlns:c15="http://schemas.microsoft.com/office/drawing/2012/chart" uri="{CE6537A1-D6FC-4f65-9D91-7224C49458BB}">
                  <c15:dlblFieldTable>
                    <c15:dlblFTEntry>
                      <c15:txfldGUID>{948F2111-9994-4C37-BC50-12DF30CA6E51}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numCache>
            </c:numRef>
          </c:xVal>
          <c:yVal>
            <c:numRef>
              <c:f>公会計指標分析・財政指標組合せ分析表!$BP$55:$DC$55</c:f>
              <c:numCache>
                <c:formatCode>#,##0.0;"▲ "#,##0.0</c:formatCode>
                <c:ptCount val="40"/>
                <c:pt idx="24">
                  <c:v>15</c:v>
                </c:pt>
              </c:numCache>
            </c:numRef>
          </c:yVal>
          <c:smooth val="0"/>
          <c:extLst xmlns:c16r2="http://schemas.microsoft.com/office/drawing/2015/06/chart">
            <c:ext xmlns:c16="http://schemas.microsoft.com/office/drawing/2014/chart" uri="{C3380CC4-5D6E-409C-BE32-E72D297353CC}">
              <c16:uniqueId val="{00000013-110D-4C89-926D-183CD3D61F55}"/>
            </c:ext>
          </c:extLst>
        </c:ser>
        <c:dLbls>
          <c:showLegendKey val="0"/>
          <c:showVal val="1"/>
          <c:showCatName val="0"/>
          <c:showSerName val="0"/>
          <c:showPercent val="0"/>
          <c:showBubbleSize val="0"/>
        </c:dLbls>
        <c:axId val="513995536"/>
        <c:axId val="513995144"/>
      </c:scatterChart>
      <c:valAx>
        <c:axId val="513995536"/>
        <c:scaling>
          <c:orientation val="minMax"/>
          <c:max val="64.599999999999994"/>
          <c:min val="5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995144"/>
        <c:crosses val="autoZero"/>
        <c:crossBetween val="midCat"/>
      </c:valAx>
      <c:valAx>
        <c:axId val="513995144"/>
        <c:scaling>
          <c:orientation val="minMax"/>
          <c:max val="7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3995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06-4FDF-9149-E64AEBF5B801}"/>
                </c:ext>
                <c:ext xmlns:c15="http://schemas.microsoft.com/office/drawing/2012/chart" uri="{CE6537A1-D6FC-4f65-9D91-7224C49458BB}">
                  <c15:dlblFieldTable>
                    <c15:dlblFTEntry>
                      <c15:txfldGUID>{E07B3085-A2B0-42E3-B89A-540D6C2D0E75}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06-4FDF-9149-E64AEBF5B801}"/>
                </c:ext>
                <c:ext xmlns:c15="http://schemas.microsoft.com/office/drawing/2012/chart" uri="{CE6537A1-D6FC-4f65-9D91-7224C49458BB}">
                  <c15:dlblFieldTable>
                    <c15:dlblFTEntry>
                      <c15:txfldGUID>{E418F445-C7E4-4F92-8946-164DE545C958}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06-4FDF-9149-E64AEBF5B801}"/>
                </c:ext>
                <c:ext xmlns:c15="http://schemas.microsoft.com/office/drawing/2012/chart" uri="{CE6537A1-D6FC-4f65-9D91-7224C49458BB}">
                  <c15:dlblFieldTable>
                    <c15:dlblFTEntry>
                      <c15:txfldGUID>{E61F408C-D564-4F4E-BA5A-3BD856C5336B}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06-4FDF-9149-E64AEBF5B801}"/>
                </c:ext>
                <c:ext xmlns:c15="http://schemas.microsoft.com/office/drawing/2012/chart" uri="{CE6537A1-D6FC-4f65-9D91-7224C49458BB}">
                  <c15:dlblFieldTable>
                    <c15:dlblFTEntry>
                      <c15:txfldGUID>{1A28FB56-3AE2-4C26-8812-6AA3628D9EFF}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06-4FDF-9149-E64AEBF5B801}"/>
                </c:ext>
                <c:ext xmlns:c15="http://schemas.microsoft.com/office/drawing/2012/chart" uri="{CE6537A1-D6FC-4f65-9D91-7224C49458BB}">
                  <c15:dlblFieldTable>
                    <c15:dlblFTEntry>
                      <c15:txfldGUID>{85887215-4D9B-44DC-97B2-1CCF3730E4D6}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06-4FDF-9149-E64AEBF5B801}"/>
                </c:ext>
                <c:ext xmlns:c15="http://schemas.microsoft.com/office/drawing/2012/chart" uri="{CE6537A1-D6FC-4f65-9D91-7224C49458BB}">
                  <c15:dlblFieldTable>
                    <c15:dlblFTEntry>
                      <c15:txfldGUID>{37C8F1B6-059E-4EFD-A2D0-C85E2434CC6B}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06-4FDF-9149-E64AEBF5B801}"/>
                </c:ext>
                <c:ext xmlns:c15="http://schemas.microsoft.com/office/drawing/2012/chart" uri="{CE6537A1-D6FC-4f65-9D91-7224C49458BB}">
                  <c15:dlblFieldTable>
                    <c15:dlblFTEntry>
                      <c15:txfldGUID>{44CB668C-63C9-42FB-BE03-743E872634D1}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06-4FDF-9149-E64AEBF5B801}"/>
                </c:ext>
                <c:ext xmlns:c15="http://schemas.microsoft.com/office/drawing/2012/chart" uri="{CE6537A1-D6FC-4f65-9D91-7224C49458BB}">
                  <c15:dlblFieldTable>
                    <c15:dlblFTEntry>
                      <c15:txfldGUID>{857B14F1-A238-47C6-9450-C6F4D8D1D6FE}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06-4FDF-9149-E64AEBF5B801}"/>
                </c:ext>
                <c:ext xmlns:c15="http://schemas.microsoft.com/office/drawing/2012/chart" uri="{CE6537A1-D6FC-4f65-9D91-7224C49458BB}">
                  <c15:dlblFieldTable>
                    <c15:dlblFTEntry>
                      <c15:txfldGUID>{7B14EADB-6E0F-40B7-BE69-DC49D23F4EA8}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12.2</c:v>
                </c:pt>
                <c:pt idx="16">
                  <c:v>10.6</c:v>
                </c:pt>
                <c:pt idx="24">
                  <c:v>8.3000000000000007</c:v>
                </c:pt>
                <c:pt idx="32">
                  <c:v>7.9</c:v>
                </c:pt>
              </c:numCache>
            </c:numRef>
          </c:xVal>
          <c:yVal>
            <c:numRef>
              <c:f>公会計指標分析・財政指標組合せ分析表!$BP$73:$DC$73</c:f>
              <c:numCache>
                <c:formatCode>#,##0.0;"▲ "#,##0.0</c:formatCode>
                <c:ptCount val="40"/>
                <c:pt idx="0">
                  <c:v>88.4</c:v>
                </c:pt>
                <c:pt idx="8">
                  <c:v>75.7</c:v>
                </c:pt>
                <c:pt idx="16">
                  <c:v>69.400000000000006</c:v>
                </c:pt>
                <c:pt idx="24">
                  <c:v>61.7</c:v>
                </c:pt>
                <c:pt idx="32">
                  <c:v>48.5</c:v>
                </c:pt>
              </c:numCache>
            </c:numRef>
          </c:yVal>
          <c:smooth val="0"/>
          <c:extLst xmlns:c16r2="http://schemas.microsoft.com/office/drawing/2015/06/chart">
            <c:ext xmlns:c16="http://schemas.microsoft.com/office/drawing/2014/chart" uri="{C3380CC4-5D6E-409C-BE32-E72D297353CC}">
              <c16:uniqueId val="{00000009-6806-4FDF-9149-E64AEBF5B8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06-4FDF-9149-E64AEBF5B801}"/>
                </c:ext>
                <c:ext xmlns:c15="http://schemas.microsoft.com/office/drawing/2012/chart" uri="{CE6537A1-D6FC-4f65-9D91-7224C49458BB}">
                  <c15:dlblFieldTable>
                    <c15:dlblFTEntry>
                      <c15:txfldGUID>{8FEA0A5F-4CD3-439E-90DE-C3B879DFBCF8}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06-4FDF-9149-E64AEBF5B801}"/>
                </c:ext>
                <c:ext xmlns:c15="http://schemas.microsoft.com/office/drawing/2012/chart" uri="{CE6537A1-D6FC-4f65-9D91-7224C49458BB}">
                  <c15:dlblFieldTable>
                    <c15:dlblFTEntry>
                      <c15:txfldGUID>{7D27CAEB-CBD0-4736-8335-BCE912846FF2}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06-4FDF-9149-E64AEBF5B801}"/>
                </c:ext>
                <c:ext xmlns:c15="http://schemas.microsoft.com/office/drawing/2012/chart" uri="{CE6537A1-D6FC-4f65-9D91-7224C49458BB}">
                  <c15:dlblFieldTable>
                    <c15:dlblFTEntry>
                      <c15:txfldGUID>{B7834829-B29A-4808-BD4C-8009CD44FB55}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06-4FDF-9149-E64AEBF5B801}"/>
                </c:ext>
                <c:ext xmlns:c15="http://schemas.microsoft.com/office/drawing/2012/chart" uri="{CE6537A1-D6FC-4f65-9D91-7224C49458BB}">
                  <c15:dlblFieldTable>
                    <c15:dlblFTEntry>
                      <c15:txfldGUID>{6663DD38-FC93-4B90-A570-80C882A70C81}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06-4FDF-9149-E64AEBF5B801}"/>
                </c:ext>
                <c:ext xmlns:c15="http://schemas.microsoft.com/office/drawing/2012/chart" uri="{CE6537A1-D6FC-4f65-9D91-7224C49458BB}">
                  <c15:dlblFieldTable>
                    <c15:dlblFTEntry>
                      <c15:txfldGUID>{C07C291D-6D1F-4064-8A70-D8473BEF5EBE}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06-4FDF-9149-E64AEBF5B801}"/>
                </c:ext>
                <c:ext xmlns:c15="http://schemas.microsoft.com/office/drawing/2012/chart" uri="{CE6537A1-D6FC-4f65-9D91-7224C49458BB}">
                  <c15:dlblFieldTable>
                    <c15:dlblFTEntry>
                      <c15:txfldGUID>{3BF98956-6910-4FAE-BE0C-0502C4FAAEEA}</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011695452999935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06-4FDF-9149-E64AEBF5B801}"/>
                </c:ext>
                <c:ext xmlns:c15="http://schemas.microsoft.com/office/drawing/2012/chart" uri="{CE6537A1-D6FC-4f65-9D91-7224C49458BB}">
                  <c15:dlblFieldTable>
                    <c15:dlblFTEntry>
                      <c15:txfldGUID>{94FBE910-FBE8-4EE3-9ECF-3F26802BEB2D}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3279028708221942E-2"/>
                  <c:y val="-7.18521796251405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06-4FDF-9149-E64AEBF5B801}"/>
                </c:ext>
                <c:ext xmlns:c15="http://schemas.microsoft.com/office/drawing/2012/chart" uri="{CE6537A1-D6FC-4f65-9D91-7224C49458BB}">
                  <c15:dlblFieldTable>
                    <c15:dlblFTEntry>
                      <c15:txfldGUID>{DEF35DD3-4B96-4003-A0E7-CBE1113AB3AC}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5.29811145504475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06-4FDF-9149-E64AEBF5B801}"/>
                </c:ext>
                <c:ext xmlns:c15="http://schemas.microsoft.com/office/drawing/2012/chart" uri="{CE6537A1-D6FC-4f65-9D91-7224C49458BB}">
                  <c15:dlblFieldTable>
                    <c15:dlblFTEntry>
                      <c15:txfldGUID>{9CE12977-D5A2-4EAF-AD65-549E09A1E6ED}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6806-4FDF-9149-E64AEBF5B801}"/>
            </c:ext>
          </c:extLst>
        </c:ser>
        <c:dLbls>
          <c:showLegendKey val="0"/>
          <c:showVal val="1"/>
          <c:showCatName val="0"/>
          <c:showSerName val="0"/>
          <c:showPercent val="0"/>
          <c:showBubbleSize val="0"/>
        </c:dLbls>
        <c:axId val="514913472"/>
        <c:axId val="514914256"/>
      </c:scatterChart>
      <c:valAx>
        <c:axId val="514913472"/>
        <c:scaling>
          <c:orientation val="minMax"/>
          <c:max val="14.5"/>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914256"/>
        <c:crosses val="autoZero"/>
        <c:crossBetween val="midCat"/>
      </c:valAx>
      <c:valAx>
        <c:axId val="514914256"/>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913472"/>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118,948
118,354
243.83
57,326,414
57,105,770
220,644
31,798,031
50,652,204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人口減少の主要因である生産年齢人口の減少が著しく、このことが消費動向にも大きな影響を与えている。その一方で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歳以上の人口は増加傾向にあり、その割合は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％を超え、高齢化が進行している。このような人口減少や高齢化の進行により、財政基盤が弱く、類似団体の中で最も低くなっている。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今後は引き続き歳出削減のほか、滞納対策の強化による市税の収納率向上に努め、財政基盤の強化を目指す。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xdr:cNvCxnSpPr/>
      </xdr:nvCxnSpPr>
      <xdr:spPr>
        <a:xfrm flipV="1">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74382</xdr:rowOff>
    </xdr:from>
    <xdr:ext cx="762000" cy="259045"/>
    <xdr:sp macro="" textlink="">
      <xdr:nvSpPr>
        <xdr:cNvPr id="89" name="財政力該当値テキスト"/>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歳入では地方交付税が減少し、歳出では扶助費、公債費が増加したことにより</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本市の財政構造は、政策的な事業に使える財源が少ない非常に硬直した状況が続いている。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39370</xdr:rowOff>
    </xdr:to>
    <xdr:cxnSp macro="">
      <xdr:nvCxnSpPr>
        <xdr:cNvPr id="130" name="直線コネクタ 129"/>
        <xdr:cNvCxnSpPr/>
      </xdr:nvCxnSpPr>
      <xdr:spPr>
        <a:xfrm>
          <a:off x="4114800" y="1100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29718</xdr:rowOff>
    </xdr:to>
    <xdr:cxnSp macro="">
      <xdr:nvCxnSpPr>
        <xdr:cNvPr id="133" name="直線コネクタ 132"/>
        <xdr:cNvCxnSpPr/>
      </xdr:nvCxnSpPr>
      <xdr:spPr>
        <a:xfrm>
          <a:off x="3225800" y="1071295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63</xdr:row>
      <xdr:rowOff>138430</xdr:rowOff>
    </xdr:to>
    <xdr:cxnSp macro="">
      <xdr:nvCxnSpPr>
        <xdr:cNvPr id="136" name="直線コネクタ 135"/>
        <xdr:cNvCxnSpPr/>
      </xdr:nvCxnSpPr>
      <xdr:spPr>
        <a:xfrm flipV="1">
          <a:off x="2336800" y="1071295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138430</xdr:rowOff>
    </xdr:to>
    <xdr:cxnSp macro="">
      <xdr:nvCxnSpPr>
        <xdr:cNvPr id="139" name="直線コネクタ 138"/>
        <xdr:cNvCxnSpPr/>
      </xdr:nvCxnSpPr>
      <xdr:spPr>
        <a:xfrm>
          <a:off x="1447800" y="1090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41" name="テキスト ボックス 140"/>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43" name="テキスト ボックス 142"/>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1" name="楕円 150"/>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2" name="テキスト ボックス 151"/>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54" name="テキスト ボックス 153"/>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8" name="テキスト ボックス 157"/>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んでいる中でも、冬期の道路除排雪の費用がかさむことなどにより、類似団体の中でも高い水準となっている。今後も事業の質と量に応じた人員配置の適正化による人件費の抑制及び事務事業の見直しや管理経費の削減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74264</xdr:rowOff>
    </xdr:from>
    <xdr:to>
      <xdr:col>23</xdr:col>
      <xdr:colOff>133350</xdr:colOff>
      <xdr:row>86</xdr:row>
      <xdr:rowOff>146396</xdr:rowOff>
    </xdr:to>
    <xdr:cxnSp macro="">
      <xdr:nvCxnSpPr>
        <xdr:cNvPr id="195" name="直線コネクタ 194"/>
        <xdr:cNvCxnSpPr/>
      </xdr:nvCxnSpPr>
      <xdr:spPr>
        <a:xfrm>
          <a:off x="4114800" y="14818964"/>
          <a:ext cx="838200" cy="7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57235</xdr:rowOff>
    </xdr:from>
    <xdr:to>
      <xdr:col>19</xdr:col>
      <xdr:colOff>133350</xdr:colOff>
      <xdr:row>86</xdr:row>
      <xdr:rowOff>74264</xdr:rowOff>
    </xdr:to>
    <xdr:cxnSp macro="">
      <xdr:nvCxnSpPr>
        <xdr:cNvPr id="198" name="直線コネクタ 197"/>
        <xdr:cNvCxnSpPr/>
      </xdr:nvCxnSpPr>
      <xdr:spPr>
        <a:xfrm>
          <a:off x="3225800" y="14801935"/>
          <a:ext cx="889000" cy="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36776</xdr:rowOff>
    </xdr:from>
    <xdr:to>
      <xdr:col>15</xdr:col>
      <xdr:colOff>82550</xdr:colOff>
      <xdr:row>86</xdr:row>
      <xdr:rowOff>57235</xdr:rowOff>
    </xdr:to>
    <xdr:cxnSp macro="">
      <xdr:nvCxnSpPr>
        <xdr:cNvPr id="201" name="直線コネクタ 200"/>
        <xdr:cNvCxnSpPr/>
      </xdr:nvCxnSpPr>
      <xdr:spPr>
        <a:xfrm>
          <a:off x="2336800" y="14781476"/>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91610</xdr:rowOff>
    </xdr:from>
    <xdr:to>
      <xdr:col>11</xdr:col>
      <xdr:colOff>31750</xdr:colOff>
      <xdr:row>86</xdr:row>
      <xdr:rowOff>36776</xdr:rowOff>
    </xdr:to>
    <xdr:cxnSp macro="">
      <xdr:nvCxnSpPr>
        <xdr:cNvPr id="204" name="直線コネクタ 203"/>
        <xdr:cNvCxnSpPr/>
      </xdr:nvCxnSpPr>
      <xdr:spPr>
        <a:xfrm>
          <a:off x="1447800" y="14664860"/>
          <a:ext cx="889000" cy="1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162073</xdr:rowOff>
    </xdr:from>
    <xdr:ext cx="762000" cy="259045"/>
    <xdr:sp macro="" textlink="">
      <xdr:nvSpPr>
        <xdr:cNvPr id="206" name="テキスト ボックス 205"/>
        <xdr:cNvSpPr txBox="1"/>
      </xdr:nvSpPr>
      <xdr:spPr>
        <a:xfrm>
          <a:off x="1955800" y="1422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92578</xdr:rowOff>
    </xdr:from>
    <xdr:ext cx="762000" cy="259045"/>
    <xdr:sp macro="" textlink="">
      <xdr:nvSpPr>
        <xdr:cNvPr id="208" name="テキスト ボックス 207"/>
        <xdr:cNvSpPr txBox="1"/>
      </xdr:nvSpPr>
      <xdr:spPr>
        <a:xfrm>
          <a:off x="1066800" y="1415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95596</xdr:rowOff>
    </xdr:from>
    <xdr:to>
      <xdr:col>23</xdr:col>
      <xdr:colOff>184150</xdr:colOff>
      <xdr:row>87</xdr:row>
      <xdr:rowOff>25746</xdr:rowOff>
    </xdr:to>
    <xdr:sp macro="" textlink="">
      <xdr:nvSpPr>
        <xdr:cNvPr id="214" name="楕円 213"/>
        <xdr:cNvSpPr/>
      </xdr:nvSpPr>
      <xdr:spPr>
        <a:xfrm>
          <a:off x="4902200" y="148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67673</xdr:rowOff>
    </xdr:from>
    <xdr:ext cx="762000" cy="259045"/>
    <xdr:sp macro="" textlink="">
      <xdr:nvSpPr>
        <xdr:cNvPr id="215" name="人件費・物件費等の状況該当値テキスト"/>
        <xdr:cNvSpPr txBox="1"/>
      </xdr:nvSpPr>
      <xdr:spPr>
        <a:xfrm>
          <a:off x="5041900" y="1481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23464</xdr:rowOff>
    </xdr:from>
    <xdr:to>
      <xdr:col>19</xdr:col>
      <xdr:colOff>184150</xdr:colOff>
      <xdr:row>86</xdr:row>
      <xdr:rowOff>125064</xdr:rowOff>
    </xdr:to>
    <xdr:sp macro="" textlink="">
      <xdr:nvSpPr>
        <xdr:cNvPr id="216" name="楕円 215"/>
        <xdr:cNvSpPr/>
      </xdr:nvSpPr>
      <xdr:spPr>
        <a:xfrm>
          <a:off x="4064000" y="147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109841</xdr:rowOff>
    </xdr:from>
    <xdr:ext cx="736600" cy="259045"/>
    <xdr:sp macro="" textlink="">
      <xdr:nvSpPr>
        <xdr:cNvPr id="217" name="テキスト ボックス 216"/>
        <xdr:cNvSpPr txBox="1"/>
      </xdr:nvSpPr>
      <xdr:spPr>
        <a:xfrm>
          <a:off x="3733800" y="1485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6435</xdr:rowOff>
    </xdr:from>
    <xdr:to>
      <xdr:col>15</xdr:col>
      <xdr:colOff>133350</xdr:colOff>
      <xdr:row>86</xdr:row>
      <xdr:rowOff>108035</xdr:rowOff>
    </xdr:to>
    <xdr:sp macro="" textlink="">
      <xdr:nvSpPr>
        <xdr:cNvPr id="218" name="楕円 217"/>
        <xdr:cNvSpPr/>
      </xdr:nvSpPr>
      <xdr:spPr>
        <a:xfrm>
          <a:off x="3175000" y="147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92812</xdr:rowOff>
    </xdr:from>
    <xdr:ext cx="762000" cy="259045"/>
    <xdr:sp macro="" textlink="">
      <xdr:nvSpPr>
        <xdr:cNvPr id="219" name="テキスト ボックス 218"/>
        <xdr:cNvSpPr txBox="1"/>
      </xdr:nvSpPr>
      <xdr:spPr>
        <a:xfrm>
          <a:off x="2844800" y="148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157426</xdr:rowOff>
    </xdr:from>
    <xdr:to>
      <xdr:col>11</xdr:col>
      <xdr:colOff>82550</xdr:colOff>
      <xdr:row>86</xdr:row>
      <xdr:rowOff>87576</xdr:rowOff>
    </xdr:to>
    <xdr:sp macro="" textlink="">
      <xdr:nvSpPr>
        <xdr:cNvPr id="220" name="楕円 219"/>
        <xdr:cNvSpPr/>
      </xdr:nvSpPr>
      <xdr:spPr>
        <a:xfrm>
          <a:off x="2286000" y="147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72353</xdr:rowOff>
    </xdr:from>
    <xdr:ext cx="762000" cy="259045"/>
    <xdr:sp macro="" textlink="">
      <xdr:nvSpPr>
        <xdr:cNvPr id="221" name="テキスト ボックス 220"/>
        <xdr:cNvSpPr txBox="1"/>
      </xdr:nvSpPr>
      <xdr:spPr>
        <a:xfrm>
          <a:off x="1955800" y="1481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40810</xdr:rowOff>
    </xdr:from>
    <xdr:to>
      <xdr:col>7</xdr:col>
      <xdr:colOff>31750</xdr:colOff>
      <xdr:row>85</xdr:row>
      <xdr:rowOff>142410</xdr:rowOff>
    </xdr:to>
    <xdr:sp macro="" textlink="">
      <xdr:nvSpPr>
        <xdr:cNvPr id="222" name="楕円 221"/>
        <xdr:cNvSpPr/>
      </xdr:nvSpPr>
      <xdr:spPr>
        <a:xfrm>
          <a:off x="1397000" y="146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127187</xdr:rowOff>
    </xdr:from>
    <xdr:ext cx="762000" cy="259045"/>
    <xdr:sp macro="" textlink="">
      <xdr:nvSpPr>
        <xdr:cNvPr id="223" name="テキスト ボックス 222"/>
        <xdr:cNvSpPr txBox="1"/>
      </xdr:nvSpPr>
      <xdr:spPr>
        <a:xfrm>
          <a:off x="1066800" y="147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人事評価の給与反映未実施等により、国を下回る給与水準となっている。今後においても、国や他団体の給与水準や民間賃金等の状況を踏まえながら、給与水準の適正化に努める。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59" name="直線コネクタ 258"/>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111277</xdr:rowOff>
    </xdr:to>
    <xdr:cxnSp macro="">
      <xdr:nvCxnSpPr>
        <xdr:cNvPr id="262" name="直線コネクタ 261"/>
        <xdr:cNvCxnSpPr/>
      </xdr:nvCxnSpPr>
      <xdr:spPr>
        <a:xfrm flipV="1">
          <a:off x="15290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84</xdr:row>
      <xdr:rowOff>145748</xdr:rowOff>
    </xdr:to>
    <xdr:cxnSp macro="">
      <xdr:nvCxnSpPr>
        <xdr:cNvPr id="265" name="直線コネクタ 264"/>
        <xdr:cNvCxnSpPr/>
      </xdr:nvCxnSpPr>
      <xdr:spPr>
        <a:xfrm flipV="1">
          <a:off x="14401800" y="145130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145748</xdr:rowOff>
    </xdr:to>
    <xdr:cxnSp macro="">
      <xdr:nvCxnSpPr>
        <xdr:cNvPr id="268" name="直線コネクタ 267"/>
        <xdr:cNvCxnSpPr/>
      </xdr:nvCxnSpPr>
      <xdr:spPr>
        <a:xfrm>
          <a:off x="13512800" y="14329229"/>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70" name="テキスト ボックス 269"/>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72" name="テキスト ボックス 271"/>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8" name="楕円 277"/>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9"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0" name="楕円 279"/>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1" name="テキスト ボックス 280"/>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2" name="楕円 281"/>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3" name="テキスト ボックス 282"/>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4" name="楕円 283"/>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5" name="テキスト ボックス 284"/>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東西に細長い地勢的要因により消防職員を多く配置する必要があること、保健所を設置していること及び港湾事務を行っていることにより、類似団体と比較して人口千人当たりの職員数が多くなっている。これまでも指定管理者制度の活用や民間への業務委託の推進により職員数の削減を実施してきたが、今後も事務事業見直しにより適正な職員定数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32279</xdr:rowOff>
    </xdr:from>
    <xdr:to>
      <xdr:col>81</xdr:col>
      <xdr:colOff>44450</xdr:colOff>
      <xdr:row>66</xdr:row>
      <xdr:rowOff>60431</xdr:rowOff>
    </xdr:to>
    <xdr:cxnSp macro="">
      <xdr:nvCxnSpPr>
        <xdr:cNvPr id="322" name="直線コネクタ 321"/>
        <xdr:cNvCxnSpPr/>
      </xdr:nvCxnSpPr>
      <xdr:spPr>
        <a:xfrm>
          <a:off x="16179800" y="1134797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135361</xdr:rowOff>
    </xdr:from>
    <xdr:to>
      <xdr:col>77</xdr:col>
      <xdr:colOff>44450</xdr:colOff>
      <xdr:row>66</xdr:row>
      <xdr:rowOff>32279</xdr:rowOff>
    </xdr:to>
    <xdr:cxnSp macro="">
      <xdr:nvCxnSpPr>
        <xdr:cNvPr id="325" name="直線コネクタ 324"/>
        <xdr:cNvCxnSpPr/>
      </xdr:nvCxnSpPr>
      <xdr:spPr>
        <a:xfrm>
          <a:off x="15290800" y="1127961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95144</xdr:rowOff>
    </xdr:from>
    <xdr:to>
      <xdr:col>72</xdr:col>
      <xdr:colOff>203200</xdr:colOff>
      <xdr:row>65</xdr:row>
      <xdr:rowOff>135361</xdr:rowOff>
    </xdr:to>
    <xdr:cxnSp macro="">
      <xdr:nvCxnSpPr>
        <xdr:cNvPr id="328" name="直線コネクタ 327"/>
        <xdr:cNvCxnSpPr/>
      </xdr:nvCxnSpPr>
      <xdr:spPr>
        <a:xfrm>
          <a:off x="14401800" y="1123939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62971</xdr:rowOff>
    </xdr:from>
    <xdr:to>
      <xdr:col>68</xdr:col>
      <xdr:colOff>152400</xdr:colOff>
      <xdr:row>65</xdr:row>
      <xdr:rowOff>95144</xdr:rowOff>
    </xdr:to>
    <xdr:cxnSp macro="">
      <xdr:nvCxnSpPr>
        <xdr:cNvPr id="331" name="直線コネクタ 330"/>
        <xdr:cNvCxnSpPr/>
      </xdr:nvCxnSpPr>
      <xdr:spPr>
        <a:xfrm>
          <a:off x="13512800" y="1120722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20443</xdr:rowOff>
    </xdr:from>
    <xdr:ext cx="762000" cy="259045"/>
    <xdr:sp macro="" textlink="">
      <xdr:nvSpPr>
        <xdr:cNvPr id="333" name="テキスト ボックス 332"/>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35" name="テキスト ボックス 334"/>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9631</xdr:rowOff>
    </xdr:from>
    <xdr:to>
      <xdr:col>81</xdr:col>
      <xdr:colOff>95250</xdr:colOff>
      <xdr:row>66</xdr:row>
      <xdr:rowOff>111231</xdr:rowOff>
    </xdr:to>
    <xdr:sp macro="" textlink="">
      <xdr:nvSpPr>
        <xdr:cNvPr id="341" name="楕円 340"/>
        <xdr:cNvSpPr/>
      </xdr:nvSpPr>
      <xdr:spPr>
        <a:xfrm>
          <a:off x="16967200" y="113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76958</xdr:rowOff>
    </xdr:from>
    <xdr:ext cx="762000" cy="259045"/>
    <xdr:sp macro="" textlink="">
      <xdr:nvSpPr>
        <xdr:cNvPr id="342" name="定員管理の状況該当値テキスト"/>
        <xdr:cNvSpPr txBox="1"/>
      </xdr:nvSpPr>
      <xdr:spPr>
        <a:xfrm>
          <a:off x="17106900" y="1122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152929</xdr:rowOff>
    </xdr:from>
    <xdr:to>
      <xdr:col>77</xdr:col>
      <xdr:colOff>95250</xdr:colOff>
      <xdr:row>66</xdr:row>
      <xdr:rowOff>83079</xdr:rowOff>
    </xdr:to>
    <xdr:sp macro="" textlink="">
      <xdr:nvSpPr>
        <xdr:cNvPr id="343" name="楕円 342"/>
        <xdr:cNvSpPr/>
      </xdr:nvSpPr>
      <xdr:spPr>
        <a:xfrm>
          <a:off x="16129000" y="11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67856</xdr:rowOff>
    </xdr:from>
    <xdr:ext cx="736600" cy="259045"/>
    <xdr:sp macro="" textlink="">
      <xdr:nvSpPr>
        <xdr:cNvPr id="344" name="テキスト ボックス 343"/>
        <xdr:cNvSpPr txBox="1"/>
      </xdr:nvSpPr>
      <xdr:spPr>
        <a:xfrm>
          <a:off x="15798800" y="1138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84561</xdr:rowOff>
    </xdr:from>
    <xdr:to>
      <xdr:col>73</xdr:col>
      <xdr:colOff>44450</xdr:colOff>
      <xdr:row>66</xdr:row>
      <xdr:rowOff>14711</xdr:rowOff>
    </xdr:to>
    <xdr:sp macro="" textlink="">
      <xdr:nvSpPr>
        <xdr:cNvPr id="345" name="楕円 344"/>
        <xdr:cNvSpPr/>
      </xdr:nvSpPr>
      <xdr:spPr>
        <a:xfrm>
          <a:off x="15240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170938</xdr:rowOff>
    </xdr:from>
    <xdr:ext cx="762000" cy="259045"/>
    <xdr:sp macro="" textlink="">
      <xdr:nvSpPr>
        <xdr:cNvPr id="346" name="テキスト ボックス 345"/>
        <xdr:cNvSpPr txBox="1"/>
      </xdr:nvSpPr>
      <xdr:spPr>
        <a:xfrm>
          <a:off x="14909800" y="113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44344</xdr:rowOff>
    </xdr:from>
    <xdr:to>
      <xdr:col>68</xdr:col>
      <xdr:colOff>203200</xdr:colOff>
      <xdr:row>65</xdr:row>
      <xdr:rowOff>145944</xdr:rowOff>
    </xdr:to>
    <xdr:sp macro="" textlink="">
      <xdr:nvSpPr>
        <xdr:cNvPr id="347" name="楕円 346"/>
        <xdr:cNvSpPr/>
      </xdr:nvSpPr>
      <xdr:spPr>
        <a:xfrm>
          <a:off x="14351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130721</xdr:rowOff>
    </xdr:from>
    <xdr:ext cx="762000" cy="259045"/>
    <xdr:sp macro="" textlink="">
      <xdr:nvSpPr>
        <xdr:cNvPr id="348" name="テキスト ボックス 347"/>
        <xdr:cNvSpPr txBox="1"/>
      </xdr:nvSpPr>
      <xdr:spPr>
        <a:xfrm>
          <a:off x="14020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12171</xdr:rowOff>
    </xdr:from>
    <xdr:to>
      <xdr:col>64</xdr:col>
      <xdr:colOff>152400</xdr:colOff>
      <xdr:row>65</xdr:row>
      <xdr:rowOff>113771</xdr:rowOff>
    </xdr:to>
    <xdr:sp macro="" textlink="">
      <xdr:nvSpPr>
        <xdr:cNvPr id="349" name="楕円 348"/>
        <xdr:cNvSpPr/>
      </xdr:nvSpPr>
      <xdr:spPr>
        <a:xfrm>
          <a:off x="13462000" y="11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98548</xdr:rowOff>
    </xdr:from>
    <xdr:ext cx="762000" cy="259045"/>
    <xdr:sp macro="" textlink="">
      <xdr:nvSpPr>
        <xdr:cNvPr id="350" name="テキスト ボックス 349"/>
        <xdr:cNvSpPr txBox="1"/>
      </xdr:nvSpPr>
      <xdr:spPr>
        <a:xfrm>
          <a:off x="13131800" y="1124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起債の抑制に努めてきた結果、公債費負担が減少したため実質公債比率は前年度と比較して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ポイント改善したが、類似団体の中では依然として高い水準となっている。今後も、建設事業の厳選等を行い、新規起債発行の抑制により公債費負担の減少に努めることにより、実質公債比率の改善を図る。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318</xdr:rowOff>
    </xdr:from>
    <xdr:to>
      <xdr:col>81</xdr:col>
      <xdr:colOff>44450</xdr:colOff>
      <xdr:row>40</xdr:row>
      <xdr:rowOff>24447</xdr:rowOff>
    </xdr:to>
    <xdr:cxnSp macro="">
      <xdr:nvCxnSpPr>
        <xdr:cNvPr id="380" name="直線コネクタ 379"/>
        <xdr:cNvCxnSpPr/>
      </xdr:nvCxnSpPr>
      <xdr:spPr>
        <a:xfrm flipV="1">
          <a:off x="16179800" y="685831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24447</xdr:rowOff>
    </xdr:from>
    <xdr:to>
      <xdr:col>77</xdr:col>
      <xdr:colOff>44450</xdr:colOff>
      <xdr:row>40</xdr:row>
      <xdr:rowOff>163195</xdr:rowOff>
    </xdr:to>
    <xdr:cxnSp macro="">
      <xdr:nvCxnSpPr>
        <xdr:cNvPr id="383" name="直線コネクタ 382"/>
        <xdr:cNvCxnSpPr/>
      </xdr:nvCxnSpPr>
      <xdr:spPr>
        <a:xfrm flipV="1">
          <a:off x="15290800" y="688244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163195</xdr:rowOff>
    </xdr:from>
    <xdr:to>
      <xdr:col>72</xdr:col>
      <xdr:colOff>203200</xdr:colOff>
      <xdr:row>41</xdr:row>
      <xdr:rowOff>88265</xdr:rowOff>
    </xdr:to>
    <xdr:cxnSp macro="">
      <xdr:nvCxnSpPr>
        <xdr:cNvPr id="386" name="直線コネクタ 385"/>
        <xdr:cNvCxnSpPr/>
      </xdr:nvCxnSpPr>
      <xdr:spPr>
        <a:xfrm flipV="1">
          <a:off x="14401800" y="70211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88265</xdr:rowOff>
    </xdr:from>
    <xdr:to>
      <xdr:col>68</xdr:col>
      <xdr:colOff>152400</xdr:colOff>
      <xdr:row>42</xdr:row>
      <xdr:rowOff>7303</xdr:rowOff>
    </xdr:to>
    <xdr:cxnSp macro="">
      <xdr:nvCxnSpPr>
        <xdr:cNvPr id="389" name="直線コネクタ 388"/>
        <xdr:cNvCxnSpPr/>
      </xdr:nvCxnSpPr>
      <xdr:spPr>
        <a:xfrm flipV="1">
          <a:off x="13512800" y="711771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1" name="テキスト ボックス 39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81932</xdr:rowOff>
    </xdr:from>
    <xdr:ext cx="762000" cy="259045"/>
    <xdr:sp macro="" textlink="">
      <xdr:nvSpPr>
        <xdr:cNvPr id="393" name="テキスト ボックス 392"/>
        <xdr:cNvSpPr txBox="1"/>
      </xdr:nvSpPr>
      <xdr:spPr>
        <a:xfrm>
          <a:off x="13131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120968</xdr:rowOff>
    </xdr:from>
    <xdr:to>
      <xdr:col>81</xdr:col>
      <xdr:colOff>95250</xdr:colOff>
      <xdr:row>40</xdr:row>
      <xdr:rowOff>51118</xdr:rowOff>
    </xdr:to>
    <xdr:sp macro="" textlink="">
      <xdr:nvSpPr>
        <xdr:cNvPr id="399" name="楕円 398"/>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93045</xdr:rowOff>
    </xdr:from>
    <xdr:ext cx="762000" cy="259045"/>
    <xdr:sp macro="" textlink="">
      <xdr:nvSpPr>
        <xdr:cNvPr id="400" name="公債費負担の状況該当値テキスト"/>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145097</xdr:rowOff>
    </xdr:from>
    <xdr:to>
      <xdr:col>77</xdr:col>
      <xdr:colOff>95250</xdr:colOff>
      <xdr:row>40</xdr:row>
      <xdr:rowOff>75247</xdr:rowOff>
    </xdr:to>
    <xdr:sp macro="" textlink="">
      <xdr:nvSpPr>
        <xdr:cNvPr id="401" name="楕円 400"/>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60024</xdr:rowOff>
    </xdr:from>
    <xdr:ext cx="736600" cy="259045"/>
    <xdr:sp macro="" textlink="">
      <xdr:nvSpPr>
        <xdr:cNvPr id="402" name="テキスト ボックス 401"/>
        <xdr:cNvSpPr txBox="1"/>
      </xdr:nvSpPr>
      <xdr:spPr>
        <a:xfrm>
          <a:off x="15798800" y="691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112395</xdr:rowOff>
    </xdr:from>
    <xdr:to>
      <xdr:col>73</xdr:col>
      <xdr:colOff>44450</xdr:colOff>
      <xdr:row>41</xdr:row>
      <xdr:rowOff>42545</xdr:rowOff>
    </xdr:to>
    <xdr:sp macro="" textlink="">
      <xdr:nvSpPr>
        <xdr:cNvPr id="403" name="楕円 402"/>
        <xdr:cNvSpPr/>
      </xdr:nvSpPr>
      <xdr:spPr>
        <a:xfrm>
          <a:off x="15240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27322</xdr:rowOff>
    </xdr:from>
    <xdr:ext cx="762000" cy="259045"/>
    <xdr:sp macro="" textlink="">
      <xdr:nvSpPr>
        <xdr:cNvPr id="404" name="テキスト ボックス 403"/>
        <xdr:cNvSpPr txBox="1"/>
      </xdr:nvSpPr>
      <xdr:spPr>
        <a:xfrm>
          <a:off x="14909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37465</xdr:rowOff>
    </xdr:from>
    <xdr:to>
      <xdr:col>68</xdr:col>
      <xdr:colOff>203200</xdr:colOff>
      <xdr:row>41</xdr:row>
      <xdr:rowOff>139065</xdr:rowOff>
    </xdr:to>
    <xdr:sp macro="" textlink="">
      <xdr:nvSpPr>
        <xdr:cNvPr id="405" name="楕円 404"/>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123842</xdr:rowOff>
    </xdr:from>
    <xdr:ext cx="762000" cy="259045"/>
    <xdr:sp macro="" textlink="">
      <xdr:nvSpPr>
        <xdr:cNvPr id="406" name="テキスト ボックス 405"/>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127953</xdr:rowOff>
    </xdr:from>
    <xdr:to>
      <xdr:col>64</xdr:col>
      <xdr:colOff>152400</xdr:colOff>
      <xdr:row>42</xdr:row>
      <xdr:rowOff>58103</xdr:rowOff>
    </xdr:to>
    <xdr:sp macro="" textlink="">
      <xdr:nvSpPr>
        <xdr:cNvPr id="407" name="楕円 406"/>
        <xdr:cNvSpPr/>
      </xdr:nvSpPr>
      <xdr:spPr>
        <a:xfrm>
          <a:off x="13462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42880</xdr:rowOff>
    </xdr:from>
    <xdr:ext cx="762000" cy="259045"/>
    <xdr:sp macro="" textlink="">
      <xdr:nvSpPr>
        <xdr:cNvPr id="408" name="テキスト ボックス 407"/>
        <xdr:cNvSpPr txBox="1"/>
      </xdr:nvSpPr>
      <xdr:spPr>
        <a:xfrm>
          <a:off x="13131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地方債の現在高が減少したことにより、将来的負担比率は前年度から</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ポイント改善したが、類似団体との比較においては依然として高い水準となっている。今後も公債費等義務的経費の削減を中心とする行財政改革を進め、財政の健全化に努める。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127302</xdr:rowOff>
    </xdr:from>
    <xdr:to>
      <xdr:col>81</xdr:col>
      <xdr:colOff>44450</xdr:colOff>
      <xdr:row>17</xdr:row>
      <xdr:rowOff>107527</xdr:rowOff>
    </xdr:to>
    <xdr:cxnSp macro="">
      <xdr:nvCxnSpPr>
        <xdr:cNvPr id="444" name="直線コネクタ 443"/>
        <xdr:cNvCxnSpPr/>
      </xdr:nvCxnSpPr>
      <xdr:spPr>
        <a:xfrm flipV="1">
          <a:off x="16179800" y="2870502"/>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107527</xdr:rowOff>
    </xdr:from>
    <xdr:to>
      <xdr:col>77</xdr:col>
      <xdr:colOff>44450</xdr:colOff>
      <xdr:row>18</xdr:row>
      <xdr:rowOff>24553</xdr:rowOff>
    </xdr:to>
    <xdr:cxnSp macro="">
      <xdr:nvCxnSpPr>
        <xdr:cNvPr id="447" name="直線コネクタ 446"/>
        <xdr:cNvCxnSpPr/>
      </xdr:nvCxnSpPr>
      <xdr:spPr>
        <a:xfrm flipV="1">
          <a:off x="15290800" y="302217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24553</xdr:rowOff>
    </xdr:from>
    <xdr:to>
      <xdr:col>72</xdr:col>
      <xdr:colOff>203200</xdr:colOff>
      <xdr:row>18</xdr:row>
      <xdr:rowOff>96943</xdr:rowOff>
    </xdr:to>
    <xdr:cxnSp macro="">
      <xdr:nvCxnSpPr>
        <xdr:cNvPr id="450" name="直線コネクタ 449"/>
        <xdr:cNvCxnSpPr/>
      </xdr:nvCxnSpPr>
      <xdr:spPr>
        <a:xfrm flipV="1">
          <a:off x="14401800" y="31106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96943</xdr:rowOff>
    </xdr:from>
    <xdr:to>
      <xdr:col>68</xdr:col>
      <xdr:colOff>152400</xdr:colOff>
      <xdr:row>19</xdr:row>
      <xdr:rowOff>71422</xdr:rowOff>
    </xdr:to>
    <xdr:cxnSp macro="">
      <xdr:nvCxnSpPr>
        <xdr:cNvPr id="453" name="直線コネクタ 452"/>
        <xdr:cNvCxnSpPr/>
      </xdr:nvCxnSpPr>
      <xdr:spPr>
        <a:xfrm flipV="1">
          <a:off x="13512800" y="3183043"/>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76502</xdr:rowOff>
    </xdr:from>
    <xdr:to>
      <xdr:col>81</xdr:col>
      <xdr:colOff>95250</xdr:colOff>
      <xdr:row>17</xdr:row>
      <xdr:rowOff>6652</xdr:rowOff>
    </xdr:to>
    <xdr:sp macro="" textlink="">
      <xdr:nvSpPr>
        <xdr:cNvPr id="463" name="楕円 462"/>
        <xdr:cNvSpPr/>
      </xdr:nvSpPr>
      <xdr:spPr>
        <a:xfrm>
          <a:off x="16967200" y="2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48579</xdr:rowOff>
    </xdr:from>
    <xdr:ext cx="762000" cy="259045"/>
    <xdr:sp macro="" textlink="">
      <xdr:nvSpPr>
        <xdr:cNvPr id="464" name="将来負担の状況該当値テキスト"/>
        <xdr:cNvSpPr txBox="1"/>
      </xdr:nvSpPr>
      <xdr:spPr>
        <a:xfrm>
          <a:off x="17106900" y="279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65" name="楕円 464"/>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66" name="テキスト ボックス 465"/>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145203</xdr:rowOff>
    </xdr:from>
    <xdr:to>
      <xdr:col>73</xdr:col>
      <xdr:colOff>44450</xdr:colOff>
      <xdr:row>18</xdr:row>
      <xdr:rowOff>75353</xdr:rowOff>
    </xdr:to>
    <xdr:sp macro="" textlink="">
      <xdr:nvSpPr>
        <xdr:cNvPr id="467" name="楕円 466"/>
        <xdr:cNvSpPr/>
      </xdr:nvSpPr>
      <xdr:spPr>
        <a:xfrm>
          <a:off x="15240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60130</xdr:rowOff>
    </xdr:from>
    <xdr:ext cx="762000" cy="259045"/>
    <xdr:sp macro="" textlink="">
      <xdr:nvSpPr>
        <xdr:cNvPr id="468" name="テキスト ボックス 467"/>
        <xdr:cNvSpPr txBox="1"/>
      </xdr:nvSpPr>
      <xdr:spPr>
        <a:xfrm>
          <a:off x="14909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46143</xdr:rowOff>
    </xdr:from>
    <xdr:to>
      <xdr:col>68</xdr:col>
      <xdr:colOff>203200</xdr:colOff>
      <xdr:row>18</xdr:row>
      <xdr:rowOff>147743</xdr:rowOff>
    </xdr:to>
    <xdr:sp macro="" textlink="">
      <xdr:nvSpPr>
        <xdr:cNvPr id="469" name="楕円 468"/>
        <xdr:cNvSpPr/>
      </xdr:nvSpPr>
      <xdr:spPr>
        <a:xfrm>
          <a:off x="14351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132520</xdr:rowOff>
    </xdr:from>
    <xdr:ext cx="762000" cy="259045"/>
    <xdr:sp macro="" textlink="">
      <xdr:nvSpPr>
        <xdr:cNvPr id="470" name="テキスト ボックス 469"/>
        <xdr:cNvSpPr txBox="1"/>
      </xdr:nvSpPr>
      <xdr:spPr>
        <a:xfrm>
          <a:off x="14020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20622</xdr:rowOff>
    </xdr:from>
    <xdr:to>
      <xdr:col>64</xdr:col>
      <xdr:colOff>152400</xdr:colOff>
      <xdr:row>19</xdr:row>
      <xdr:rowOff>122222</xdr:rowOff>
    </xdr:to>
    <xdr:sp macro="" textlink="">
      <xdr:nvSpPr>
        <xdr:cNvPr id="471" name="楕円 470"/>
        <xdr:cNvSpPr/>
      </xdr:nvSpPr>
      <xdr:spPr>
        <a:xfrm>
          <a:off x="13462000" y="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106999</xdr:rowOff>
    </xdr:from>
    <xdr:ext cx="762000" cy="259045"/>
    <xdr:sp macro="" textlink="">
      <xdr:nvSpPr>
        <xdr:cNvPr id="472" name="テキスト ボックス 471"/>
        <xdr:cNvSpPr txBox="1"/>
      </xdr:nvSpPr>
      <xdr:spPr>
        <a:xfrm>
          <a:off x="13131800" y="33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118,948
118,354
243.83
57,326,414
57,105,770
220,644
31,798,031
50,652,204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地勢的要因から消防職員を多く抱えるほか、港湾事務や保健所設置により人口当たりの職員数が多くなっているが、引き続き指定管理者制度の活用等による職員数の適正管理に努める。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130810</xdr:rowOff>
    </xdr:to>
    <xdr:cxnSp macro="">
      <xdr:nvCxnSpPr>
        <xdr:cNvPr id="66" name="直線コネクタ 65"/>
        <xdr:cNvCxnSpPr/>
      </xdr:nvCxnSpPr>
      <xdr:spPr>
        <a:xfrm>
          <a:off x="3987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107950</xdr:rowOff>
    </xdr:to>
    <xdr:cxnSp macro="">
      <xdr:nvCxnSpPr>
        <xdr:cNvPr id="69" name="直線コネクタ 68"/>
        <xdr:cNvCxnSpPr/>
      </xdr:nvCxnSpPr>
      <xdr:spPr>
        <a:xfrm>
          <a:off x="3098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46990</xdr:rowOff>
    </xdr:to>
    <xdr:cxnSp macro="">
      <xdr:nvCxnSpPr>
        <xdr:cNvPr id="72" name="直線コネクタ 71"/>
        <xdr:cNvCxnSpPr/>
      </xdr:nvCxnSpPr>
      <xdr:spPr>
        <a:xfrm>
          <a:off x="2209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39370</xdr:rowOff>
    </xdr:to>
    <xdr:cxnSp macro="">
      <xdr:nvCxnSpPr>
        <xdr:cNvPr id="75" name="直線コネクタ 74"/>
        <xdr:cNvCxnSpPr/>
      </xdr:nvCxnSpPr>
      <xdr:spPr>
        <a:xfrm>
          <a:off x="1320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90" name="テキスト ボックス 89"/>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事務事業の見直しや管理経費等の削減により、物件費の経常収支比率は類似団体の中で最も低くなっている。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78994</xdr:rowOff>
    </xdr:from>
    <xdr:to>
      <xdr:col>82</xdr:col>
      <xdr:colOff>107950</xdr:colOff>
      <xdr:row>13</xdr:row>
      <xdr:rowOff>78994</xdr:rowOff>
    </xdr:to>
    <xdr:cxnSp macro="">
      <xdr:nvCxnSpPr>
        <xdr:cNvPr id="125" name="直線コネクタ 124"/>
        <xdr:cNvCxnSpPr/>
      </xdr:nvCxnSpPr>
      <xdr:spPr>
        <a:xfrm>
          <a:off x="15671800" y="2307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33274</xdr:rowOff>
    </xdr:from>
    <xdr:to>
      <xdr:col>78</xdr:col>
      <xdr:colOff>69850</xdr:colOff>
      <xdr:row>13</xdr:row>
      <xdr:rowOff>78994</xdr:rowOff>
    </xdr:to>
    <xdr:cxnSp macro="">
      <xdr:nvCxnSpPr>
        <xdr:cNvPr id="128" name="直線コネクタ 127"/>
        <xdr:cNvCxnSpPr/>
      </xdr:nvCxnSpPr>
      <xdr:spPr>
        <a:xfrm>
          <a:off x="14782800" y="22621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33274</xdr:rowOff>
    </xdr:to>
    <xdr:cxnSp macro="">
      <xdr:nvCxnSpPr>
        <xdr:cNvPr id="131" name="直線コネクタ 130"/>
        <xdr:cNvCxnSpPr/>
      </xdr:nvCxnSpPr>
      <xdr:spPr>
        <a:xfrm>
          <a:off x="13893800" y="226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131572</xdr:rowOff>
    </xdr:from>
    <xdr:to>
      <xdr:col>69</xdr:col>
      <xdr:colOff>92075</xdr:colOff>
      <xdr:row>13</xdr:row>
      <xdr:rowOff>33274</xdr:rowOff>
    </xdr:to>
    <xdr:cxnSp macro="">
      <xdr:nvCxnSpPr>
        <xdr:cNvPr id="134" name="直線コネクタ 133"/>
        <xdr:cNvCxnSpPr/>
      </xdr:nvCxnSpPr>
      <xdr:spPr>
        <a:xfrm>
          <a:off x="13004800" y="2188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28194</xdr:rowOff>
    </xdr:from>
    <xdr:to>
      <xdr:col>82</xdr:col>
      <xdr:colOff>158750</xdr:colOff>
      <xdr:row>13</xdr:row>
      <xdr:rowOff>129794</xdr:rowOff>
    </xdr:to>
    <xdr:sp macro="" textlink="">
      <xdr:nvSpPr>
        <xdr:cNvPr id="144" name="楕円 143"/>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108221</xdr:rowOff>
    </xdr:from>
    <xdr:ext cx="762000" cy="259045"/>
    <xdr:sp macro="" textlink="">
      <xdr:nvSpPr>
        <xdr:cNvPr id="145" name="物件費該当値テキスト"/>
        <xdr:cNvSpPr txBox="1"/>
      </xdr:nvSpPr>
      <xdr:spPr>
        <a:xfrm>
          <a:off x="16598900" y="21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28194</xdr:rowOff>
    </xdr:from>
    <xdr:to>
      <xdr:col>78</xdr:col>
      <xdr:colOff>120650</xdr:colOff>
      <xdr:row>13</xdr:row>
      <xdr:rowOff>129794</xdr:rowOff>
    </xdr:to>
    <xdr:sp macro="" textlink="">
      <xdr:nvSpPr>
        <xdr:cNvPr id="146" name="楕円 145"/>
        <xdr:cNvSpPr/>
      </xdr:nvSpPr>
      <xdr:spPr>
        <a:xfrm>
          <a:off x="15621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139971</xdr:rowOff>
    </xdr:from>
    <xdr:ext cx="736600" cy="259045"/>
    <xdr:sp macro="" textlink="">
      <xdr:nvSpPr>
        <xdr:cNvPr id="147" name="テキスト ボックス 146"/>
        <xdr:cNvSpPr txBox="1"/>
      </xdr:nvSpPr>
      <xdr:spPr>
        <a:xfrm>
          <a:off x="15290800" y="202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8" name="楕円 147"/>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9" name="テキスト ボックス 148"/>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153924</xdr:rowOff>
    </xdr:from>
    <xdr:to>
      <xdr:col>69</xdr:col>
      <xdr:colOff>142875</xdr:colOff>
      <xdr:row>13</xdr:row>
      <xdr:rowOff>84074</xdr:rowOff>
    </xdr:to>
    <xdr:sp macro="" textlink="">
      <xdr:nvSpPr>
        <xdr:cNvPr id="150" name="楕円 149"/>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94251</xdr:rowOff>
    </xdr:from>
    <xdr:ext cx="762000" cy="259045"/>
    <xdr:sp macro="" textlink="">
      <xdr:nvSpPr>
        <xdr:cNvPr id="151" name="テキスト ボックス 150"/>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80772</xdr:rowOff>
    </xdr:from>
    <xdr:to>
      <xdr:col>65</xdr:col>
      <xdr:colOff>53975</xdr:colOff>
      <xdr:row>13</xdr:row>
      <xdr:rowOff>10922</xdr:rowOff>
    </xdr:to>
    <xdr:sp macro="" textlink="">
      <xdr:nvSpPr>
        <xdr:cNvPr id="152" name="楕円 151"/>
        <xdr:cNvSpPr/>
      </xdr:nvSpPr>
      <xdr:spPr>
        <a:xfrm>
          <a:off x="12954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21099</xdr:rowOff>
    </xdr:from>
    <xdr:ext cx="762000" cy="259045"/>
    <xdr:sp macro="" textlink="">
      <xdr:nvSpPr>
        <xdr:cNvPr id="153" name="テキスト ボックス 152"/>
        <xdr:cNvSpPr txBox="1"/>
      </xdr:nvSpPr>
      <xdr:spPr>
        <a:xfrm>
          <a:off x="12623800" y="19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高齢化等の進行により、扶助費の経常収支比率は類似団体平均を上回っている。生活保護の資格審査等の適正化など、引き続き扶助費の適正な支出に努める。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56243</xdr:rowOff>
    </xdr:to>
    <xdr:cxnSp macro="">
      <xdr:nvCxnSpPr>
        <xdr:cNvPr id="188" name="直線コネクタ 187"/>
        <xdr:cNvCxnSpPr/>
      </xdr:nvCxnSpPr>
      <xdr:spPr>
        <a:xfrm>
          <a:off x="3987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1815</xdr:rowOff>
    </xdr:to>
    <xdr:cxnSp macro="">
      <xdr:nvCxnSpPr>
        <xdr:cNvPr id="191" name="直線コネクタ 190"/>
        <xdr:cNvCxnSpPr/>
      </xdr:nvCxnSpPr>
      <xdr:spPr>
        <a:xfrm>
          <a:off x="3098800" y="9461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34472</xdr:rowOff>
    </xdr:to>
    <xdr:cxnSp macro="">
      <xdr:nvCxnSpPr>
        <xdr:cNvPr id="194" name="直線コネクタ 193"/>
        <xdr:cNvCxnSpPr/>
      </xdr:nvCxnSpPr>
      <xdr:spPr>
        <a:xfrm flipV="1">
          <a:off x="2209800" y="9461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56</xdr:row>
      <xdr:rowOff>34472</xdr:rowOff>
    </xdr:to>
    <xdr:cxnSp macro="">
      <xdr:nvCxnSpPr>
        <xdr:cNvPr id="197" name="直線コネクタ 196"/>
        <xdr:cNvCxnSpPr/>
      </xdr:nvCxnSpPr>
      <xdr:spPr>
        <a:xfrm>
          <a:off x="1320800" y="9505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9" name="テキスト ボックス 198"/>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0" name="フローチャート: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1" name="テキスト ボックス 200"/>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08"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37392</xdr:rowOff>
    </xdr:from>
    <xdr:ext cx="736600" cy="259045"/>
    <xdr:sp macro="" textlink="">
      <xdr:nvSpPr>
        <xdr:cNvPr id="210" name="テキスト ボックス 209"/>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2" name="テキスト ボックス 211"/>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6" name="テキスト ボックス 215"/>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国民健康保険事業等の公営事業会計への繰出金のほか、冬期間の道路除排雪等の維持補修費の支出は大きく、その他の経常収支比率は類似団体の中で高い水準となっている。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61</xdr:row>
      <xdr:rowOff>6350</xdr:rowOff>
    </xdr:to>
    <xdr:cxnSp macro="">
      <xdr:nvCxnSpPr>
        <xdr:cNvPr id="249" name="直線コネクタ 248"/>
        <xdr:cNvCxnSpPr/>
      </xdr:nvCxnSpPr>
      <xdr:spPr>
        <a:xfrm flipV="1">
          <a:off x="15671800" y="10375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61</xdr:row>
      <xdr:rowOff>6350</xdr:rowOff>
    </xdr:to>
    <xdr:cxnSp macro="">
      <xdr:nvCxnSpPr>
        <xdr:cNvPr id="252" name="直線コネクタ 251"/>
        <xdr:cNvCxnSpPr/>
      </xdr:nvCxnSpPr>
      <xdr:spPr>
        <a:xfrm>
          <a:off x="14782800" y="10210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25400</xdr:rowOff>
    </xdr:to>
    <xdr:cxnSp macro="">
      <xdr:nvCxnSpPr>
        <xdr:cNvPr id="255" name="直線コネクタ 254"/>
        <xdr:cNvCxnSpPr/>
      </xdr:nvCxnSpPr>
      <xdr:spPr>
        <a:xfrm flipV="1">
          <a:off x="13893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60</xdr:row>
      <xdr:rowOff>25400</xdr:rowOff>
    </xdr:to>
    <xdr:cxnSp macro="">
      <xdr:nvCxnSpPr>
        <xdr:cNvPr id="258" name="直線コネクタ 257"/>
        <xdr:cNvCxnSpPr/>
      </xdr:nvCxnSpPr>
      <xdr:spPr>
        <a:xfrm>
          <a:off x="13004800" y="10033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1" name="フローチャート: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62" name="テキスト ボックス 261"/>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8" name="楕円 267"/>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69" name="その他該当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127000</xdr:rowOff>
    </xdr:from>
    <xdr:to>
      <xdr:col>78</xdr:col>
      <xdr:colOff>120650</xdr:colOff>
      <xdr:row>61</xdr:row>
      <xdr:rowOff>57150</xdr:rowOff>
    </xdr:to>
    <xdr:sp macro="" textlink="">
      <xdr:nvSpPr>
        <xdr:cNvPr id="270" name="楕円 269"/>
        <xdr:cNvSpPr/>
      </xdr:nvSpPr>
      <xdr:spPr>
        <a:xfrm>
          <a:off x="15621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41927</xdr:rowOff>
    </xdr:from>
    <xdr:ext cx="736600" cy="259045"/>
    <xdr:sp macro="" textlink="">
      <xdr:nvSpPr>
        <xdr:cNvPr id="271" name="テキスト ボックス 270"/>
        <xdr:cNvSpPr txBox="1"/>
      </xdr:nvSpPr>
      <xdr:spPr>
        <a:xfrm>
          <a:off x="15290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2" name="楕円 271"/>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3" name="テキスト ボックス 272"/>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下水道事業会計への繰出金の減少などにより、補助費等の経常収支比率は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ポイント改善しているが、類似団体の平均を上回る状況は続いている。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158750</xdr:rowOff>
    </xdr:from>
    <xdr:to>
      <xdr:col>82</xdr:col>
      <xdr:colOff>107950</xdr:colOff>
      <xdr:row>40</xdr:row>
      <xdr:rowOff>76200</xdr:rowOff>
    </xdr:to>
    <xdr:cxnSp macro="">
      <xdr:nvCxnSpPr>
        <xdr:cNvPr id="310" name="直線コネクタ 309"/>
        <xdr:cNvCxnSpPr/>
      </xdr:nvCxnSpPr>
      <xdr:spPr>
        <a:xfrm flipV="1">
          <a:off x="15671800" y="6845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76200</xdr:rowOff>
    </xdr:to>
    <xdr:cxnSp macro="">
      <xdr:nvCxnSpPr>
        <xdr:cNvPr id="313" name="直線コネクタ 312"/>
        <xdr:cNvCxnSpPr/>
      </xdr:nvCxnSpPr>
      <xdr:spPr>
        <a:xfrm>
          <a:off x="14782800" y="679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57150</xdr:rowOff>
    </xdr:from>
    <xdr:to>
      <xdr:col>73</xdr:col>
      <xdr:colOff>180975</xdr:colOff>
      <xdr:row>39</xdr:row>
      <xdr:rowOff>107950</xdr:rowOff>
    </xdr:to>
    <xdr:cxnSp macro="">
      <xdr:nvCxnSpPr>
        <xdr:cNvPr id="316" name="直線コネクタ 315"/>
        <xdr:cNvCxnSpPr/>
      </xdr:nvCxnSpPr>
      <xdr:spPr>
        <a:xfrm>
          <a:off x="13893800" y="674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57150</xdr:rowOff>
    </xdr:from>
    <xdr:to>
      <xdr:col>69</xdr:col>
      <xdr:colOff>92075</xdr:colOff>
      <xdr:row>41</xdr:row>
      <xdr:rowOff>82550</xdr:rowOff>
    </xdr:to>
    <xdr:cxnSp macro="">
      <xdr:nvCxnSpPr>
        <xdr:cNvPr id="319" name="直線コネクタ 318"/>
        <xdr:cNvCxnSpPr/>
      </xdr:nvCxnSpPr>
      <xdr:spPr>
        <a:xfrm flipV="1">
          <a:off x="13004800" y="6743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0" name="フローチャート: 判断 319"/>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156227</xdr:rowOff>
    </xdr:from>
    <xdr:ext cx="762000" cy="259045"/>
    <xdr:sp macro="" textlink="">
      <xdr:nvSpPr>
        <xdr:cNvPr id="321" name="テキスト ボックス 320"/>
        <xdr:cNvSpPr txBox="1"/>
      </xdr:nvSpPr>
      <xdr:spPr>
        <a:xfrm>
          <a:off x="13512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2" name="フローチャート: 判断 321"/>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23" name="テキスト ボックス 322"/>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107950</xdr:rowOff>
    </xdr:from>
    <xdr:to>
      <xdr:col>82</xdr:col>
      <xdr:colOff>158750</xdr:colOff>
      <xdr:row>40</xdr:row>
      <xdr:rowOff>38100</xdr:rowOff>
    </xdr:to>
    <xdr:sp macro="" textlink="">
      <xdr:nvSpPr>
        <xdr:cNvPr id="329" name="楕円 328"/>
        <xdr:cNvSpPr/>
      </xdr:nvSpPr>
      <xdr:spPr>
        <a:xfrm>
          <a:off x="16459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80027</xdr:rowOff>
    </xdr:from>
    <xdr:ext cx="762000" cy="259045"/>
    <xdr:sp macro="" textlink="">
      <xdr:nvSpPr>
        <xdr:cNvPr id="330" name="補助費等該当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25400</xdr:rowOff>
    </xdr:from>
    <xdr:to>
      <xdr:col>78</xdr:col>
      <xdr:colOff>120650</xdr:colOff>
      <xdr:row>40</xdr:row>
      <xdr:rowOff>127000</xdr:rowOff>
    </xdr:to>
    <xdr:sp macro="" textlink="">
      <xdr:nvSpPr>
        <xdr:cNvPr id="331" name="楕円 330"/>
        <xdr:cNvSpPr/>
      </xdr:nvSpPr>
      <xdr:spPr>
        <a:xfrm>
          <a:off x="15621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111777</xdr:rowOff>
    </xdr:from>
    <xdr:ext cx="736600" cy="259045"/>
    <xdr:sp macro="" textlink="">
      <xdr:nvSpPr>
        <xdr:cNvPr id="332" name="テキスト ボックス 331"/>
        <xdr:cNvSpPr txBox="1"/>
      </xdr:nvSpPr>
      <xdr:spPr>
        <a:xfrm>
          <a:off x="15290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3" name="楕円 332"/>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4" name="テキスト ボックス 333"/>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6350</xdr:rowOff>
    </xdr:from>
    <xdr:to>
      <xdr:col>69</xdr:col>
      <xdr:colOff>142875</xdr:colOff>
      <xdr:row>39</xdr:row>
      <xdr:rowOff>107950</xdr:rowOff>
    </xdr:to>
    <xdr:sp macro="" textlink="">
      <xdr:nvSpPr>
        <xdr:cNvPr id="335" name="楕円 334"/>
        <xdr:cNvSpPr/>
      </xdr:nvSpPr>
      <xdr:spPr>
        <a:xfrm>
          <a:off x="13843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36" name="テキスト ボックス 335"/>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31750</xdr:rowOff>
    </xdr:from>
    <xdr:to>
      <xdr:col>65</xdr:col>
      <xdr:colOff>53975</xdr:colOff>
      <xdr:row>41</xdr:row>
      <xdr:rowOff>133350</xdr:rowOff>
    </xdr:to>
    <xdr:sp macro="" textlink="">
      <xdr:nvSpPr>
        <xdr:cNvPr id="337" name="楕円 336"/>
        <xdr:cNvSpPr/>
      </xdr:nvSpPr>
      <xdr:spPr>
        <a:xfrm>
          <a:off x="12954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118127</xdr:rowOff>
    </xdr:from>
    <xdr:ext cx="762000" cy="259045"/>
    <xdr:sp macro="" textlink="">
      <xdr:nvSpPr>
        <xdr:cNvPr id="338" name="テキスト ボックス 337"/>
        <xdr:cNvSpPr txBox="1"/>
      </xdr:nvSpPr>
      <xdr:spPr>
        <a:xfrm>
          <a:off x="12623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過去に借入れした市債の元利償還金は平成</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年度をピークに減少傾向にある。類似団体と比較しても平均を上回っている常態だが、建設事業の厳選や着手時期の再検討などにより将来的な財政負担を考慮しながら起債発行抑制に努める。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170435</xdr:rowOff>
    </xdr:to>
    <xdr:cxnSp macro="">
      <xdr:nvCxnSpPr>
        <xdr:cNvPr id="368" name="直線コネクタ 367"/>
        <xdr:cNvCxnSpPr/>
      </xdr:nvCxnSpPr>
      <xdr:spPr>
        <a:xfrm>
          <a:off x="3987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133858</xdr:rowOff>
    </xdr:to>
    <xdr:cxnSp macro="">
      <xdr:nvCxnSpPr>
        <xdr:cNvPr id="371" name="直線コネクタ 370"/>
        <xdr:cNvCxnSpPr/>
      </xdr:nvCxnSpPr>
      <xdr:spPr>
        <a:xfrm>
          <a:off x="3098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76708</xdr:rowOff>
    </xdr:to>
    <xdr:cxnSp macro="">
      <xdr:nvCxnSpPr>
        <xdr:cNvPr id="374" name="直線コネクタ 373"/>
        <xdr:cNvCxnSpPr/>
      </xdr:nvCxnSpPr>
      <xdr:spPr>
        <a:xfrm flipV="1">
          <a:off x="2209800" y="133217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131572</xdr:rowOff>
    </xdr:to>
    <xdr:cxnSp macro="">
      <xdr:nvCxnSpPr>
        <xdr:cNvPr id="377" name="直線コネクタ 376"/>
        <xdr:cNvCxnSpPr/>
      </xdr:nvCxnSpPr>
      <xdr:spPr>
        <a:xfrm flipV="1">
          <a:off x="1320800" y="13449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8" name="フローチャート: 判断 377"/>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79" name="テキスト ボックス 37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1" name="テキスト ボックス 38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7" name="楕円 386"/>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8"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9" name="楕円 388"/>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0" name="テキスト ボックス 389"/>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1" name="楕円 390"/>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2" name="テキスト ボックス 391"/>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3" name="楕円 392"/>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4" name="テキスト ボックス 393"/>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5" name="楕円 394"/>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6" name="テキスト ボックス 395"/>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今後も市税の収納率向上による自主財源の確保や経常経費の抑制に努め、経常収支比率の改善を図る。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88137</xdr:rowOff>
    </xdr:to>
    <xdr:cxnSp macro="">
      <xdr:nvCxnSpPr>
        <xdr:cNvPr id="427" name="直線コネクタ 426"/>
        <xdr:cNvCxnSpPr/>
      </xdr:nvCxnSpPr>
      <xdr:spPr>
        <a:xfrm flipV="1">
          <a:off x="15671800" y="136052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79</xdr:row>
      <xdr:rowOff>88137</xdr:rowOff>
    </xdr:to>
    <xdr:cxnSp macro="">
      <xdr:nvCxnSpPr>
        <xdr:cNvPr id="430" name="直線コネクタ 429"/>
        <xdr:cNvCxnSpPr/>
      </xdr:nvCxnSpPr>
      <xdr:spPr>
        <a:xfrm>
          <a:off x="14782800" y="13372085"/>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85852</xdr:rowOff>
    </xdr:to>
    <xdr:cxnSp macro="">
      <xdr:nvCxnSpPr>
        <xdr:cNvPr id="433" name="直線コネクタ 432"/>
        <xdr:cNvCxnSpPr/>
      </xdr:nvCxnSpPr>
      <xdr:spPr>
        <a:xfrm flipV="1">
          <a:off x="13893800" y="133720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85852</xdr:rowOff>
    </xdr:to>
    <xdr:cxnSp macro="">
      <xdr:nvCxnSpPr>
        <xdr:cNvPr id="436" name="直線コネクタ 435"/>
        <xdr:cNvCxnSpPr/>
      </xdr:nvCxnSpPr>
      <xdr:spPr>
        <a:xfrm>
          <a:off x="13004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7" name="フローチャート: 判断 436"/>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8" name="テキスト ボックス 437"/>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6" name="楕円 445"/>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7"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8" name="楕円 447"/>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9" name="テキスト ボックス 448"/>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2" name="楕円 451"/>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3" name="テキスト ボックス 452"/>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4" name="楕円 453"/>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5" name="テキスト ボックス 454"/>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101571</xdr:rowOff>
    </xdr:from>
    <xdr:to>
      <xdr:col>29</xdr:col>
      <xdr:colOff>127000</xdr:colOff>
      <xdr:row>13</xdr:row>
      <xdr:rowOff>13593</xdr:rowOff>
    </xdr:to>
    <xdr:cxnSp macro="">
      <xdr:nvCxnSpPr>
        <xdr:cNvPr id="52" name="直線コネクタ 51"/>
        <xdr:cNvCxnSpPr/>
      </xdr:nvCxnSpPr>
      <xdr:spPr bwMode="auto">
        <a:xfrm flipV="1">
          <a:off x="5003800" y="2206596"/>
          <a:ext cx="6477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84426</xdr:rowOff>
    </xdr:from>
    <xdr:to>
      <xdr:col>26</xdr:col>
      <xdr:colOff>50800</xdr:colOff>
      <xdr:row>13</xdr:row>
      <xdr:rowOff>13593</xdr:rowOff>
    </xdr:to>
    <xdr:cxnSp macro="">
      <xdr:nvCxnSpPr>
        <xdr:cNvPr id="55" name="直線コネクタ 54"/>
        <xdr:cNvCxnSpPr/>
      </xdr:nvCxnSpPr>
      <xdr:spPr bwMode="auto">
        <a:xfrm>
          <a:off x="4305300" y="2189451"/>
          <a:ext cx="698500" cy="10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84426</xdr:rowOff>
    </xdr:from>
    <xdr:to>
      <xdr:col>22</xdr:col>
      <xdr:colOff>114300</xdr:colOff>
      <xdr:row>13</xdr:row>
      <xdr:rowOff>100363</xdr:rowOff>
    </xdr:to>
    <xdr:cxnSp macro="">
      <xdr:nvCxnSpPr>
        <xdr:cNvPr id="58" name="直線コネクタ 57"/>
        <xdr:cNvCxnSpPr/>
      </xdr:nvCxnSpPr>
      <xdr:spPr bwMode="auto">
        <a:xfrm flipV="1">
          <a:off x="3606800" y="2189451"/>
          <a:ext cx="698500" cy="18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42070</xdr:rowOff>
    </xdr:from>
    <xdr:to>
      <xdr:col>18</xdr:col>
      <xdr:colOff>177800</xdr:colOff>
      <xdr:row>13</xdr:row>
      <xdr:rowOff>100363</xdr:rowOff>
    </xdr:to>
    <xdr:cxnSp macro="">
      <xdr:nvCxnSpPr>
        <xdr:cNvPr id="61" name="直線コネクタ 60"/>
        <xdr:cNvCxnSpPr/>
      </xdr:nvCxnSpPr>
      <xdr:spPr bwMode="auto">
        <a:xfrm>
          <a:off x="2908300" y="2318545"/>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7760</xdr:rowOff>
    </xdr:from>
    <xdr:ext cx="762000" cy="259045"/>
    <xdr:sp macro="" textlink="">
      <xdr:nvSpPr>
        <xdr:cNvPr id="63" name="テキスト ボックス 62"/>
        <xdr:cNvSpPr txBox="1"/>
      </xdr:nvSpPr>
      <xdr:spPr>
        <a:xfrm>
          <a:off x="32258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38850</xdr:rowOff>
    </xdr:from>
    <xdr:ext cx="762000" cy="259045"/>
    <xdr:sp macro="" textlink="">
      <xdr:nvSpPr>
        <xdr:cNvPr id="65" name="テキスト ボックス 64"/>
        <xdr:cNvSpPr txBox="1"/>
      </xdr:nvSpPr>
      <xdr:spPr>
        <a:xfrm>
          <a:off x="25273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50771</xdr:rowOff>
    </xdr:from>
    <xdr:to>
      <xdr:col>29</xdr:col>
      <xdr:colOff>177800</xdr:colOff>
      <xdr:row>12</xdr:row>
      <xdr:rowOff>152371</xdr:rowOff>
    </xdr:to>
    <xdr:sp macro="" textlink="">
      <xdr:nvSpPr>
        <xdr:cNvPr id="71" name="楕円 70"/>
        <xdr:cNvSpPr/>
      </xdr:nvSpPr>
      <xdr:spPr bwMode="auto">
        <a:xfrm>
          <a:off x="5600700" y="215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130798</xdr:rowOff>
    </xdr:from>
    <xdr:ext cx="762000" cy="259045"/>
    <xdr:sp macro="" textlink="">
      <xdr:nvSpPr>
        <xdr:cNvPr id="72" name="人口1人当たり決算額の推移該当値テキスト130"/>
        <xdr:cNvSpPr txBox="1"/>
      </xdr:nvSpPr>
      <xdr:spPr>
        <a:xfrm>
          <a:off x="5740400" y="206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134243</xdr:rowOff>
    </xdr:from>
    <xdr:to>
      <xdr:col>26</xdr:col>
      <xdr:colOff>101600</xdr:colOff>
      <xdr:row>13</xdr:row>
      <xdr:rowOff>64393</xdr:rowOff>
    </xdr:to>
    <xdr:sp macro="" textlink="">
      <xdr:nvSpPr>
        <xdr:cNvPr id="73" name="楕円 72"/>
        <xdr:cNvSpPr/>
      </xdr:nvSpPr>
      <xdr:spPr bwMode="auto">
        <a:xfrm>
          <a:off x="4953000" y="223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74570</xdr:rowOff>
    </xdr:from>
    <xdr:ext cx="736600" cy="259045"/>
    <xdr:sp macro="" textlink="">
      <xdr:nvSpPr>
        <xdr:cNvPr id="74" name="テキスト ボックス 73"/>
        <xdr:cNvSpPr txBox="1"/>
      </xdr:nvSpPr>
      <xdr:spPr>
        <a:xfrm>
          <a:off x="4622800" y="200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33626</xdr:rowOff>
    </xdr:from>
    <xdr:to>
      <xdr:col>22</xdr:col>
      <xdr:colOff>165100</xdr:colOff>
      <xdr:row>12</xdr:row>
      <xdr:rowOff>135226</xdr:rowOff>
    </xdr:to>
    <xdr:sp macro="" textlink="">
      <xdr:nvSpPr>
        <xdr:cNvPr id="75" name="楕円 74"/>
        <xdr:cNvSpPr/>
      </xdr:nvSpPr>
      <xdr:spPr bwMode="auto">
        <a:xfrm>
          <a:off x="4254500" y="213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145403</xdr:rowOff>
    </xdr:from>
    <xdr:ext cx="762000" cy="259045"/>
    <xdr:sp macro="" textlink="">
      <xdr:nvSpPr>
        <xdr:cNvPr id="76" name="テキスト ボックス 75"/>
        <xdr:cNvSpPr txBox="1"/>
      </xdr:nvSpPr>
      <xdr:spPr>
        <a:xfrm>
          <a:off x="3924300" y="190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49563</xdr:rowOff>
    </xdr:from>
    <xdr:to>
      <xdr:col>19</xdr:col>
      <xdr:colOff>38100</xdr:colOff>
      <xdr:row>13</xdr:row>
      <xdr:rowOff>151163</xdr:rowOff>
    </xdr:to>
    <xdr:sp macro="" textlink="">
      <xdr:nvSpPr>
        <xdr:cNvPr id="77" name="楕円 76"/>
        <xdr:cNvSpPr/>
      </xdr:nvSpPr>
      <xdr:spPr bwMode="auto">
        <a:xfrm>
          <a:off x="3556000" y="232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161340</xdr:rowOff>
    </xdr:from>
    <xdr:ext cx="762000" cy="259045"/>
    <xdr:sp macro="" textlink="">
      <xdr:nvSpPr>
        <xdr:cNvPr id="78" name="テキスト ボックス 77"/>
        <xdr:cNvSpPr txBox="1"/>
      </xdr:nvSpPr>
      <xdr:spPr>
        <a:xfrm>
          <a:off x="3225800" y="20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162720</xdr:rowOff>
    </xdr:from>
    <xdr:to>
      <xdr:col>15</xdr:col>
      <xdr:colOff>101600</xdr:colOff>
      <xdr:row>13</xdr:row>
      <xdr:rowOff>92870</xdr:rowOff>
    </xdr:to>
    <xdr:sp macro="" textlink="">
      <xdr:nvSpPr>
        <xdr:cNvPr id="79" name="楕円 78"/>
        <xdr:cNvSpPr/>
      </xdr:nvSpPr>
      <xdr:spPr bwMode="auto">
        <a:xfrm>
          <a:off x="2857500" y="226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103047</xdr:rowOff>
    </xdr:from>
    <xdr:ext cx="762000" cy="259045"/>
    <xdr:sp macro="" textlink="">
      <xdr:nvSpPr>
        <xdr:cNvPr id="80" name="テキスト ボックス 79"/>
        <xdr:cNvSpPr txBox="1"/>
      </xdr:nvSpPr>
      <xdr:spPr>
        <a:xfrm>
          <a:off x="2527300" y="203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217525</xdr:rowOff>
    </xdr:from>
    <xdr:to>
      <xdr:col>29</xdr:col>
      <xdr:colOff>127000</xdr:colOff>
      <xdr:row>34</xdr:row>
      <xdr:rowOff>249492</xdr:rowOff>
    </xdr:to>
    <xdr:cxnSp macro="">
      <xdr:nvCxnSpPr>
        <xdr:cNvPr id="113" name="直線コネクタ 112"/>
        <xdr:cNvCxnSpPr/>
      </xdr:nvCxnSpPr>
      <xdr:spPr bwMode="auto">
        <a:xfrm flipV="1">
          <a:off x="5003800" y="6484975"/>
          <a:ext cx="647700" cy="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205257</xdr:rowOff>
    </xdr:from>
    <xdr:to>
      <xdr:col>26</xdr:col>
      <xdr:colOff>50800</xdr:colOff>
      <xdr:row>34</xdr:row>
      <xdr:rowOff>249492</xdr:rowOff>
    </xdr:to>
    <xdr:cxnSp macro="">
      <xdr:nvCxnSpPr>
        <xdr:cNvPr id="116" name="直線コネクタ 115"/>
        <xdr:cNvCxnSpPr/>
      </xdr:nvCxnSpPr>
      <xdr:spPr bwMode="auto">
        <a:xfrm>
          <a:off x="4305300" y="6472707"/>
          <a:ext cx="698500" cy="4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124104</xdr:rowOff>
    </xdr:from>
    <xdr:to>
      <xdr:col>22</xdr:col>
      <xdr:colOff>114300</xdr:colOff>
      <xdr:row>34</xdr:row>
      <xdr:rowOff>205257</xdr:rowOff>
    </xdr:to>
    <xdr:cxnSp macro="">
      <xdr:nvCxnSpPr>
        <xdr:cNvPr id="119" name="直線コネクタ 118"/>
        <xdr:cNvCxnSpPr/>
      </xdr:nvCxnSpPr>
      <xdr:spPr bwMode="auto">
        <a:xfrm>
          <a:off x="3606800" y="6391554"/>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47066</xdr:rowOff>
    </xdr:from>
    <xdr:to>
      <xdr:col>18</xdr:col>
      <xdr:colOff>177800</xdr:colOff>
      <xdr:row>34</xdr:row>
      <xdr:rowOff>124104</xdr:rowOff>
    </xdr:to>
    <xdr:cxnSp macro="">
      <xdr:nvCxnSpPr>
        <xdr:cNvPr id="122" name="直線コネクタ 121"/>
        <xdr:cNvCxnSpPr/>
      </xdr:nvCxnSpPr>
      <xdr:spPr bwMode="auto">
        <a:xfrm>
          <a:off x="2908300" y="5971616"/>
          <a:ext cx="698500" cy="4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38561</xdr:rowOff>
    </xdr:from>
    <xdr:ext cx="762000" cy="259045"/>
    <xdr:sp macro="" textlink="">
      <xdr:nvSpPr>
        <xdr:cNvPr id="124" name="テキスト ボックス 123"/>
        <xdr:cNvSpPr txBox="1"/>
      </xdr:nvSpPr>
      <xdr:spPr>
        <a:xfrm>
          <a:off x="3225800" y="699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286669</xdr:rowOff>
    </xdr:from>
    <xdr:ext cx="762000" cy="259045"/>
    <xdr:sp macro="" textlink="">
      <xdr:nvSpPr>
        <xdr:cNvPr id="126" name="テキスト ボックス 125"/>
        <xdr:cNvSpPr txBox="1"/>
      </xdr:nvSpPr>
      <xdr:spPr>
        <a:xfrm>
          <a:off x="2527300" y="689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166725</xdr:rowOff>
    </xdr:from>
    <xdr:to>
      <xdr:col>29</xdr:col>
      <xdr:colOff>177800</xdr:colOff>
      <xdr:row>34</xdr:row>
      <xdr:rowOff>268325</xdr:rowOff>
    </xdr:to>
    <xdr:sp macro="" textlink="">
      <xdr:nvSpPr>
        <xdr:cNvPr id="132" name="楕円 131"/>
        <xdr:cNvSpPr/>
      </xdr:nvSpPr>
      <xdr:spPr bwMode="auto">
        <a:xfrm>
          <a:off x="5600700" y="64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11802</xdr:rowOff>
    </xdr:from>
    <xdr:ext cx="762000" cy="259045"/>
    <xdr:sp macro="" textlink="">
      <xdr:nvSpPr>
        <xdr:cNvPr id="133" name="人口1人当たり決算額の推移該当値テキスト445"/>
        <xdr:cNvSpPr txBox="1"/>
      </xdr:nvSpPr>
      <xdr:spPr>
        <a:xfrm>
          <a:off x="5740400" y="627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198691</xdr:rowOff>
    </xdr:from>
    <xdr:to>
      <xdr:col>26</xdr:col>
      <xdr:colOff>101600</xdr:colOff>
      <xdr:row>34</xdr:row>
      <xdr:rowOff>300292</xdr:rowOff>
    </xdr:to>
    <xdr:sp macro="" textlink="">
      <xdr:nvSpPr>
        <xdr:cNvPr id="134" name="楕円 133"/>
        <xdr:cNvSpPr/>
      </xdr:nvSpPr>
      <xdr:spPr bwMode="auto">
        <a:xfrm>
          <a:off x="4953000" y="646614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310468</xdr:rowOff>
    </xdr:from>
    <xdr:ext cx="736600" cy="259045"/>
    <xdr:sp macro="" textlink="">
      <xdr:nvSpPr>
        <xdr:cNvPr id="135" name="テキスト ボックス 134"/>
        <xdr:cNvSpPr txBox="1"/>
      </xdr:nvSpPr>
      <xdr:spPr>
        <a:xfrm>
          <a:off x="4622800" y="62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154457</xdr:rowOff>
    </xdr:from>
    <xdr:to>
      <xdr:col>22</xdr:col>
      <xdr:colOff>165100</xdr:colOff>
      <xdr:row>34</xdr:row>
      <xdr:rowOff>256057</xdr:rowOff>
    </xdr:to>
    <xdr:sp macro="" textlink="">
      <xdr:nvSpPr>
        <xdr:cNvPr id="136" name="楕円 135"/>
        <xdr:cNvSpPr/>
      </xdr:nvSpPr>
      <xdr:spPr bwMode="auto">
        <a:xfrm>
          <a:off x="4254500" y="642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266234</xdr:rowOff>
    </xdr:from>
    <xdr:ext cx="762000" cy="259045"/>
    <xdr:sp macro="" textlink="">
      <xdr:nvSpPr>
        <xdr:cNvPr id="137" name="テキスト ボックス 136"/>
        <xdr:cNvSpPr txBox="1"/>
      </xdr:nvSpPr>
      <xdr:spPr>
        <a:xfrm>
          <a:off x="3924300" y="619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73304</xdr:rowOff>
    </xdr:from>
    <xdr:to>
      <xdr:col>19</xdr:col>
      <xdr:colOff>38100</xdr:colOff>
      <xdr:row>34</xdr:row>
      <xdr:rowOff>174904</xdr:rowOff>
    </xdr:to>
    <xdr:sp macro="" textlink="">
      <xdr:nvSpPr>
        <xdr:cNvPr id="138" name="楕円 137"/>
        <xdr:cNvSpPr/>
      </xdr:nvSpPr>
      <xdr:spPr bwMode="auto">
        <a:xfrm>
          <a:off x="3556000" y="634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185081</xdr:rowOff>
    </xdr:from>
    <xdr:ext cx="762000" cy="259045"/>
    <xdr:sp macro="" textlink="">
      <xdr:nvSpPr>
        <xdr:cNvPr id="139" name="テキスト ボックス 138"/>
        <xdr:cNvSpPr txBox="1"/>
      </xdr:nvSpPr>
      <xdr:spPr>
        <a:xfrm>
          <a:off x="3225800" y="610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167716</xdr:rowOff>
    </xdr:from>
    <xdr:to>
      <xdr:col>15</xdr:col>
      <xdr:colOff>101600</xdr:colOff>
      <xdr:row>33</xdr:row>
      <xdr:rowOff>97866</xdr:rowOff>
    </xdr:to>
    <xdr:sp macro="" textlink="">
      <xdr:nvSpPr>
        <xdr:cNvPr id="140" name="楕円 139"/>
        <xdr:cNvSpPr/>
      </xdr:nvSpPr>
      <xdr:spPr bwMode="auto">
        <a:xfrm>
          <a:off x="2857500" y="592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279493</xdr:rowOff>
    </xdr:from>
    <xdr:ext cx="762000" cy="259045"/>
    <xdr:sp macro="" textlink="">
      <xdr:nvSpPr>
        <xdr:cNvPr id="141" name="テキスト ボックス 140"/>
        <xdr:cNvSpPr txBox="1"/>
      </xdr:nvSpPr>
      <xdr:spPr>
        <a:xfrm>
          <a:off x="2527300" y="568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118,948
118,354
243.83
57,326,414
57,105,770
220,644
31,798,031
50,652,204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125004</xdr:rowOff>
    </xdr:from>
    <xdr:to>
      <xdr:col>24</xdr:col>
      <xdr:colOff>63500</xdr:colOff>
      <xdr:row>30</xdr:row>
      <xdr:rowOff>138426</xdr:rowOff>
    </xdr:to>
    <xdr:cxnSp macro="">
      <xdr:nvCxnSpPr>
        <xdr:cNvPr id="63" name="直線コネクタ 62"/>
        <xdr:cNvCxnSpPr/>
      </xdr:nvCxnSpPr>
      <xdr:spPr>
        <a:xfrm flipV="1">
          <a:off x="3797300" y="5268504"/>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118865</xdr:rowOff>
    </xdr:from>
    <xdr:to>
      <xdr:col>19</xdr:col>
      <xdr:colOff>177800</xdr:colOff>
      <xdr:row>30</xdr:row>
      <xdr:rowOff>138426</xdr:rowOff>
    </xdr:to>
    <xdr:cxnSp macro="">
      <xdr:nvCxnSpPr>
        <xdr:cNvPr id="66" name="直線コネクタ 65"/>
        <xdr:cNvCxnSpPr/>
      </xdr:nvCxnSpPr>
      <xdr:spPr>
        <a:xfrm>
          <a:off x="2908300" y="5262365"/>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118865</xdr:rowOff>
    </xdr:from>
    <xdr:to>
      <xdr:col>15</xdr:col>
      <xdr:colOff>50800</xdr:colOff>
      <xdr:row>31</xdr:row>
      <xdr:rowOff>43329</xdr:rowOff>
    </xdr:to>
    <xdr:cxnSp macro="">
      <xdr:nvCxnSpPr>
        <xdr:cNvPr id="69" name="直線コネクタ 68"/>
        <xdr:cNvCxnSpPr/>
      </xdr:nvCxnSpPr>
      <xdr:spPr>
        <a:xfrm flipV="1">
          <a:off x="2019300" y="5262365"/>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43329</xdr:rowOff>
    </xdr:from>
    <xdr:to>
      <xdr:col>10</xdr:col>
      <xdr:colOff>114300</xdr:colOff>
      <xdr:row>31</xdr:row>
      <xdr:rowOff>130360</xdr:rowOff>
    </xdr:to>
    <xdr:cxnSp macro="">
      <xdr:nvCxnSpPr>
        <xdr:cNvPr id="72" name="直線コネクタ 71"/>
        <xdr:cNvCxnSpPr/>
      </xdr:nvCxnSpPr>
      <xdr:spPr>
        <a:xfrm flipV="1">
          <a:off x="1130300" y="5358279"/>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11418</xdr:rowOff>
    </xdr:from>
    <xdr:ext cx="534377" cy="259045"/>
    <xdr:sp macro="" textlink="">
      <xdr:nvSpPr>
        <xdr:cNvPr id="74" name="テキスト ボックス 73"/>
        <xdr:cNvSpPr txBox="1"/>
      </xdr:nvSpPr>
      <xdr:spPr>
        <a:xfrm>
          <a:off x="1752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58836</xdr:rowOff>
    </xdr:from>
    <xdr:ext cx="534377" cy="259045"/>
    <xdr:sp macro="" textlink="">
      <xdr:nvSpPr>
        <xdr:cNvPr id="76" name="テキスト ボックス 75"/>
        <xdr:cNvSpPr txBox="1"/>
      </xdr:nvSpPr>
      <xdr:spPr>
        <a:xfrm>
          <a:off x="863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74204</xdr:rowOff>
    </xdr:from>
    <xdr:to>
      <xdr:col>24</xdr:col>
      <xdr:colOff>114300</xdr:colOff>
      <xdr:row>31</xdr:row>
      <xdr:rowOff>4354</xdr:rowOff>
    </xdr:to>
    <xdr:sp macro="" textlink="">
      <xdr:nvSpPr>
        <xdr:cNvPr id="82" name="楕円 81"/>
        <xdr:cNvSpPr/>
      </xdr:nvSpPr>
      <xdr:spPr>
        <a:xfrm>
          <a:off x="4584700" y="52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27231</xdr:rowOff>
    </xdr:from>
    <xdr:ext cx="534377" cy="259045"/>
    <xdr:sp macro="" textlink="">
      <xdr:nvSpPr>
        <xdr:cNvPr id="83" name="人件費該当値テキスト"/>
        <xdr:cNvSpPr txBox="1"/>
      </xdr:nvSpPr>
      <xdr:spPr>
        <a:xfrm>
          <a:off x="4686300" y="51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87626</xdr:rowOff>
    </xdr:from>
    <xdr:to>
      <xdr:col>20</xdr:col>
      <xdr:colOff>38100</xdr:colOff>
      <xdr:row>31</xdr:row>
      <xdr:rowOff>17776</xdr:rowOff>
    </xdr:to>
    <xdr:sp macro="" textlink="">
      <xdr:nvSpPr>
        <xdr:cNvPr id="84" name="楕円 83"/>
        <xdr:cNvSpPr/>
      </xdr:nvSpPr>
      <xdr:spPr>
        <a:xfrm>
          <a:off x="3746500" y="52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34303</xdr:rowOff>
    </xdr:from>
    <xdr:ext cx="534377" cy="259045"/>
    <xdr:sp macro="" textlink="">
      <xdr:nvSpPr>
        <xdr:cNvPr id="85" name="テキスト ボックス 84"/>
        <xdr:cNvSpPr txBox="1"/>
      </xdr:nvSpPr>
      <xdr:spPr>
        <a:xfrm>
          <a:off x="3530111" y="50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68065</xdr:rowOff>
    </xdr:from>
    <xdr:to>
      <xdr:col>15</xdr:col>
      <xdr:colOff>101600</xdr:colOff>
      <xdr:row>30</xdr:row>
      <xdr:rowOff>169665</xdr:rowOff>
    </xdr:to>
    <xdr:sp macro="" textlink="">
      <xdr:nvSpPr>
        <xdr:cNvPr id="86" name="楕円 85"/>
        <xdr:cNvSpPr/>
      </xdr:nvSpPr>
      <xdr:spPr>
        <a:xfrm>
          <a:off x="2857500" y="52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14742</xdr:rowOff>
    </xdr:from>
    <xdr:ext cx="534377" cy="259045"/>
    <xdr:sp macro="" textlink="">
      <xdr:nvSpPr>
        <xdr:cNvPr id="87" name="テキスト ボックス 86"/>
        <xdr:cNvSpPr txBox="1"/>
      </xdr:nvSpPr>
      <xdr:spPr>
        <a:xfrm>
          <a:off x="2641111" y="49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163979</xdr:rowOff>
    </xdr:from>
    <xdr:to>
      <xdr:col>10</xdr:col>
      <xdr:colOff>165100</xdr:colOff>
      <xdr:row>31</xdr:row>
      <xdr:rowOff>94129</xdr:rowOff>
    </xdr:to>
    <xdr:sp macro="" textlink="">
      <xdr:nvSpPr>
        <xdr:cNvPr id="88" name="楕円 87"/>
        <xdr:cNvSpPr/>
      </xdr:nvSpPr>
      <xdr:spPr>
        <a:xfrm>
          <a:off x="1968500" y="53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110656</xdr:rowOff>
    </xdr:from>
    <xdr:ext cx="534377" cy="259045"/>
    <xdr:sp macro="" textlink="">
      <xdr:nvSpPr>
        <xdr:cNvPr id="89" name="テキスト ボックス 88"/>
        <xdr:cNvSpPr txBox="1"/>
      </xdr:nvSpPr>
      <xdr:spPr>
        <a:xfrm>
          <a:off x="1752111" y="5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79560</xdr:rowOff>
    </xdr:from>
    <xdr:to>
      <xdr:col>6</xdr:col>
      <xdr:colOff>38100</xdr:colOff>
      <xdr:row>32</xdr:row>
      <xdr:rowOff>9710</xdr:rowOff>
    </xdr:to>
    <xdr:sp macro="" textlink="">
      <xdr:nvSpPr>
        <xdr:cNvPr id="90" name="楕円 89"/>
        <xdr:cNvSpPr/>
      </xdr:nvSpPr>
      <xdr:spPr>
        <a:xfrm>
          <a:off x="1079500" y="53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26237</xdr:rowOff>
    </xdr:from>
    <xdr:ext cx="534377" cy="259045"/>
    <xdr:sp macro="" textlink="">
      <xdr:nvSpPr>
        <xdr:cNvPr id="91" name="テキスト ボックス 90"/>
        <xdr:cNvSpPr txBox="1"/>
      </xdr:nvSpPr>
      <xdr:spPr>
        <a:xfrm>
          <a:off x="863111" y="51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2197</xdr:rowOff>
    </xdr:from>
    <xdr:to>
      <xdr:col>24</xdr:col>
      <xdr:colOff>63500</xdr:colOff>
      <xdr:row>58</xdr:row>
      <xdr:rowOff>31275</xdr:rowOff>
    </xdr:to>
    <xdr:cxnSp macro="">
      <xdr:nvCxnSpPr>
        <xdr:cNvPr id="119" name="直線コネクタ 118"/>
        <xdr:cNvCxnSpPr/>
      </xdr:nvCxnSpPr>
      <xdr:spPr>
        <a:xfrm flipV="1">
          <a:off x="3797300" y="9946297"/>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31275</xdr:rowOff>
    </xdr:from>
    <xdr:to>
      <xdr:col>19</xdr:col>
      <xdr:colOff>177800</xdr:colOff>
      <xdr:row>58</xdr:row>
      <xdr:rowOff>53701</xdr:rowOff>
    </xdr:to>
    <xdr:cxnSp macro="">
      <xdr:nvCxnSpPr>
        <xdr:cNvPr id="122" name="直線コネクタ 121"/>
        <xdr:cNvCxnSpPr/>
      </xdr:nvCxnSpPr>
      <xdr:spPr>
        <a:xfrm flipV="1">
          <a:off x="2908300" y="9975375"/>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6769</xdr:rowOff>
    </xdr:from>
    <xdr:to>
      <xdr:col>15</xdr:col>
      <xdr:colOff>50800</xdr:colOff>
      <xdr:row>58</xdr:row>
      <xdr:rowOff>53701</xdr:rowOff>
    </xdr:to>
    <xdr:cxnSp macro="">
      <xdr:nvCxnSpPr>
        <xdr:cNvPr id="125" name="直線コネクタ 124"/>
        <xdr:cNvCxnSpPr/>
      </xdr:nvCxnSpPr>
      <xdr:spPr>
        <a:xfrm>
          <a:off x="2019300" y="9950869"/>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6769</xdr:rowOff>
    </xdr:from>
    <xdr:to>
      <xdr:col>10</xdr:col>
      <xdr:colOff>114300</xdr:colOff>
      <xdr:row>58</xdr:row>
      <xdr:rowOff>91511</xdr:rowOff>
    </xdr:to>
    <xdr:cxnSp macro="">
      <xdr:nvCxnSpPr>
        <xdr:cNvPr id="128" name="直線コネクタ 127"/>
        <xdr:cNvCxnSpPr/>
      </xdr:nvCxnSpPr>
      <xdr:spPr>
        <a:xfrm flipV="1">
          <a:off x="1130300" y="9950869"/>
          <a:ext cx="889000" cy="8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132321</xdr:rowOff>
    </xdr:from>
    <xdr:ext cx="534377" cy="259045"/>
    <xdr:sp macro="" textlink="">
      <xdr:nvSpPr>
        <xdr:cNvPr id="130" name="テキスト ボックス 129"/>
        <xdr:cNvSpPr txBox="1"/>
      </xdr:nvSpPr>
      <xdr:spPr>
        <a:xfrm>
          <a:off x="1752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19666</xdr:rowOff>
    </xdr:from>
    <xdr:ext cx="534377" cy="259045"/>
    <xdr:sp macro="" textlink="">
      <xdr:nvSpPr>
        <xdr:cNvPr id="132" name="テキスト ボックス 131"/>
        <xdr:cNvSpPr txBox="1"/>
      </xdr:nvSpPr>
      <xdr:spPr>
        <a:xfrm>
          <a:off x="863111" y="96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122847</xdr:rowOff>
    </xdr:from>
    <xdr:to>
      <xdr:col>24</xdr:col>
      <xdr:colOff>114300</xdr:colOff>
      <xdr:row>58</xdr:row>
      <xdr:rowOff>52997</xdr:rowOff>
    </xdr:to>
    <xdr:sp macro="" textlink="">
      <xdr:nvSpPr>
        <xdr:cNvPr id="138" name="楕円 137"/>
        <xdr:cNvSpPr/>
      </xdr:nvSpPr>
      <xdr:spPr>
        <a:xfrm>
          <a:off x="45847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101274</xdr:rowOff>
    </xdr:from>
    <xdr:ext cx="534377" cy="259045"/>
    <xdr:sp macro="" textlink="">
      <xdr:nvSpPr>
        <xdr:cNvPr id="139" name="物件費該当値テキスト"/>
        <xdr:cNvSpPr txBox="1"/>
      </xdr:nvSpPr>
      <xdr:spPr>
        <a:xfrm>
          <a:off x="4686300" y="98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151925</xdr:rowOff>
    </xdr:from>
    <xdr:to>
      <xdr:col>20</xdr:col>
      <xdr:colOff>38100</xdr:colOff>
      <xdr:row>58</xdr:row>
      <xdr:rowOff>82075</xdr:rowOff>
    </xdr:to>
    <xdr:sp macro="" textlink="">
      <xdr:nvSpPr>
        <xdr:cNvPr id="140" name="楕円 139"/>
        <xdr:cNvSpPr/>
      </xdr:nvSpPr>
      <xdr:spPr>
        <a:xfrm>
          <a:off x="3746500" y="99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73202</xdr:rowOff>
    </xdr:from>
    <xdr:ext cx="534377" cy="259045"/>
    <xdr:sp macro="" textlink="">
      <xdr:nvSpPr>
        <xdr:cNvPr id="141" name="テキスト ボックス 140"/>
        <xdr:cNvSpPr txBox="1"/>
      </xdr:nvSpPr>
      <xdr:spPr>
        <a:xfrm>
          <a:off x="3530111" y="100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2901</xdr:rowOff>
    </xdr:from>
    <xdr:to>
      <xdr:col>15</xdr:col>
      <xdr:colOff>101600</xdr:colOff>
      <xdr:row>58</xdr:row>
      <xdr:rowOff>104501</xdr:rowOff>
    </xdr:to>
    <xdr:sp macro="" textlink="">
      <xdr:nvSpPr>
        <xdr:cNvPr id="142" name="楕円 141"/>
        <xdr:cNvSpPr/>
      </xdr:nvSpPr>
      <xdr:spPr>
        <a:xfrm>
          <a:off x="2857500" y="99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95628</xdr:rowOff>
    </xdr:from>
    <xdr:ext cx="534377" cy="259045"/>
    <xdr:sp macro="" textlink="">
      <xdr:nvSpPr>
        <xdr:cNvPr id="143" name="テキスト ボックス 142"/>
        <xdr:cNvSpPr txBox="1"/>
      </xdr:nvSpPr>
      <xdr:spPr>
        <a:xfrm>
          <a:off x="2641111" y="100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127419</xdr:rowOff>
    </xdr:from>
    <xdr:to>
      <xdr:col>10</xdr:col>
      <xdr:colOff>165100</xdr:colOff>
      <xdr:row>58</xdr:row>
      <xdr:rowOff>57569</xdr:rowOff>
    </xdr:to>
    <xdr:sp macro="" textlink="">
      <xdr:nvSpPr>
        <xdr:cNvPr id="144" name="楕円 143"/>
        <xdr:cNvSpPr/>
      </xdr:nvSpPr>
      <xdr:spPr>
        <a:xfrm>
          <a:off x="1968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48696</xdr:rowOff>
    </xdr:from>
    <xdr:ext cx="534377" cy="259045"/>
    <xdr:sp macro="" textlink="">
      <xdr:nvSpPr>
        <xdr:cNvPr id="145" name="テキスト ボックス 144"/>
        <xdr:cNvSpPr txBox="1"/>
      </xdr:nvSpPr>
      <xdr:spPr>
        <a:xfrm>
          <a:off x="1752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40711</xdr:rowOff>
    </xdr:from>
    <xdr:to>
      <xdr:col>6</xdr:col>
      <xdr:colOff>38100</xdr:colOff>
      <xdr:row>58</xdr:row>
      <xdr:rowOff>142311</xdr:rowOff>
    </xdr:to>
    <xdr:sp macro="" textlink="">
      <xdr:nvSpPr>
        <xdr:cNvPr id="146" name="楕円 145"/>
        <xdr:cNvSpPr/>
      </xdr:nvSpPr>
      <xdr:spPr>
        <a:xfrm>
          <a:off x="1079500" y="99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133438</xdr:rowOff>
    </xdr:from>
    <xdr:ext cx="534377" cy="259045"/>
    <xdr:sp macro="" textlink="">
      <xdr:nvSpPr>
        <xdr:cNvPr id="147" name="テキスト ボックス 146"/>
        <xdr:cNvSpPr txBox="1"/>
      </xdr:nvSpPr>
      <xdr:spPr>
        <a:xfrm>
          <a:off x="863111" y="100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76073</xdr:rowOff>
    </xdr:from>
    <xdr:to>
      <xdr:col>24</xdr:col>
      <xdr:colOff>63500</xdr:colOff>
      <xdr:row>72</xdr:row>
      <xdr:rowOff>131572</xdr:rowOff>
    </xdr:to>
    <xdr:cxnSp macro="">
      <xdr:nvCxnSpPr>
        <xdr:cNvPr id="176" name="直線コネクタ 175"/>
        <xdr:cNvCxnSpPr/>
      </xdr:nvCxnSpPr>
      <xdr:spPr>
        <a:xfrm flipV="1">
          <a:off x="3797300" y="12420473"/>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131572</xdr:rowOff>
    </xdr:from>
    <xdr:to>
      <xdr:col>19</xdr:col>
      <xdr:colOff>177800</xdr:colOff>
      <xdr:row>73</xdr:row>
      <xdr:rowOff>5080</xdr:rowOff>
    </xdr:to>
    <xdr:cxnSp macro="">
      <xdr:nvCxnSpPr>
        <xdr:cNvPr id="179" name="直線コネクタ 178"/>
        <xdr:cNvCxnSpPr/>
      </xdr:nvCxnSpPr>
      <xdr:spPr>
        <a:xfrm flipV="1">
          <a:off x="2908300" y="12475972"/>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5080</xdr:rowOff>
    </xdr:from>
    <xdr:to>
      <xdr:col>15</xdr:col>
      <xdr:colOff>50800</xdr:colOff>
      <xdr:row>73</xdr:row>
      <xdr:rowOff>34036</xdr:rowOff>
    </xdr:to>
    <xdr:cxnSp macro="">
      <xdr:nvCxnSpPr>
        <xdr:cNvPr id="182" name="直線コネクタ 181"/>
        <xdr:cNvCxnSpPr/>
      </xdr:nvCxnSpPr>
      <xdr:spPr>
        <a:xfrm flipV="1">
          <a:off x="2019300" y="125209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34036</xdr:rowOff>
    </xdr:from>
    <xdr:to>
      <xdr:col>10</xdr:col>
      <xdr:colOff>114300</xdr:colOff>
      <xdr:row>73</xdr:row>
      <xdr:rowOff>129921</xdr:rowOff>
    </xdr:to>
    <xdr:cxnSp macro="">
      <xdr:nvCxnSpPr>
        <xdr:cNvPr id="185" name="直線コネクタ 184"/>
        <xdr:cNvCxnSpPr/>
      </xdr:nvCxnSpPr>
      <xdr:spPr>
        <a:xfrm flipV="1">
          <a:off x="1130300" y="12549886"/>
          <a:ext cx="889000" cy="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163847</xdr:rowOff>
    </xdr:from>
    <xdr:ext cx="469744" cy="259045"/>
    <xdr:sp macro="" textlink="">
      <xdr:nvSpPr>
        <xdr:cNvPr id="187" name="テキスト ボックス 186"/>
        <xdr:cNvSpPr txBox="1"/>
      </xdr:nvSpPr>
      <xdr:spPr>
        <a:xfrm>
          <a:off x="1784428"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4970</xdr:rowOff>
    </xdr:from>
    <xdr:ext cx="469744" cy="259045"/>
    <xdr:sp macro="" textlink="">
      <xdr:nvSpPr>
        <xdr:cNvPr id="189" name="テキスト ボックス 188"/>
        <xdr:cNvSpPr txBox="1"/>
      </xdr:nvSpPr>
      <xdr:spPr>
        <a:xfrm>
          <a:off x="895428" y="132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25273</xdr:rowOff>
    </xdr:from>
    <xdr:to>
      <xdr:col>24</xdr:col>
      <xdr:colOff>114300</xdr:colOff>
      <xdr:row>72</xdr:row>
      <xdr:rowOff>126873</xdr:rowOff>
    </xdr:to>
    <xdr:sp macro="" textlink="">
      <xdr:nvSpPr>
        <xdr:cNvPr id="195" name="楕円 194"/>
        <xdr:cNvSpPr/>
      </xdr:nvSpPr>
      <xdr:spPr>
        <a:xfrm>
          <a:off x="4584700" y="123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48150</xdr:rowOff>
    </xdr:from>
    <xdr:ext cx="469744" cy="259045"/>
    <xdr:sp macro="" textlink="">
      <xdr:nvSpPr>
        <xdr:cNvPr id="196" name="維持補修費該当値テキスト"/>
        <xdr:cNvSpPr txBox="1"/>
      </xdr:nvSpPr>
      <xdr:spPr>
        <a:xfrm>
          <a:off x="4686300" y="122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80772</xdr:rowOff>
    </xdr:from>
    <xdr:to>
      <xdr:col>20</xdr:col>
      <xdr:colOff>38100</xdr:colOff>
      <xdr:row>73</xdr:row>
      <xdr:rowOff>10922</xdr:rowOff>
    </xdr:to>
    <xdr:sp macro="" textlink="">
      <xdr:nvSpPr>
        <xdr:cNvPr id="197" name="楕円 196"/>
        <xdr:cNvSpPr/>
      </xdr:nvSpPr>
      <xdr:spPr>
        <a:xfrm>
          <a:off x="37465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27449</xdr:rowOff>
    </xdr:from>
    <xdr:ext cx="469744" cy="259045"/>
    <xdr:sp macro="" textlink="">
      <xdr:nvSpPr>
        <xdr:cNvPr id="198" name="テキスト ボックス 197"/>
        <xdr:cNvSpPr txBox="1"/>
      </xdr:nvSpPr>
      <xdr:spPr>
        <a:xfrm>
          <a:off x="3562428" y="1220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125730</xdr:rowOff>
    </xdr:from>
    <xdr:to>
      <xdr:col>15</xdr:col>
      <xdr:colOff>101600</xdr:colOff>
      <xdr:row>73</xdr:row>
      <xdr:rowOff>55880</xdr:rowOff>
    </xdr:to>
    <xdr:sp macro="" textlink="">
      <xdr:nvSpPr>
        <xdr:cNvPr id="199" name="楕円 198"/>
        <xdr:cNvSpPr/>
      </xdr:nvSpPr>
      <xdr:spPr>
        <a:xfrm>
          <a:off x="28575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72407</xdr:rowOff>
    </xdr:from>
    <xdr:ext cx="469744" cy="259045"/>
    <xdr:sp macro="" textlink="">
      <xdr:nvSpPr>
        <xdr:cNvPr id="200" name="テキスト ボックス 199"/>
        <xdr:cNvSpPr txBox="1"/>
      </xdr:nvSpPr>
      <xdr:spPr>
        <a:xfrm>
          <a:off x="2673428" y="1224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154686</xdr:rowOff>
    </xdr:from>
    <xdr:to>
      <xdr:col>10</xdr:col>
      <xdr:colOff>165100</xdr:colOff>
      <xdr:row>73</xdr:row>
      <xdr:rowOff>84836</xdr:rowOff>
    </xdr:to>
    <xdr:sp macro="" textlink="">
      <xdr:nvSpPr>
        <xdr:cNvPr id="201" name="楕円 200"/>
        <xdr:cNvSpPr/>
      </xdr:nvSpPr>
      <xdr:spPr>
        <a:xfrm>
          <a:off x="1968500" y="124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101363</xdr:rowOff>
    </xdr:from>
    <xdr:ext cx="469744" cy="259045"/>
    <xdr:sp macro="" textlink="">
      <xdr:nvSpPr>
        <xdr:cNvPr id="202" name="テキスト ボックス 201"/>
        <xdr:cNvSpPr txBox="1"/>
      </xdr:nvSpPr>
      <xdr:spPr>
        <a:xfrm>
          <a:off x="1784428" y="1227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79121</xdr:rowOff>
    </xdr:from>
    <xdr:to>
      <xdr:col>6</xdr:col>
      <xdr:colOff>38100</xdr:colOff>
      <xdr:row>74</xdr:row>
      <xdr:rowOff>9271</xdr:rowOff>
    </xdr:to>
    <xdr:sp macro="" textlink="">
      <xdr:nvSpPr>
        <xdr:cNvPr id="203" name="楕円 202"/>
        <xdr:cNvSpPr/>
      </xdr:nvSpPr>
      <xdr:spPr>
        <a:xfrm>
          <a:off x="1079500" y="125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25798</xdr:rowOff>
    </xdr:from>
    <xdr:ext cx="469744" cy="259045"/>
    <xdr:sp macro="" textlink="">
      <xdr:nvSpPr>
        <xdr:cNvPr id="204" name="テキスト ボックス 203"/>
        <xdr:cNvSpPr txBox="1"/>
      </xdr:nvSpPr>
      <xdr:spPr>
        <a:xfrm>
          <a:off x="895428" y="123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108814</xdr:rowOff>
    </xdr:from>
    <xdr:to>
      <xdr:col>24</xdr:col>
      <xdr:colOff>63500</xdr:colOff>
      <xdr:row>92</xdr:row>
      <xdr:rowOff>143827</xdr:rowOff>
    </xdr:to>
    <xdr:cxnSp macro="">
      <xdr:nvCxnSpPr>
        <xdr:cNvPr id="234" name="直線コネクタ 233"/>
        <xdr:cNvCxnSpPr/>
      </xdr:nvCxnSpPr>
      <xdr:spPr>
        <a:xfrm>
          <a:off x="3797300" y="15882214"/>
          <a:ext cx="8382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108814</xdr:rowOff>
    </xdr:from>
    <xdr:to>
      <xdr:col>19</xdr:col>
      <xdr:colOff>177800</xdr:colOff>
      <xdr:row>93</xdr:row>
      <xdr:rowOff>78003</xdr:rowOff>
    </xdr:to>
    <xdr:cxnSp macro="">
      <xdr:nvCxnSpPr>
        <xdr:cNvPr id="237" name="直線コネクタ 236"/>
        <xdr:cNvCxnSpPr/>
      </xdr:nvCxnSpPr>
      <xdr:spPr>
        <a:xfrm flipV="1">
          <a:off x="2908300" y="15882214"/>
          <a:ext cx="889000" cy="1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78003</xdr:rowOff>
    </xdr:from>
    <xdr:to>
      <xdr:col>15</xdr:col>
      <xdr:colOff>50800</xdr:colOff>
      <xdr:row>93</xdr:row>
      <xdr:rowOff>85446</xdr:rowOff>
    </xdr:to>
    <xdr:cxnSp macro="">
      <xdr:nvCxnSpPr>
        <xdr:cNvPr id="240" name="直線コネクタ 239"/>
        <xdr:cNvCxnSpPr/>
      </xdr:nvCxnSpPr>
      <xdr:spPr>
        <a:xfrm flipV="1">
          <a:off x="2019300" y="16022853"/>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85446</xdr:rowOff>
    </xdr:from>
    <xdr:to>
      <xdr:col>10</xdr:col>
      <xdr:colOff>114300</xdr:colOff>
      <xdr:row>93</xdr:row>
      <xdr:rowOff>170357</xdr:rowOff>
    </xdr:to>
    <xdr:cxnSp macro="">
      <xdr:nvCxnSpPr>
        <xdr:cNvPr id="243" name="直線コネクタ 242"/>
        <xdr:cNvCxnSpPr/>
      </xdr:nvCxnSpPr>
      <xdr:spPr>
        <a:xfrm flipV="1">
          <a:off x="1130300" y="16030296"/>
          <a:ext cx="889000" cy="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70244</xdr:rowOff>
    </xdr:from>
    <xdr:to>
      <xdr:col>10</xdr:col>
      <xdr:colOff>165100</xdr:colOff>
      <xdr:row>97</xdr:row>
      <xdr:rowOff>394</xdr:rowOff>
    </xdr:to>
    <xdr:sp macro="" textlink="">
      <xdr:nvSpPr>
        <xdr:cNvPr id="244" name="フローチャート: 判断 243"/>
        <xdr:cNvSpPr/>
      </xdr:nvSpPr>
      <xdr:spPr>
        <a:xfrm>
          <a:off x="1968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162971</xdr:rowOff>
    </xdr:from>
    <xdr:ext cx="534377" cy="259045"/>
    <xdr:sp macro="" textlink="">
      <xdr:nvSpPr>
        <xdr:cNvPr id="245" name="テキスト ボックス 244"/>
        <xdr:cNvSpPr txBox="1"/>
      </xdr:nvSpPr>
      <xdr:spPr>
        <a:xfrm>
          <a:off x="1752111" y="1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46" name="フローチャート: 判断 245"/>
        <xdr:cNvSpPr/>
      </xdr:nvSpPr>
      <xdr:spPr>
        <a:xfrm>
          <a:off x="1079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60165</xdr:rowOff>
    </xdr:from>
    <xdr:ext cx="534377" cy="259045"/>
    <xdr:sp macro="" textlink="">
      <xdr:nvSpPr>
        <xdr:cNvPr id="247" name="テキスト ボックス 246"/>
        <xdr:cNvSpPr txBox="1"/>
      </xdr:nvSpPr>
      <xdr:spPr>
        <a:xfrm>
          <a:off x="863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93027</xdr:rowOff>
    </xdr:from>
    <xdr:to>
      <xdr:col>24</xdr:col>
      <xdr:colOff>114300</xdr:colOff>
      <xdr:row>93</xdr:row>
      <xdr:rowOff>23177</xdr:rowOff>
    </xdr:to>
    <xdr:sp macro="" textlink="">
      <xdr:nvSpPr>
        <xdr:cNvPr id="253" name="楕円 252"/>
        <xdr:cNvSpPr/>
      </xdr:nvSpPr>
      <xdr:spPr>
        <a:xfrm>
          <a:off x="4584700" y="158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115904</xdr:rowOff>
    </xdr:from>
    <xdr:ext cx="599010" cy="259045"/>
    <xdr:sp macro="" textlink="">
      <xdr:nvSpPr>
        <xdr:cNvPr id="254" name="扶助費該当値テキスト"/>
        <xdr:cNvSpPr txBox="1"/>
      </xdr:nvSpPr>
      <xdr:spPr>
        <a:xfrm>
          <a:off x="4686300" y="157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58014</xdr:rowOff>
    </xdr:from>
    <xdr:to>
      <xdr:col>20</xdr:col>
      <xdr:colOff>38100</xdr:colOff>
      <xdr:row>92</xdr:row>
      <xdr:rowOff>159614</xdr:rowOff>
    </xdr:to>
    <xdr:sp macro="" textlink="">
      <xdr:nvSpPr>
        <xdr:cNvPr id="255" name="楕円 254"/>
        <xdr:cNvSpPr/>
      </xdr:nvSpPr>
      <xdr:spPr>
        <a:xfrm>
          <a:off x="3746500" y="158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4691</xdr:rowOff>
    </xdr:from>
    <xdr:ext cx="599010" cy="259045"/>
    <xdr:sp macro="" textlink="">
      <xdr:nvSpPr>
        <xdr:cNvPr id="256" name="テキスト ボックス 255"/>
        <xdr:cNvSpPr txBox="1"/>
      </xdr:nvSpPr>
      <xdr:spPr>
        <a:xfrm>
          <a:off x="3497795" y="1560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27203</xdr:rowOff>
    </xdr:from>
    <xdr:to>
      <xdr:col>15</xdr:col>
      <xdr:colOff>101600</xdr:colOff>
      <xdr:row>93</xdr:row>
      <xdr:rowOff>128803</xdr:rowOff>
    </xdr:to>
    <xdr:sp macro="" textlink="">
      <xdr:nvSpPr>
        <xdr:cNvPr id="257" name="楕円 256"/>
        <xdr:cNvSpPr/>
      </xdr:nvSpPr>
      <xdr:spPr>
        <a:xfrm>
          <a:off x="2857500" y="159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145330</xdr:rowOff>
    </xdr:from>
    <xdr:ext cx="599010" cy="259045"/>
    <xdr:sp macro="" textlink="">
      <xdr:nvSpPr>
        <xdr:cNvPr id="258" name="テキスト ボックス 257"/>
        <xdr:cNvSpPr txBox="1"/>
      </xdr:nvSpPr>
      <xdr:spPr>
        <a:xfrm>
          <a:off x="2608795" y="157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34646</xdr:rowOff>
    </xdr:from>
    <xdr:to>
      <xdr:col>10</xdr:col>
      <xdr:colOff>165100</xdr:colOff>
      <xdr:row>93</xdr:row>
      <xdr:rowOff>136246</xdr:rowOff>
    </xdr:to>
    <xdr:sp macro="" textlink="">
      <xdr:nvSpPr>
        <xdr:cNvPr id="259" name="楕円 258"/>
        <xdr:cNvSpPr/>
      </xdr:nvSpPr>
      <xdr:spPr>
        <a:xfrm>
          <a:off x="1968500" y="159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152773</xdr:rowOff>
    </xdr:from>
    <xdr:ext cx="599010" cy="259045"/>
    <xdr:sp macro="" textlink="">
      <xdr:nvSpPr>
        <xdr:cNvPr id="260" name="テキスト ボックス 259"/>
        <xdr:cNvSpPr txBox="1"/>
      </xdr:nvSpPr>
      <xdr:spPr>
        <a:xfrm>
          <a:off x="1719795" y="157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119557</xdr:rowOff>
    </xdr:from>
    <xdr:to>
      <xdr:col>6</xdr:col>
      <xdr:colOff>38100</xdr:colOff>
      <xdr:row>94</xdr:row>
      <xdr:rowOff>49707</xdr:rowOff>
    </xdr:to>
    <xdr:sp macro="" textlink="">
      <xdr:nvSpPr>
        <xdr:cNvPr id="261" name="楕円 260"/>
        <xdr:cNvSpPr/>
      </xdr:nvSpPr>
      <xdr:spPr>
        <a:xfrm>
          <a:off x="1079500" y="160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66234</xdr:rowOff>
    </xdr:from>
    <xdr:ext cx="599010" cy="259045"/>
    <xdr:sp macro="" textlink="">
      <xdr:nvSpPr>
        <xdr:cNvPr id="262" name="テキスト ボックス 261"/>
        <xdr:cNvSpPr txBox="1"/>
      </xdr:nvSpPr>
      <xdr:spPr>
        <a:xfrm>
          <a:off x="830795" y="1583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119571</xdr:rowOff>
    </xdr:from>
    <xdr:to>
      <xdr:col>55</xdr:col>
      <xdr:colOff>0</xdr:colOff>
      <xdr:row>35</xdr:row>
      <xdr:rowOff>168758</xdr:rowOff>
    </xdr:to>
    <xdr:cxnSp macro="">
      <xdr:nvCxnSpPr>
        <xdr:cNvPr id="291" name="直線コネクタ 290"/>
        <xdr:cNvCxnSpPr/>
      </xdr:nvCxnSpPr>
      <xdr:spPr>
        <a:xfrm>
          <a:off x="9639300" y="6120321"/>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107696</xdr:rowOff>
    </xdr:from>
    <xdr:to>
      <xdr:col>50</xdr:col>
      <xdr:colOff>114300</xdr:colOff>
      <xdr:row>35</xdr:row>
      <xdr:rowOff>119571</xdr:rowOff>
    </xdr:to>
    <xdr:cxnSp macro="">
      <xdr:nvCxnSpPr>
        <xdr:cNvPr id="294" name="直線コネクタ 293"/>
        <xdr:cNvCxnSpPr/>
      </xdr:nvCxnSpPr>
      <xdr:spPr>
        <a:xfrm>
          <a:off x="8750300" y="6108446"/>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107696</xdr:rowOff>
    </xdr:from>
    <xdr:to>
      <xdr:col>45</xdr:col>
      <xdr:colOff>177800</xdr:colOff>
      <xdr:row>36</xdr:row>
      <xdr:rowOff>45974</xdr:rowOff>
    </xdr:to>
    <xdr:cxnSp macro="">
      <xdr:nvCxnSpPr>
        <xdr:cNvPr id="297" name="直線コネクタ 296"/>
        <xdr:cNvCxnSpPr/>
      </xdr:nvCxnSpPr>
      <xdr:spPr>
        <a:xfrm flipV="1">
          <a:off x="7861300" y="610844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6058</xdr:rowOff>
    </xdr:from>
    <xdr:to>
      <xdr:col>41</xdr:col>
      <xdr:colOff>50800</xdr:colOff>
      <xdr:row>36</xdr:row>
      <xdr:rowOff>45974</xdr:rowOff>
    </xdr:to>
    <xdr:cxnSp macro="">
      <xdr:nvCxnSpPr>
        <xdr:cNvPr id="300" name="直線コネクタ 299"/>
        <xdr:cNvCxnSpPr/>
      </xdr:nvCxnSpPr>
      <xdr:spPr>
        <a:xfrm>
          <a:off x="6972300" y="6006808"/>
          <a:ext cx="889000" cy="2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1" name="フローチャート: 判断 300"/>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77792</xdr:rowOff>
    </xdr:from>
    <xdr:ext cx="534377" cy="259045"/>
    <xdr:sp macro="" textlink="">
      <xdr:nvSpPr>
        <xdr:cNvPr id="302" name="テキスト ボックス 301"/>
        <xdr:cNvSpPr txBox="1"/>
      </xdr:nvSpPr>
      <xdr:spPr>
        <a:xfrm>
          <a:off x="7594111" y="64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3" name="フローチャート: 判断 302"/>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62780</xdr:rowOff>
    </xdr:from>
    <xdr:ext cx="534377" cy="259045"/>
    <xdr:sp macro="" textlink="">
      <xdr:nvSpPr>
        <xdr:cNvPr id="304" name="テキスト ボックス 303"/>
        <xdr:cNvSpPr txBox="1"/>
      </xdr:nvSpPr>
      <xdr:spPr>
        <a:xfrm>
          <a:off x="6705111" y="64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117958</xdr:rowOff>
    </xdr:from>
    <xdr:to>
      <xdr:col>55</xdr:col>
      <xdr:colOff>50800</xdr:colOff>
      <xdr:row>36</xdr:row>
      <xdr:rowOff>48108</xdr:rowOff>
    </xdr:to>
    <xdr:sp macro="" textlink="">
      <xdr:nvSpPr>
        <xdr:cNvPr id="310" name="楕円 309"/>
        <xdr:cNvSpPr/>
      </xdr:nvSpPr>
      <xdr:spPr>
        <a:xfrm>
          <a:off x="10426700" y="61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140835</xdr:rowOff>
    </xdr:from>
    <xdr:ext cx="534377" cy="259045"/>
    <xdr:sp macro="" textlink="">
      <xdr:nvSpPr>
        <xdr:cNvPr id="311" name="補助費等該当値テキスト"/>
        <xdr:cNvSpPr txBox="1"/>
      </xdr:nvSpPr>
      <xdr:spPr>
        <a:xfrm>
          <a:off x="10528300" y="597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68771</xdr:rowOff>
    </xdr:from>
    <xdr:to>
      <xdr:col>50</xdr:col>
      <xdr:colOff>165100</xdr:colOff>
      <xdr:row>35</xdr:row>
      <xdr:rowOff>170371</xdr:rowOff>
    </xdr:to>
    <xdr:sp macro="" textlink="">
      <xdr:nvSpPr>
        <xdr:cNvPr id="312" name="楕円 311"/>
        <xdr:cNvSpPr/>
      </xdr:nvSpPr>
      <xdr:spPr>
        <a:xfrm>
          <a:off x="9588500" y="60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15448</xdr:rowOff>
    </xdr:from>
    <xdr:ext cx="534377" cy="259045"/>
    <xdr:sp macro="" textlink="">
      <xdr:nvSpPr>
        <xdr:cNvPr id="313" name="テキスト ボックス 312"/>
        <xdr:cNvSpPr txBox="1"/>
      </xdr:nvSpPr>
      <xdr:spPr>
        <a:xfrm>
          <a:off x="9372111" y="58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56896</xdr:rowOff>
    </xdr:from>
    <xdr:to>
      <xdr:col>46</xdr:col>
      <xdr:colOff>38100</xdr:colOff>
      <xdr:row>35</xdr:row>
      <xdr:rowOff>158496</xdr:rowOff>
    </xdr:to>
    <xdr:sp macro="" textlink="">
      <xdr:nvSpPr>
        <xdr:cNvPr id="314" name="楕円 313"/>
        <xdr:cNvSpPr/>
      </xdr:nvSpPr>
      <xdr:spPr>
        <a:xfrm>
          <a:off x="8699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3573</xdr:rowOff>
    </xdr:from>
    <xdr:ext cx="534377" cy="259045"/>
    <xdr:sp macro="" textlink="">
      <xdr:nvSpPr>
        <xdr:cNvPr id="315" name="テキスト ボックス 314"/>
        <xdr:cNvSpPr txBox="1"/>
      </xdr:nvSpPr>
      <xdr:spPr>
        <a:xfrm>
          <a:off x="8483111" y="58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166624</xdr:rowOff>
    </xdr:from>
    <xdr:to>
      <xdr:col>41</xdr:col>
      <xdr:colOff>101600</xdr:colOff>
      <xdr:row>36</xdr:row>
      <xdr:rowOff>96774</xdr:rowOff>
    </xdr:to>
    <xdr:sp macro="" textlink="">
      <xdr:nvSpPr>
        <xdr:cNvPr id="316" name="楕円 315"/>
        <xdr:cNvSpPr/>
      </xdr:nvSpPr>
      <xdr:spPr>
        <a:xfrm>
          <a:off x="7810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113301</xdr:rowOff>
    </xdr:from>
    <xdr:ext cx="534377" cy="259045"/>
    <xdr:sp macro="" textlink="">
      <xdr:nvSpPr>
        <xdr:cNvPr id="317" name="テキスト ボックス 316"/>
        <xdr:cNvSpPr txBox="1"/>
      </xdr:nvSpPr>
      <xdr:spPr>
        <a:xfrm>
          <a:off x="7594111" y="59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126708</xdr:rowOff>
    </xdr:from>
    <xdr:to>
      <xdr:col>36</xdr:col>
      <xdr:colOff>165100</xdr:colOff>
      <xdr:row>35</xdr:row>
      <xdr:rowOff>56858</xdr:rowOff>
    </xdr:to>
    <xdr:sp macro="" textlink="">
      <xdr:nvSpPr>
        <xdr:cNvPr id="318" name="楕円 317"/>
        <xdr:cNvSpPr/>
      </xdr:nvSpPr>
      <xdr:spPr>
        <a:xfrm>
          <a:off x="6921500" y="59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73385</xdr:rowOff>
    </xdr:from>
    <xdr:ext cx="534377" cy="259045"/>
    <xdr:sp macro="" textlink="">
      <xdr:nvSpPr>
        <xdr:cNvPr id="319" name="テキスト ボックス 318"/>
        <xdr:cNvSpPr txBox="1"/>
      </xdr:nvSpPr>
      <xdr:spPr>
        <a:xfrm>
          <a:off x="6705111" y="57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110766</xdr:rowOff>
    </xdr:from>
    <xdr:to>
      <xdr:col>55</xdr:col>
      <xdr:colOff>0</xdr:colOff>
      <xdr:row>57</xdr:row>
      <xdr:rowOff>134007</xdr:rowOff>
    </xdr:to>
    <xdr:cxnSp macro="">
      <xdr:nvCxnSpPr>
        <xdr:cNvPr id="350" name="直線コネクタ 349"/>
        <xdr:cNvCxnSpPr/>
      </xdr:nvCxnSpPr>
      <xdr:spPr>
        <a:xfrm>
          <a:off x="9639300" y="9883416"/>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110766</xdr:rowOff>
    </xdr:from>
    <xdr:to>
      <xdr:col>50</xdr:col>
      <xdr:colOff>114300</xdr:colOff>
      <xdr:row>57</xdr:row>
      <xdr:rowOff>152262</xdr:rowOff>
    </xdr:to>
    <xdr:cxnSp macro="">
      <xdr:nvCxnSpPr>
        <xdr:cNvPr id="353" name="直線コネクタ 352"/>
        <xdr:cNvCxnSpPr/>
      </xdr:nvCxnSpPr>
      <xdr:spPr>
        <a:xfrm flipV="1">
          <a:off x="8750300" y="9883416"/>
          <a:ext cx="889000" cy="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152262</xdr:rowOff>
    </xdr:from>
    <xdr:to>
      <xdr:col>45</xdr:col>
      <xdr:colOff>177800</xdr:colOff>
      <xdr:row>58</xdr:row>
      <xdr:rowOff>8375</xdr:rowOff>
    </xdr:to>
    <xdr:cxnSp macro="">
      <xdr:nvCxnSpPr>
        <xdr:cNvPr id="356" name="直線コネクタ 355"/>
        <xdr:cNvCxnSpPr/>
      </xdr:nvCxnSpPr>
      <xdr:spPr>
        <a:xfrm flipV="1">
          <a:off x="7861300" y="9924912"/>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68138</xdr:rowOff>
    </xdr:from>
    <xdr:to>
      <xdr:col>41</xdr:col>
      <xdr:colOff>50800</xdr:colOff>
      <xdr:row>58</xdr:row>
      <xdr:rowOff>8375</xdr:rowOff>
    </xdr:to>
    <xdr:cxnSp macro="">
      <xdr:nvCxnSpPr>
        <xdr:cNvPr id="359" name="直線コネクタ 358"/>
        <xdr:cNvCxnSpPr/>
      </xdr:nvCxnSpPr>
      <xdr:spPr>
        <a:xfrm>
          <a:off x="6972300" y="9840788"/>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0" name="フローチャート: 判断 359"/>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15167</xdr:rowOff>
    </xdr:from>
    <xdr:ext cx="534377" cy="259045"/>
    <xdr:sp macro="" textlink="">
      <xdr:nvSpPr>
        <xdr:cNvPr id="361" name="テキスト ボックス 360"/>
        <xdr:cNvSpPr txBox="1"/>
      </xdr:nvSpPr>
      <xdr:spPr>
        <a:xfrm>
          <a:off x="7594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2" name="フローチャート: 判断 361"/>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66798</xdr:rowOff>
    </xdr:from>
    <xdr:ext cx="534377" cy="259045"/>
    <xdr:sp macro="" textlink="">
      <xdr:nvSpPr>
        <xdr:cNvPr id="363" name="テキスト ボックス 362"/>
        <xdr:cNvSpPr txBox="1"/>
      </xdr:nvSpPr>
      <xdr:spPr>
        <a:xfrm>
          <a:off x="6705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83207</xdr:rowOff>
    </xdr:from>
    <xdr:to>
      <xdr:col>55</xdr:col>
      <xdr:colOff>50800</xdr:colOff>
      <xdr:row>58</xdr:row>
      <xdr:rowOff>13357</xdr:rowOff>
    </xdr:to>
    <xdr:sp macro="" textlink="">
      <xdr:nvSpPr>
        <xdr:cNvPr id="369" name="楕円 368"/>
        <xdr:cNvSpPr/>
      </xdr:nvSpPr>
      <xdr:spPr>
        <a:xfrm>
          <a:off x="10426700" y="98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61634</xdr:rowOff>
    </xdr:from>
    <xdr:ext cx="534377" cy="259045"/>
    <xdr:sp macro="" textlink="">
      <xdr:nvSpPr>
        <xdr:cNvPr id="370" name="普通建設事業費該当値テキスト"/>
        <xdr:cNvSpPr txBox="1"/>
      </xdr:nvSpPr>
      <xdr:spPr>
        <a:xfrm>
          <a:off x="10528300" y="98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59966</xdr:rowOff>
    </xdr:from>
    <xdr:to>
      <xdr:col>50</xdr:col>
      <xdr:colOff>165100</xdr:colOff>
      <xdr:row>57</xdr:row>
      <xdr:rowOff>161566</xdr:rowOff>
    </xdr:to>
    <xdr:sp macro="" textlink="">
      <xdr:nvSpPr>
        <xdr:cNvPr id="371" name="楕円 370"/>
        <xdr:cNvSpPr/>
      </xdr:nvSpPr>
      <xdr:spPr>
        <a:xfrm>
          <a:off x="9588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152693</xdr:rowOff>
    </xdr:from>
    <xdr:ext cx="534377" cy="259045"/>
    <xdr:sp macro="" textlink="">
      <xdr:nvSpPr>
        <xdr:cNvPr id="372" name="テキスト ボックス 371"/>
        <xdr:cNvSpPr txBox="1"/>
      </xdr:nvSpPr>
      <xdr:spPr>
        <a:xfrm>
          <a:off x="9372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101462</xdr:rowOff>
    </xdr:from>
    <xdr:to>
      <xdr:col>46</xdr:col>
      <xdr:colOff>38100</xdr:colOff>
      <xdr:row>58</xdr:row>
      <xdr:rowOff>31612</xdr:rowOff>
    </xdr:to>
    <xdr:sp macro="" textlink="">
      <xdr:nvSpPr>
        <xdr:cNvPr id="373" name="楕円 372"/>
        <xdr:cNvSpPr/>
      </xdr:nvSpPr>
      <xdr:spPr>
        <a:xfrm>
          <a:off x="8699500" y="98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22739</xdr:rowOff>
    </xdr:from>
    <xdr:ext cx="534377" cy="259045"/>
    <xdr:sp macro="" textlink="">
      <xdr:nvSpPr>
        <xdr:cNvPr id="374" name="テキスト ボックス 373"/>
        <xdr:cNvSpPr txBox="1"/>
      </xdr:nvSpPr>
      <xdr:spPr>
        <a:xfrm>
          <a:off x="8483111" y="99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129025</xdr:rowOff>
    </xdr:from>
    <xdr:to>
      <xdr:col>41</xdr:col>
      <xdr:colOff>101600</xdr:colOff>
      <xdr:row>58</xdr:row>
      <xdr:rowOff>59175</xdr:rowOff>
    </xdr:to>
    <xdr:sp macro="" textlink="">
      <xdr:nvSpPr>
        <xdr:cNvPr id="375" name="楕円 374"/>
        <xdr:cNvSpPr/>
      </xdr:nvSpPr>
      <xdr:spPr>
        <a:xfrm>
          <a:off x="7810500" y="99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50302</xdr:rowOff>
    </xdr:from>
    <xdr:ext cx="534377" cy="259045"/>
    <xdr:sp macro="" textlink="">
      <xdr:nvSpPr>
        <xdr:cNvPr id="376" name="テキスト ボックス 375"/>
        <xdr:cNvSpPr txBox="1"/>
      </xdr:nvSpPr>
      <xdr:spPr>
        <a:xfrm>
          <a:off x="7594111" y="99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17338</xdr:rowOff>
    </xdr:from>
    <xdr:to>
      <xdr:col>36</xdr:col>
      <xdr:colOff>165100</xdr:colOff>
      <xdr:row>57</xdr:row>
      <xdr:rowOff>118938</xdr:rowOff>
    </xdr:to>
    <xdr:sp macro="" textlink="">
      <xdr:nvSpPr>
        <xdr:cNvPr id="377" name="楕円 376"/>
        <xdr:cNvSpPr/>
      </xdr:nvSpPr>
      <xdr:spPr>
        <a:xfrm>
          <a:off x="6921500" y="97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110065</xdr:rowOff>
    </xdr:from>
    <xdr:ext cx="534377" cy="259045"/>
    <xdr:sp macro="" textlink="">
      <xdr:nvSpPr>
        <xdr:cNvPr id="378" name="テキスト ボックス 377"/>
        <xdr:cNvSpPr txBox="1"/>
      </xdr:nvSpPr>
      <xdr:spPr>
        <a:xfrm>
          <a:off x="6705111" y="98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142345</xdr:rowOff>
    </xdr:from>
    <xdr:to>
      <xdr:col>55</xdr:col>
      <xdr:colOff>0</xdr:colOff>
      <xdr:row>79</xdr:row>
      <xdr:rowOff>86762</xdr:rowOff>
    </xdr:to>
    <xdr:cxnSp macro="">
      <xdr:nvCxnSpPr>
        <xdr:cNvPr id="409" name="直線コネクタ 408"/>
        <xdr:cNvCxnSpPr/>
      </xdr:nvCxnSpPr>
      <xdr:spPr>
        <a:xfrm>
          <a:off x="9639300" y="13515445"/>
          <a:ext cx="8382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142345</xdr:rowOff>
    </xdr:from>
    <xdr:to>
      <xdr:col>50</xdr:col>
      <xdr:colOff>114300</xdr:colOff>
      <xdr:row>79</xdr:row>
      <xdr:rowOff>53975</xdr:rowOff>
    </xdr:to>
    <xdr:cxnSp macro="">
      <xdr:nvCxnSpPr>
        <xdr:cNvPr id="412" name="直線コネクタ 411"/>
        <xdr:cNvCxnSpPr/>
      </xdr:nvCxnSpPr>
      <xdr:spPr>
        <a:xfrm flipV="1">
          <a:off x="8750300" y="13515445"/>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167001</xdr:rowOff>
    </xdr:from>
    <xdr:to>
      <xdr:col>45</xdr:col>
      <xdr:colOff>177800</xdr:colOff>
      <xdr:row>79</xdr:row>
      <xdr:rowOff>53975</xdr:rowOff>
    </xdr:to>
    <xdr:cxnSp macro="">
      <xdr:nvCxnSpPr>
        <xdr:cNvPr id="415" name="直線コネクタ 414"/>
        <xdr:cNvCxnSpPr/>
      </xdr:nvCxnSpPr>
      <xdr:spPr>
        <a:xfrm>
          <a:off x="7861300" y="13540101"/>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49450</xdr:rowOff>
    </xdr:from>
    <xdr:to>
      <xdr:col>41</xdr:col>
      <xdr:colOff>101600</xdr:colOff>
      <xdr:row>76</xdr:row>
      <xdr:rowOff>151050</xdr:rowOff>
    </xdr:to>
    <xdr:sp macro="" textlink="">
      <xdr:nvSpPr>
        <xdr:cNvPr id="418" name="フローチャート: 判断 417"/>
        <xdr:cNvSpPr/>
      </xdr:nvSpPr>
      <xdr:spPr>
        <a:xfrm>
          <a:off x="7810500" y="130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167577</xdr:rowOff>
    </xdr:from>
    <xdr:ext cx="534377" cy="259045"/>
    <xdr:sp macro="" textlink="">
      <xdr:nvSpPr>
        <xdr:cNvPr id="419" name="テキスト ボックス 418"/>
        <xdr:cNvSpPr txBox="1"/>
      </xdr:nvSpPr>
      <xdr:spPr>
        <a:xfrm>
          <a:off x="7594111" y="128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35962</xdr:rowOff>
    </xdr:from>
    <xdr:to>
      <xdr:col>55</xdr:col>
      <xdr:colOff>50800</xdr:colOff>
      <xdr:row>79</xdr:row>
      <xdr:rowOff>137562</xdr:rowOff>
    </xdr:to>
    <xdr:sp macro="" textlink="">
      <xdr:nvSpPr>
        <xdr:cNvPr id="425" name="楕円 424"/>
        <xdr:cNvSpPr/>
      </xdr:nvSpPr>
      <xdr:spPr>
        <a:xfrm>
          <a:off x="10426700" y="13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122339</xdr:rowOff>
    </xdr:from>
    <xdr:ext cx="378565" cy="259045"/>
    <xdr:sp macro="" textlink="">
      <xdr:nvSpPr>
        <xdr:cNvPr id="426" name="普通建設事業費 （ うち新規整備　）該当値テキスト"/>
        <xdr:cNvSpPr txBox="1"/>
      </xdr:nvSpPr>
      <xdr:spPr>
        <a:xfrm>
          <a:off x="10528300" y="13495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91545</xdr:rowOff>
    </xdr:from>
    <xdr:to>
      <xdr:col>50</xdr:col>
      <xdr:colOff>165100</xdr:colOff>
      <xdr:row>79</xdr:row>
      <xdr:rowOff>21695</xdr:rowOff>
    </xdr:to>
    <xdr:sp macro="" textlink="">
      <xdr:nvSpPr>
        <xdr:cNvPr id="427" name="楕円 426"/>
        <xdr:cNvSpPr/>
      </xdr:nvSpPr>
      <xdr:spPr>
        <a:xfrm>
          <a:off x="9588500" y="134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12822</xdr:rowOff>
    </xdr:from>
    <xdr:ext cx="469744" cy="259045"/>
    <xdr:sp macro="" textlink="">
      <xdr:nvSpPr>
        <xdr:cNvPr id="428" name="テキスト ボックス 427"/>
        <xdr:cNvSpPr txBox="1"/>
      </xdr:nvSpPr>
      <xdr:spPr>
        <a:xfrm>
          <a:off x="9404428" y="1355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3175</xdr:rowOff>
    </xdr:from>
    <xdr:to>
      <xdr:col>46</xdr:col>
      <xdr:colOff>38100</xdr:colOff>
      <xdr:row>79</xdr:row>
      <xdr:rowOff>104775</xdr:rowOff>
    </xdr:to>
    <xdr:sp macro="" textlink="">
      <xdr:nvSpPr>
        <xdr:cNvPr id="429" name="楕円 428"/>
        <xdr:cNvSpPr/>
      </xdr:nvSpPr>
      <xdr:spPr>
        <a:xfrm>
          <a:off x="8699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95902</xdr:rowOff>
    </xdr:from>
    <xdr:ext cx="469744" cy="259045"/>
    <xdr:sp macro="" textlink="">
      <xdr:nvSpPr>
        <xdr:cNvPr id="430" name="テキスト ボックス 429"/>
        <xdr:cNvSpPr txBox="1"/>
      </xdr:nvSpPr>
      <xdr:spPr>
        <a:xfrm>
          <a:off x="8515428" y="136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116201</xdr:rowOff>
    </xdr:from>
    <xdr:to>
      <xdr:col>41</xdr:col>
      <xdr:colOff>101600</xdr:colOff>
      <xdr:row>79</xdr:row>
      <xdr:rowOff>46351</xdr:rowOff>
    </xdr:to>
    <xdr:sp macro="" textlink="">
      <xdr:nvSpPr>
        <xdr:cNvPr id="431" name="楕円 430"/>
        <xdr:cNvSpPr/>
      </xdr:nvSpPr>
      <xdr:spPr>
        <a:xfrm>
          <a:off x="7810500" y="134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37478</xdr:rowOff>
    </xdr:from>
    <xdr:ext cx="469744" cy="259045"/>
    <xdr:sp macro="" textlink="">
      <xdr:nvSpPr>
        <xdr:cNvPr id="432" name="テキスト ボックス 431"/>
        <xdr:cNvSpPr txBox="1"/>
      </xdr:nvSpPr>
      <xdr:spPr>
        <a:xfrm>
          <a:off x="7626428"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77826</xdr:rowOff>
    </xdr:from>
    <xdr:to>
      <xdr:col>55</xdr:col>
      <xdr:colOff>0</xdr:colOff>
      <xdr:row>97</xdr:row>
      <xdr:rowOff>93472</xdr:rowOff>
    </xdr:to>
    <xdr:cxnSp macro="">
      <xdr:nvCxnSpPr>
        <xdr:cNvPr id="461" name="直線コネクタ 460"/>
        <xdr:cNvCxnSpPr/>
      </xdr:nvCxnSpPr>
      <xdr:spPr>
        <a:xfrm flipV="1">
          <a:off x="9639300" y="16708476"/>
          <a:ext cx="8382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88405</xdr:rowOff>
    </xdr:from>
    <xdr:to>
      <xdr:col>50</xdr:col>
      <xdr:colOff>114300</xdr:colOff>
      <xdr:row>97</xdr:row>
      <xdr:rowOff>93472</xdr:rowOff>
    </xdr:to>
    <xdr:cxnSp macro="">
      <xdr:nvCxnSpPr>
        <xdr:cNvPr id="464" name="直線コネクタ 463"/>
        <xdr:cNvCxnSpPr/>
      </xdr:nvCxnSpPr>
      <xdr:spPr>
        <a:xfrm>
          <a:off x="8750300" y="1671905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6" name="テキスト ボックス 465"/>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88405</xdr:rowOff>
    </xdr:from>
    <xdr:to>
      <xdr:col>45</xdr:col>
      <xdr:colOff>177800</xdr:colOff>
      <xdr:row>97</xdr:row>
      <xdr:rowOff>134035</xdr:rowOff>
    </xdr:to>
    <xdr:cxnSp macro="">
      <xdr:nvCxnSpPr>
        <xdr:cNvPr id="467" name="直線コネクタ 466"/>
        <xdr:cNvCxnSpPr/>
      </xdr:nvCxnSpPr>
      <xdr:spPr>
        <a:xfrm flipV="1">
          <a:off x="7861300" y="16719055"/>
          <a:ext cx="8890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70" name="フローチャート: 判断 469"/>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3776</xdr:rowOff>
    </xdr:from>
    <xdr:ext cx="534377" cy="259045"/>
    <xdr:sp macro="" textlink="">
      <xdr:nvSpPr>
        <xdr:cNvPr id="471" name="テキスト ボックス 470"/>
        <xdr:cNvSpPr txBox="1"/>
      </xdr:nvSpPr>
      <xdr:spPr>
        <a:xfrm>
          <a:off x="7594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27026</xdr:rowOff>
    </xdr:from>
    <xdr:to>
      <xdr:col>55</xdr:col>
      <xdr:colOff>50800</xdr:colOff>
      <xdr:row>97</xdr:row>
      <xdr:rowOff>128626</xdr:rowOff>
    </xdr:to>
    <xdr:sp macro="" textlink="">
      <xdr:nvSpPr>
        <xdr:cNvPr id="477" name="楕円 476"/>
        <xdr:cNvSpPr/>
      </xdr:nvSpPr>
      <xdr:spPr>
        <a:xfrm>
          <a:off x="10426700" y="166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49903</xdr:rowOff>
    </xdr:from>
    <xdr:ext cx="534377" cy="259045"/>
    <xdr:sp macro="" textlink="">
      <xdr:nvSpPr>
        <xdr:cNvPr id="478" name="普通建設事業費 （ うち更新整備　）該当値テキスト"/>
        <xdr:cNvSpPr txBox="1"/>
      </xdr:nvSpPr>
      <xdr:spPr>
        <a:xfrm>
          <a:off x="10528300" y="165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42672</xdr:rowOff>
    </xdr:from>
    <xdr:to>
      <xdr:col>50</xdr:col>
      <xdr:colOff>165100</xdr:colOff>
      <xdr:row>97</xdr:row>
      <xdr:rowOff>144272</xdr:rowOff>
    </xdr:to>
    <xdr:sp macro="" textlink="">
      <xdr:nvSpPr>
        <xdr:cNvPr id="479" name="楕円 478"/>
        <xdr:cNvSpPr/>
      </xdr:nvSpPr>
      <xdr:spPr>
        <a:xfrm>
          <a:off x="9588500" y="166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160799</xdr:rowOff>
    </xdr:from>
    <xdr:ext cx="534377" cy="259045"/>
    <xdr:sp macro="" textlink="">
      <xdr:nvSpPr>
        <xdr:cNvPr id="480" name="テキスト ボックス 479"/>
        <xdr:cNvSpPr txBox="1"/>
      </xdr:nvSpPr>
      <xdr:spPr>
        <a:xfrm>
          <a:off x="9372111" y="164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37605</xdr:rowOff>
    </xdr:from>
    <xdr:to>
      <xdr:col>46</xdr:col>
      <xdr:colOff>38100</xdr:colOff>
      <xdr:row>97</xdr:row>
      <xdr:rowOff>139205</xdr:rowOff>
    </xdr:to>
    <xdr:sp macro="" textlink="">
      <xdr:nvSpPr>
        <xdr:cNvPr id="481" name="楕円 480"/>
        <xdr:cNvSpPr/>
      </xdr:nvSpPr>
      <xdr:spPr>
        <a:xfrm>
          <a:off x="8699500" y="166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155732</xdr:rowOff>
    </xdr:from>
    <xdr:ext cx="534377" cy="259045"/>
    <xdr:sp macro="" textlink="">
      <xdr:nvSpPr>
        <xdr:cNvPr id="482" name="テキスト ボックス 481"/>
        <xdr:cNvSpPr txBox="1"/>
      </xdr:nvSpPr>
      <xdr:spPr>
        <a:xfrm>
          <a:off x="8483111" y="164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83235</xdr:rowOff>
    </xdr:from>
    <xdr:to>
      <xdr:col>41</xdr:col>
      <xdr:colOff>101600</xdr:colOff>
      <xdr:row>98</xdr:row>
      <xdr:rowOff>13385</xdr:rowOff>
    </xdr:to>
    <xdr:sp macro="" textlink="">
      <xdr:nvSpPr>
        <xdr:cNvPr id="483" name="楕円 482"/>
        <xdr:cNvSpPr/>
      </xdr:nvSpPr>
      <xdr:spPr>
        <a:xfrm>
          <a:off x="78105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4512</xdr:rowOff>
    </xdr:from>
    <xdr:ext cx="534377" cy="259045"/>
    <xdr:sp macro="" textlink="">
      <xdr:nvSpPr>
        <xdr:cNvPr id="484" name="テキスト ボックス 483"/>
        <xdr:cNvSpPr txBox="1"/>
      </xdr:nvSpPr>
      <xdr:spPr>
        <a:xfrm>
          <a:off x="7594111" y="16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5" name="フローチャート: 判断 524"/>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44394</xdr:rowOff>
    </xdr:from>
    <xdr:ext cx="378565" cy="259045"/>
    <xdr:sp macro="" textlink="">
      <xdr:nvSpPr>
        <xdr:cNvPr id="526" name="テキスト ボックス 525"/>
        <xdr:cNvSpPr txBox="1"/>
      </xdr:nvSpPr>
      <xdr:spPr>
        <a:xfrm>
          <a:off x="13514017" y="638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7" name="フローチャート: 判断 526"/>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61703</xdr:rowOff>
    </xdr:from>
    <xdr:ext cx="378565" cy="259045"/>
    <xdr:sp macro="" textlink="">
      <xdr:nvSpPr>
        <xdr:cNvPr id="528" name="テキスト ボックス 527"/>
        <xdr:cNvSpPr txBox="1"/>
      </xdr:nvSpPr>
      <xdr:spPr>
        <a:xfrm>
          <a:off x="1262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134862</xdr:rowOff>
    </xdr:from>
    <xdr:to>
      <xdr:col>85</xdr:col>
      <xdr:colOff>127000</xdr:colOff>
      <xdr:row>74</xdr:row>
      <xdr:rowOff>19094</xdr:rowOff>
    </xdr:to>
    <xdr:cxnSp macro="">
      <xdr:nvCxnSpPr>
        <xdr:cNvPr id="621" name="直線コネクタ 620"/>
        <xdr:cNvCxnSpPr/>
      </xdr:nvCxnSpPr>
      <xdr:spPr>
        <a:xfrm flipV="1">
          <a:off x="15481300" y="12650712"/>
          <a:ext cx="838200" cy="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14103</xdr:rowOff>
    </xdr:from>
    <xdr:to>
      <xdr:col>81</xdr:col>
      <xdr:colOff>50800</xdr:colOff>
      <xdr:row>74</xdr:row>
      <xdr:rowOff>19094</xdr:rowOff>
    </xdr:to>
    <xdr:cxnSp macro="">
      <xdr:nvCxnSpPr>
        <xdr:cNvPr id="624" name="直線コネクタ 623"/>
        <xdr:cNvCxnSpPr/>
      </xdr:nvCxnSpPr>
      <xdr:spPr>
        <a:xfrm>
          <a:off x="14592300" y="12701403"/>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74416</xdr:rowOff>
    </xdr:from>
    <xdr:to>
      <xdr:col>76</xdr:col>
      <xdr:colOff>114300</xdr:colOff>
      <xdr:row>74</xdr:row>
      <xdr:rowOff>14103</xdr:rowOff>
    </xdr:to>
    <xdr:cxnSp macro="">
      <xdr:nvCxnSpPr>
        <xdr:cNvPr id="627" name="直線コネクタ 626"/>
        <xdr:cNvCxnSpPr/>
      </xdr:nvCxnSpPr>
      <xdr:spPr>
        <a:xfrm>
          <a:off x="13703300" y="12590266"/>
          <a:ext cx="8890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23095</xdr:rowOff>
    </xdr:from>
    <xdr:to>
      <xdr:col>71</xdr:col>
      <xdr:colOff>177800</xdr:colOff>
      <xdr:row>73</xdr:row>
      <xdr:rowOff>74416</xdr:rowOff>
    </xdr:to>
    <xdr:cxnSp macro="">
      <xdr:nvCxnSpPr>
        <xdr:cNvPr id="630" name="直線コネクタ 629"/>
        <xdr:cNvCxnSpPr/>
      </xdr:nvCxnSpPr>
      <xdr:spPr>
        <a:xfrm>
          <a:off x="12814300" y="12538945"/>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31" name="フローチャート: 判断 630"/>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153757</xdr:rowOff>
    </xdr:from>
    <xdr:ext cx="534377" cy="259045"/>
    <xdr:sp macro="" textlink="">
      <xdr:nvSpPr>
        <xdr:cNvPr id="632" name="テキスト ボックス 631"/>
        <xdr:cNvSpPr txBox="1"/>
      </xdr:nvSpPr>
      <xdr:spPr>
        <a:xfrm>
          <a:off x="13436111" y="130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33" name="フローチャート: 判断 632"/>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141507</xdr:rowOff>
    </xdr:from>
    <xdr:ext cx="534377" cy="259045"/>
    <xdr:sp macro="" textlink="">
      <xdr:nvSpPr>
        <xdr:cNvPr id="634" name="テキスト ボックス 633"/>
        <xdr:cNvSpPr txBox="1"/>
      </xdr:nvSpPr>
      <xdr:spPr>
        <a:xfrm>
          <a:off x="12547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84062</xdr:rowOff>
    </xdr:from>
    <xdr:to>
      <xdr:col>85</xdr:col>
      <xdr:colOff>177800</xdr:colOff>
      <xdr:row>74</xdr:row>
      <xdr:rowOff>14212</xdr:rowOff>
    </xdr:to>
    <xdr:sp macro="" textlink="">
      <xdr:nvSpPr>
        <xdr:cNvPr id="640" name="楕円 639"/>
        <xdr:cNvSpPr/>
      </xdr:nvSpPr>
      <xdr:spPr>
        <a:xfrm>
          <a:off x="16268700" y="125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106939</xdr:rowOff>
    </xdr:from>
    <xdr:ext cx="534377" cy="259045"/>
    <xdr:sp macro="" textlink="">
      <xdr:nvSpPr>
        <xdr:cNvPr id="641" name="公債費該当値テキスト"/>
        <xdr:cNvSpPr txBox="1"/>
      </xdr:nvSpPr>
      <xdr:spPr>
        <a:xfrm>
          <a:off x="16370300" y="124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139744</xdr:rowOff>
    </xdr:from>
    <xdr:to>
      <xdr:col>81</xdr:col>
      <xdr:colOff>101600</xdr:colOff>
      <xdr:row>74</xdr:row>
      <xdr:rowOff>69894</xdr:rowOff>
    </xdr:to>
    <xdr:sp macro="" textlink="">
      <xdr:nvSpPr>
        <xdr:cNvPr id="642" name="楕円 641"/>
        <xdr:cNvSpPr/>
      </xdr:nvSpPr>
      <xdr:spPr>
        <a:xfrm>
          <a:off x="15430500" y="126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86421</xdr:rowOff>
    </xdr:from>
    <xdr:ext cx="534377" cy="259045"/>
    <xdr:sp macro="" textlink="">
      <xdr:nvSpPr>
        <xdr:cNvPr id="643" name="テキスト ボックス 642"/>
        <xdr:cNvSpPr txBox="1"/>
      </xdr:nvSpPr>
      <xdr:spPr>
        <a:xfrm>
          <a:off x="15214111" y="124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134753</xdr:rowOff>
    </xdr:from>
    <xdr:to>
      <xdr:col>76</xdr:col>
      <xdr:colOff>165100</xdr:colOff>
      <xdr:row>74</xdr:row>
      <xdr:rowOff>64903</xdr:rowOff>
    </xdr:to>
    <xdr:sp macro="" textlink="">
      <xdr:nvSpPr>
        <xdr:cNvPr id="644" name="楕円 643"/>
        <xdr:cNvSpPr/>
      </xdr:nvSpPr>
      <xdr:spPr>
        <a:xfrm>
          <a:off x="14541500" y="126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81430</xdr:rowOff>
    </xdr:from>
    <xdr:ext cx="534377" cy="259045"/>
    <xdr:sp macro="" textlink="">
      <xdr:nvSpPr>
        <xdr:cNvPr id="645" name="テキスト ボックス 644"/>
        <xdr:cNvSpPr txBox="1"/>
      </xdr:nvSpPr>
      <xdr:spPr>
        <a:xfrm>
          <a:off x="14325111" y="124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23616</xdr:rowOff>
    </xdr:from>
    <xdr:to>
      <xdr:col>72</xdr:col>
      <xdr:colOff>38100</xdr:colOff>
      <xdr:row>73</xdr:row>
      <xdr:rowOff>125216</xdr:rowOff>
    </xdr:to>
    <xdr:sp macro="" textlink="">
      <xdr:nvSpPr>
        <xdr:cNvPr id="646" name="楕円 645"/>
        <xdr:cNvSpPr/>
      </xdr:nvSpPr>
      <xdr:spPr>
        <a:xfrm>
          <a:off x="13652500" y="125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141743</xdr:rowOff>
    </xdr:from>
    <xdr:ext cx="534377" cy="259045"/>
    <xdr:sp macro="" textlink="">
      <xdr:nvSpPr>
        <xdr:cNvPr id="647" name="テキスト ボックス 646"/>
        <xdr:cNvSpPr txBox="1"/>
      </xdr:nvSpPr>
      <xdr:spPr>
        <a:xfrm>
          <a:off x="13436111" y="123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143745</xdr:rowOff>
    </xdr:from>
    <xdr:to>
      <xdr:col>67</xdr:col>
      <xdr:colOff>101600</xdr:colOff>
      <xdr:row>73</xdr:row>
      <xdr:rowOff>73895</xdr:rowOff>
    </xdr:to>
    <xdr:sp macro="" textlink="">
      <xdr:nvSpPr>
        <xdr:cNvPr id="648" name="楕円 647"/>
        <xdr:cNvSpPr/>
      </xdr:nvSpPr>
      <xdr:spPr>
        <a:xfrm>
          <a:off x="12763500" y="12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90422</xdr:rowOff>
    </xdr:from>
    <xdr:ext cx="534377" cy="259045"/>
    <xdr:sp macro="" textlink="">
      <xdr:nvSpPr>
        <xdr:cNvPr id="649" name="テキスト ボックス 648"/>
        <xdr:cNvSpPr txBox="1"/>
      </xdr:nvSpPr>
      <xdr:spPr>
        <a:xfrm>
          <a:off x="12547111" y="122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143616</xdr:rowOff>
    </xdr:from>
    <xdr:to>
      <xdr:col>85</xdr:col>
      <xdr:colOff>127000</xdr:colOff>
      <xdr:row>99</xdr:row>
      <xdr:rowOff>13946</xdr:rowOff>
    </xdr:to>
    <xdr:cxnSp macro="">
      <xdr:nvCxnSpPr>
        <xdr:cNvPr id="678" name="直線コネクタ 677"/>
        <xdr:cNvCxnSpPr/>
      </xdr:nvCxnSpPr>
      <xdr:spPr>
        <a:xfrm>
          <a:off x="15481300" y="16945716"/>
          <a:ext cx="8382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143616</xdr:rowOff>
    </xdr:from>
    <xdr:to>
      <xdr:col>81</xdr:col>
      <xdr:colOff>50800</xdr:colOff>
      <xdr:row>99</xdr:row>
      <xdr:rowOff>20744</xdr:rowOff>
    </xdr:to>
    <xdr:cxnSp macro="">
      <xdr:nvCxnSpPr>
        <xdr:cNvPr id="681" name="直線コネクタ 680"/>
        <xdr:cNvCxnSpPr/>
      </xdr:nvCxnSpPr>
      <xdr:spPr>
        <a:xfrm flipV="1">
          <a:off x="14592300" y="16945716"/>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20744</xdr:rowOff>
    </xdr:from>
    <xdr:to>
      <xdr:col>76</xdr:col>
      <xdr:colOff>114300</xdr:colOff>
      <xdr:row>99</xdr:row>
      <xdr:rowOff>32570</xdr:rowOff>
    </xdr:to>
    <xdr:cxnSp macro="">
      <xdr:nvCxnSpPr>
        <xdr:cNvPr id="684" name="直線コネクタ 683"/>
        <xdr:cNvCxnSpPr/>
      </xdr:nvCxnSpPr>
      <xdr:spPr>
        <a:xfrm flipV="1">
          <a:off x="13703300" y="16994294"/>
          <a:ext cx="8890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155984</xdr:rowOff>
    </xdr:from>
    <xdr:to>
      <xdr:col>71</xdr:col>
      <xdr:colOff>177800</xdr:colOff>
      <xdr:row>99</xdr:row>
      <xdr:rowOff>32570</xdr:rowOff>
    </xdr:to>
    <xdr:cxnSp macro="">
      <xdr:nvCxnSpPr>
        <xdr:cNvPr id="687" name="直線コネクタ 686"/>
        <xdr:cNvCxnSpPr/>
      </xdr:nvCxnSpPr>
      <xdr:spPr>
        <a:xfrm>
          <a:off x="12814300" y="16958084"/>
          <a:ext cx="889000" cy="4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88" name="フローチャート: 判断 687"/>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55839</xdr:rowOff>
    </xdr:from>
    <xdr:ext cx="469744" cy="259045"/>
    <xdr:sp macro="" textlink="">
      <xdr:nvSpPr>
        <xdr:cNvPr id="689" name="テキスト ボックス 688"/>
        <xdr:cNvSpPr txBox="1"/>
      </xdr:nvSpPr>
      <xdr:spPr>
        <a:xfrm>
          <a:off x="13468428" y="166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90" name="フローチャート: 判断 689"/>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32681</xdr:rowOff>
    </xdr:from>
    <xdr:ext cx="534377" cy="259045"/>
    <xdr:sp macro="" textlink="">
      <xdr:nvSpPr>
        <xdr:cNvPr id="691" name="テキスト ボックス 690"/>
        <xdr:cNvSpPr txBox="1"/>
      </xdr:nvSpPr>
      <xdr:spPr>
        <a:xfrm>
          <a:off x="12547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134596</xdr:rowOff>
    </xdr:from>
    <xdr:to>
      <xdr:col>85</xdr:col>
      <xdr:colOff>177800</xdr:colOff>
      <xdr:row>99</xdr:row>
      <xdr:rowOff>64746</xdr:rowOff>
    </xdr:to>
    <xdr:sp macro="" textlink="">
      <xdr:nvSpPr>
        <xdr:cNvPr id="697" name="楕円 696"/>
        <xdr:cNvSpPr/>
      </xdr:nvSpPr>
      <xdr:spPr>
        <a:xfrm>
          <a:off x="16268700" y="16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49523</xdr:rowOff>
    </xdr:from>
    <xdr:ext cx="469744" cy="259045"/>
    <xdr:sp macro="" textlink="">
      <xdr:nvSpPr>
        <xdr:cNvPr id="698" name="積立金該当値テキスト"/>
        <xdr:cNvSpPr txBox="1"/>
      </xdr:nvSpPr>
      <xdr:spPr>
        <a:xfrm>
          <a:off x="16370300" y="1685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92816</xdr:rowOff>
    </xdr:from>
    <xdr:to>
      <xdr:col>81</xdr:col>
      <xdr:colOff>101600</xdr:colOff>
      <xdr:row>99</xdr:row>
      <xdr:rowOff>22966</xdr:rowOff>
    </xdr:to>
    <xdr:sp macro="" textlink="">
      <xdr:nvSpPr>
        <xdr:cNvPr id="699" name="楕円 698"/>
        <xdr:cNvSpPr/>
      </xdr:nvSpPr>
      <xdr:spPr>
        <a:xfrm>
          <a:off x="15430500" y="168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14093</xdr:rowOff>
    </xdr:from>
    <xdr:ext cx="469744" cy="259045"/>
    <xdr:sp macro="" textlink="">
      <xdr:nvSpPr>
        <xdr:cNvPr id="700" name="テキスト ボックス 699"/>
        <xdr:cNvSpPr txBox="1"/>
      </xdr:nvSpPr>
      <xdr:spPr>
        <a:xfrm>
          <a:off x="15246428" y="169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141394</xdr:rowOff>
    </xdr:from>
    <xdr:to>
      <xdr:col>76</xdr:col>
      <xdr:colOff>165100</xdr:colOff>
      <xdr:row>99</xdr:row>
      <xdr:rowOff>71544</xdr:rowOff>
    </xdr:to>
    <xdr:sp macro="" textlink="">
      <xdr:nvSpPr>
        <xdr:cNvPr id="701" name="楕円 700"/>
        <xdr:cNvSpPr/>
      </xdr:nvSpPr>
      <xdr:spPr>
        <a:xfrm>
          <a:off x="14541500" y="169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62671</xdr:rowOff>
    </xdr:from>
    <xdr:ext cx="469744" cy="259045"/>
    <xdr:sp macro="" textlink="">
      <xdr:nvSpPr>
        <xdr:cNvPr id="702" name="テキスト ボックス 701"/>
        <xdr:cNvSpPr txBox="1"/>
      </xdr:nvSpPr>
      <xdr:spPr>
        <a:xfrm>
          <a:off x="14357428" y="170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153220</xdr:rowOff>
    </xdr:from>
    <xdr:to>
      <xdr:col>72</xdr:col>
      <xdr:colOff>38100</xdr:colOff>
      <xdr:row>99</xdr:row>
      <xdr:rowOff>83370</xdr:rowOff>
    </xdr:to>
    <xdr:sp macro="" textlink="">
      <xdr:nvSpPr>
        <xdr:cNvPr id="703" name="楕円 702"/>
        <xdr:cNvSpPr/>
      </xdr:nvSpPr>
      <xdr:spPr>
        <a:xfrm>
          <a:off x="13652500" y="169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74497</xdr:rowOff>
    </xdr:from>
    <xdr:ext cx="469744" cy="259045"/>
    <xdr:sp macro="" textlink="">
      <xdr:nvSpPr>
        <xdr:cNvPr id="704" name="テキスト ボックス 703"/>
        <xdr:cNvSpPr txBox="1"/>
      </xdr:nvSpPr>
      <xdr:spPr>
        <a:xfrm>
          <a:off x="13468428" y="170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105184</xdr:rowOff>
    </xdr:from>
    <xdr:to>
      <xdr:col>67</xdr:col>
      <xdr:colOff>101600</xdr:colOff>
      <xdr:row>99</xdr:row>
      <xdr:rowOff>35334</xdr:rowOff>
    </xdr:to>
    <xdr:sp macro="" textlink="">
      <xdr:nvSpPr>
        <xdr:cNvPr id="705" name="楕円 704"/>
        <xdr:cNvSpPr/>
      </xdr:nvSpPr>
      <xdr:spPr>
        <a:xfrm>
          <a:off x="12763500" y="169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26461</xdr:rowOff>
    </xdr:from>
    <xdr:ext cx="469744" cy="259045"/>
    <xdr:sp macro="" textlink="">
      <xdr:nvSpPr>
        <xdr:cNvPr id="706" name="テキスト ボックス 705"/>
        <xdr:cNvSpPr txBox="1"/>
      </xdr:nvSpPr>
      <xdr:spPr>
        <a:xfrm>
          <a:off x="12579428" y="1700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116840</xdr:rowOff>
    </xdr:from>
    <xdr:to>
      <xdr:col>116</xdr:col>
      <xdr:colOff>63500</xdr:colOff>
      <xdr:row>36</xdr:row>
      <xdr:rowOff>2431</xdr:rowOff>
    </xdr:to>
    <xdr:cxnSp macro="">
      <xdr:nvCxnSpPr>
        <xdr:cNvPr id="737" name="直線コネクタ 736"/>
        <xdr:cNvCxnSpPr/>
      </xdr:nvCxnSpPr>
      <xdr:spPr>
        <a:xfrm flipV="1">
          <a:off x="21323300" y="6117590"/>
          <a:ext cx="8382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104121</xdr:rowOff>
    </xdr:from>
    <xdr:ext cx="378565" cy="259045"/>
    <xdr:sp macro="" textlink="">
      <xdr:nvSpPr>
        <xdr:cNvPr id="738" name="投資及び出資金平均値テキスト"/>
        <xdr:cNvSpPr txBox="1"/>
      </xdr:nvSpPr>
      <xdr:spPr>
        <a:xfrm>
          <a:off x="22212300" y="6619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2431</xdr:rowOff>
    </xdr:from>
    <xdr:to>
      <xdr:col>111</xdr:col>
      <xdr:colOff>177800</xdr:colOff>
      <xdr:row>37</xdr:row>
      <xdr:rowOff>16147</xdr:rowOff>
    </xdr:to>
    <xdr:cxnSp macro="">
      <xdr:nvCxnSpPr>
        <xdr:cNvPr id="740" name="直線コネクタ 739"/>
        <xdr:cNvCxnSpPr/>
      </xdr:nvCxnSpPr>
      <xdr:spPr>
        <a:xfrm flipV="1">
          <a:off x="20434300" y="6174631"/>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72988</xdr:rowOff>
    </xdr:from>
    <xdr:ext cx="378565" cy="259045"/>
    <xdr:sp macro="" textlink="">
      <xdr:nvSpPr>
        <xdr:cNvPr id="742" name="テキスト ボックス 741"/>
        <xdr:cNvSpPr txBox="1"/>
      </xdr:nvSpPr>
      <xdr:spPr>
        <a:xfrm>
          <a:off x="21134017" y="6759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92565</xdr:rowOff>
    </xdr:from>
    <xdr:to>
      <xdr:col>107</xdr:col>
      <xdr:colOff>50800</xdr:colOff>
      <xdr:row>37</xdr:row>
      <xdr:rowOff>16147</xdr:rowOff>
    </xdr:to>
    <xdr:cxnSp macro="">
      <xdr:nvCxnSpPr>
        <xdr:cNvPr id="743" name="直線コネクタ 742"/>
        <xdr:cNvCxnSpPr/>
      </xdr:nvCxnSpPr>
      <xdr:spPr>
        <a:xfrm>
          <a:off x="19545300" y="6264765"/>
          <a:ext cx="8890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57748</xdr:rowOff>
    </xdr:from>
    <xdr:ext cx="378565" cy="259045"/>
    <xdr:sp macro="" textlink="">
      <xdr:nvSpPr>
        <xdr:cNvPr id="745" name="テキスト ボックス 744"/>
        <xdr:cNvSpPr txBox="1"/>
      </xdr:nvSpPr>
      <xdr:spPr>
        <a:xfrm>
          <a:off x="20245017" y="674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92565</xdr:rowOff>
    </xdr:from>
    <xdr:to>
      <xdr:col>102</xdr:col>
      <xdr:colOff>114300</xdr:colOff>
      <xdr:row>37</xdr:row>
      <xdr:rowOff>144272</xdr:rowOff>
    </xdr:to>
    <xdr:cxnSp macro="">
      <xdr:nvCxnSpPr>
        <xdr:cNvPr id="746" name="直線コネクタ 745"/>
        <xdr:cNvCxnSpPr/>
      </xdr:nvCxnSpPr>
      <xdr:spPr>
        <a:xfrm flipV="1">
          <a:off x="18656300" y="6264765"/>
          <a:ext cx="889000" cy="2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7" name="フローチャート: 判断 746"/>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103903</xdr:rowOff>
    </xdr:from>
    <xdr:ext cx="469744" cy="259045"/>
    <xdr:sp macro="" textlink="">
      <xdr:nvSpPr>
        <xdr:cNvPr id="748" name="テキスト ボックス 747"/>
        <xdr:cNvSpPr txBox="1"/>
      </xdr:nvSpPr>
      <xdr:spPr>
        <a:xfrm>
          <a:off x="19310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49" name="フローチャート: 判断 748"/>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21062</xdr:rowOff>
    </xdr:from>
    <xdr:ext cx="469744" cy="259045"/>
    <xdr:sp macro="" textlink="">
      <xdr:nvSpPr>
        <xdr:cNvPr id="750" name="テキスト ボックス 749"/>
        <xdr:cNvSpPr txBox="1"/>
      </xdr:nvSpPr>
      <xdr:spPr>
        <a:xfrm>
          <a:off x="18421428"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66040</xdr:rowOff>
    </xdr:from>
    <xdr:to>
      <xdr:col>116</xdr:col>
      <xdr:colOff>114300</xdr:colOff>
      <xdr:row>35</xdr:row>
      <xdr:rowOff>167640</xdr:rowOff>
    </xdr:to>
    <xdr:sp macro="" textlink="">
      <xdr:nvSpPr>
        <xdr:cNvPr id="756" name="楕円 755"/>
        <xdr:cNvSpPr/>
      </xdr:nvSpPr>
      <xdr:spPr>
        <a:xfrm>
          <a:off x="22110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88917</xdr:rowOff>
    </xdr:from>
    <xdr:ext cx="469744" cy="259045"/>
    <xdr:sp macro="" textlink="">
      <xdr:nvSpPr>
        <xdr:cNvPr id="757" name="投資及び出資金該当値テキスト"/>
        <xdr:cNvSpPr txBox="1"/>
      </xdr:nvSpPr>
      <xdr:spPr>
        <a:xfrm>
          <a:off x="22212300"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123081</xdr:rowOff>
    </xdr:from>
    <xdr:to>
      <xdr:col>112</xdr:col>
      <xdr:colOff>38100</xdr:colOff>
      <xdr:row>36</xdr:row>
      <xdr:rowOff>53231</xdr:rowOff>
    </xdr:to>
    <xdr:sp macro="" textlink="">
      <xdr:nvSpPr>
        <xdr:cNvPr id="758" name="楕円 757"/>
        <xdr:cNvSpPr/>
      </xdr:nvSpPr>
      <xdr:spPr>
        <a:xfrm>
          <a:off x="21272500" y="61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69758</xdr:rowOff>
    </xdr:from>
    <xdr:ext cx="469744" cy="259045"/>
    <xdr:sp macro="" textlink="">
      <xdr:nvSpPr>
        <xdr:cNvPr id="759" name="テキスト ボックス 758"/>
        <xdr:cNvSpPr txBox="1"/>
      </xdr:nvSpPr>
      <xdr:spPr>
        <a:xfrm>
          <a:off x="21088428" y="58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136797</xdr:rowOff>
    </xdr:from>
    <xdr:to>
      <xdr:col>107</xdr:col>
      <xdr:colOff>101600</xdr:colOff>
      <xdr:row>37</xdr:row>
      <xdr:rowOff>66947</xdr:rowOff>
    </xdr:to>
    <xdr:sp macro="" textlink="">
      <xdr:nvSpPr>
        <xdr:cNvPr id="760" name="楕円 759"/>
        <xdr:cNvSpPr/>
      </xdr:nvSpPr>
      <xdr:spPr>
        <a:xfrm>
          <a:off x="20383500" y="63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83474</xdr:rowOff>
    </xdr:from>
    <xdr:ext cx="469744" cy="259045"/>
    <xdr:sp macro="" textlink="">
      <xdr:nvSpPr>
        <xdr:cNvPr id="761" name="テキスト ボックス 760"/>
        <xdr:cNvSpPr txBox="1"/>
      </xdr:nvSpPr>
      <xdr:spPr>
        <a:xfrm>
          <a:off x="20199428" y="608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41765</xdr:rowOff>
    </xdr:from>
    <xdr:to>
      <xdr:col>102</xdr:col>
      <xdr:colOff>165100</xdr:colOff>
      <xdr:row>36</xdr:row>
      <xdr:rowOff>143365</xdr:rowOff>
    </xdr:to>
    <xdr:sp macro="" textlink="">
      <xdr:nvSpPr>
        <xdr:cNvPr id="762" name="楕円 761"/>
        <xdr:cNvSpPr/>
      </xdr:nvSpPr>
      <xdr:spPr>
        <a:xfrm>
          <a:off x="19494500" y="62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159892</xdr:rowOff>
    </xdr:from>
    <xdr:ext cx="469744" cy="259045"/>
    <xdr:sp macro="" textlink="">
      <xdr:nvSpPr>
        <xdr:cNvPr id="763" name="テキスト ボックス 762"/>
        <xdr:cNvSpPr txBox="1"/>
      </xdr:nvSpPr>
      <xdr:spPr>
        <a:xfrm>
          <a:off x="19310428" y="598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64" name="楕円 763"/>
        <xdr:cNvSpPr/>
      </xdr:nvSpPr>
      <xdr:spPr>
        <a:xfrm>
          <a:off x="18605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40149</xdr:rowOff>
    </xdr:from>
    <xdr:ext cx="469744" cy="259045"/>
    <xdr:sp macro="" textlink="">
      <xdr:nvSpPr>
        <xdr:cNvPr id="765" name="テキスト ボックス 764"/>
        <xdr:cNvSpPr txBox="1"/>
      </xdr:nvSpPr>
      <xdr:spPr>
        <a:xfrm>
          <a:off x="18421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155506</xdr:rowOff>
    </xdr:from>
    <xdr:to>
      <xdr:col>116</xdr:col>
      <xdr:colOff>63500</xdr:colOff>
      <xdr:row>56</xdr:row>
      <xdr:rowOff>14101</xdr:rowOff>
    </xdr:to>
    <xdr:cxnSp macro="">
      <xdr:nvCxnSpPr>
        <xdr:cNvPr id="796" name="直線コネクタ 795"/>
        <xdr:cNvCxnSpPr/>
      </xdr:nvCxnSpPr>
      <xdr:spPr>
        <a:xfrm flipV="1">
          <a:off x="21323300" y="9585256"/>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14101</xdr:rowOff>
    </xdr:from>
    <xdr:to>
      <xdr:col>111</xdr:col>
      <xdr:colOff>177800</xdr:colOff>
      <xdr:row>56</xdr:row>
      <xdr:rowOff>44308</xdr:rowOff>
    </xdr:to>
    <xdr:cxnSp macro="">
      <xdr:nvCxnSpPr>
        <xdr:cNvPr id="799" name="直線コネクタ 798"/>
        <xdr:cNvCxnSpPr/>
      </xdr:nvCxnSpPr>
      <xdr:spPr>
        <a:xfrm flipV="1">
          <a:off x="20434300" y="9615301"/>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44308</xdr:rowOff>
    </xdr:from>
    <xdr:to>
      <xdr:col>107</xdr:col>
      <xdr:colOff>50800</xdr:colOff>
      <xdr:row>56</xdr:row>
      <xdr:rowOff>100903</xdr:rowOff>
    </xdr:to>
    <xdr:cxnSp macro="">
      <xdr:nvCxnSpPr>
        <xdr:cNvPr id="802" name="直線コネクタ 801"/>
        <xdr:cNvCxnSpPr/>
      </xdr:nvCxnSpPr>
      <xdr:spPr>
        <a:xfrm flipV="1">
          <a:off x="19545300" y="9645508"/>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126801</xdr:rowOff>
    </xdr:from>
    <xdr:to>
      <xdr:col>102</xdr:col>
      <xdr:colOff>114300</xdr:colOff>
      <xdr:row>56</xdr:row>
      <xdr:rowOff>100903</xdr:rowOff>
    </xdr:to>
    <xdr:cxnSp macro="">
      <xdr:nvCxnSpPr>
        <xdr:cNvPr id="805" name="直線コネクタ 804"/>
        <xdr:cNvCxnSpPr/>
      </xdr:nvCxnSpPr>
      <xdr:spPr>
        <a:xfrm>
          <a:off x="18656300" y="9385101"/>
          <a:ext cx="889000" cy="3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6" name="フローチャート: 判断 805"/>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24709</xdr:rowOff>
    </xdr:from>
    <xdr:ext cx="469744" cy="259045"/>
    <xdr:sp macro="" textlink="">
      <xdr:nvSpPr>
        <xdr:cNvPr id="807" name="テキスト ボックス 806"/>
        <xdr:cNvSpPr txBox="1"/>
      </xdr:nvSpPr>
      <xdr:spPr>
        <a:xfrm>
          <a:off x="19310428" y="101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08" name="フローチャート: 判断 807"/>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148904</xdr:rowOff>
    </xdr:from>
    <xdr:ext cx="469744" cy="259045"/>
    <xdr:sp macro="" textlink="">
      <xdr:nvSpPr>
        <xdr:cNvPr id="809" name="テキスト ボックス 808"/>
        <xdr:cNvSpPr txBox="1"/>
      </xdr:nvSpPr>
      <xdr:spPr>
        <a:xfrm>
          <a:off x="18421428" y="100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104706</xdr:rowOff>
    </xdr:from>
    <xdr:to>
      <xdr:col>116</xdr:col>
      <xdr:colOff>114300</xdr:colOff>
      <xdr:row>56</xdr:row>
      <xdr:rowOff>34856</xdr:rowOff>
    </xdr:to>
    <xdr:sp macro="" textlink="">
      <xdr:nvSpPr>
        <xdr:cNvPr id="815" name="楕円 814"/>
        <xdr:cNvSpPr/>
      </xdr:nvSpPr>
      <xdr:spPr>
        <a:xfrm>
          <a:off x="221107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127583</xdr:rowOff>
    </xdr:from>
    <xdr:ext cx="534377" cy="259045"/>
    <xdr:sp macro="" textlink="">
      <xdr:nvSpPr>
        <xdr:cNvPr id="816" name="貸付金該当値テキスト"/>
        <xdr:cNvSpPr txBox="1"/>
      </xdr:nvSpPr>
      <xdr:spPr>
        <a:xfrm>
          <a:off x="22212300" y="93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134751</xdr:rowOff>
    </xdr:from>
    <xdr:to>
      <xdr:col>112</xdr:col>
      <xdr:colOff>38100</xdr:colOff>
      <xdr:row>56</xdr:row>
      <xdr:rowOff>64901</xdr:rowOff>
    </xdr:to>
    <xdr:sp macro="" textlink="">
      <xdr:nvSpPr>
        <xdr:cNvPr id="817" name="楕円 816"/>
        <xdr:cNvSpPr/>
      </xdr:nvSpPr>
      <xdr:spPr>
        <a:xfrm>
          <a:off x="21272500" y="95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81428</xdr:rowOff>
    </xdr:from>
    <xdr:ext cx="534377" cy="259045"/>
    <xdr:sp macro="" textlink="">
      <xdr:nvSpPr>
        <xdr:cNvPr id="818" name="テキスト ボックス 817"/>
        <xdr:cNvSpPr txBox="1"/>
      </xdr:nvSpPr>
      <xdr:spPr>
        <a:xfrm>
          <a:off x="21056111" y="93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164958</xdr:rowOff>
    </xdr:from>
    <xdr:to>
      <xdr:col>107</xdr:col>
      <xdr:colOff>101600</xdr:colOff>
      <xdr:row>56</xdr:row>
      <xdr:rowOff>95108</xdr:rowOff>
    </xdr:to>
    <xdr:sp macro="" textlink="">
      <xdr:nvSpPr>
        <xdr:cNvPr id="819" name="楕円 818"/>
        <xdr:cNvSpPr/>
      </xdr:nvSpPr>
      <xdr:spPr>
        <a:xfrm>
          <a:off x="203835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111635</xdr:rowOff>
    </xdr:from>
    <xdr:ext cx="534377" cy="259045"/>
    <xdr:sp macro="" textlink="">
      <xdr:nvSpPr>
        <xdr:cNvPr id="820" name="テキスト ボックス 819"/>
        <xdr:cNvSpPr txBox="1"/>
      </xdr:nvSpPr>
      <xdr:spPr>
        <a:xfrm>
          <a:off x="20167111" y="9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50103</xdr:rowOff>
    </xdr:from>
    <xdr:to>
      <xdr:col>102</xdr:col>
      <xdr:colOff>165100</xdr:colOff>
      <xdr:row>56</xdr:row>
      <xdr:rowOff>151703</xdr:rowOff>
    </xdr:to>
    <xdr:sp macro="" textlink="">
      <xdr:nvSpPr>
        <xdr:cNvPr id="821" name="楕円 820"/>
        <xdr:cNvSpPr/>
      </xdr:nvSpPr>
      <xdr:spPr>
        <a:xfrm>
          <a:off x="19494500" y="96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168230</xdr:rowOff>
    </xdr:from>
    <xdr:ext cx="534377" cy="259045"/>
    <xdr:sp macro="" textlink="">
      <xdr:nvSpPr>
        <xdr:cNvPr id="822" name="テキスト ボックス 821"/>
        <xdr:cNvSpPr txBox="1"/>
      </xdr:nvSpPr>
      <xdr:spPr>
        <a:xfrm>
          <a:off x="19278111" y="942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76001</xdr:rowOff>
    </xdr:from>
    <xdr:to>
      <xdr:col>98</xdr:col>
      <xdr:colOff>38100</xdr:colOff>
      <xdr:row>55</xdr:row>
      <xdr:rowOff>6151</xdr:rowOff>
    </xdr:to>
    <xdr:sp macro="" textlink="">
      <xdr:nvSpPr>
        <xdr:cNvPr id="823" name="楕円 822"/>
        <xdr:cNvSpPr/>
      </xdr:nvSpPr>
      <xdr:spPr>
        <a:xfrm>
          <a:off x="18605500" y="93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22678</xdr:rowOff>
    </xdr:from>
    <xdr:ext cx="534377" cy="259045"/>
    <xdr:sp macro="" textlink="">
      <xdr:nvSpPr>
        <xdr:cNvPr id="824" name="テキスト ボックス 823"/>
        <xdr:cNvSpPr txBox="1"/>
      </xdr:nvSpPr>
      <xdr:spPr>
        <a:xfrm>
          <a:off x="18389111" y="9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169494</xdr:rowOff>
    </xdr:from>
    <xdr:to>
      <xdr:col>116</xdr:col>
      <xdr:colOff>63500</xdr:colOff>
      <xdr:row>72</xdr:row>
      <xdr:rowOff>78474</xdr:rowOff>
    </xdr:to>
    <xdr:cxnSp macro="">
      <xdr:nvCxnSpPr>
        <xdr:cNvPr id="854" name="直線コネクタ 853"/>
        <xdr:cNvCxnSpPr/>
      </xdr:nvCxnSpPr>
      <xdr:spPr>
        <a:xfrm>
          <a:off x="21323300" y="12342444"/>
          <a:ext cx="8382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169494</xdr:rowOff>
    </xdr:from>
    <xdr:to>
      <xdr:col>111</xdr:col>
      <xdr:colOff>177800</xdr:colOff>
      <xdr:row>72</xdr:row>
      <xdr:rowOff>133376</xdr:rowOff>
    </xdr:to>
    <xdr:cxnSp macro="">
      <xdr:nvCxnSpPr>
        <xdr:cNvPr id="857" name="直線コネクタ 856"/>
        <xdr:cNvCxnSpPr/>
      </xdr:nvCxnSpPr>
      <xdr:spPr>
        <a:xfrm flipV="1">
          <a:off x="20434300" y="12342444"/>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133376</xdr:rowOff>
    </xdr:from>
    <xdr:to>
      <xdr:col>107</xdr:col>
      <xdr:colOff>50800</xdr:colOff>
      <xdr:row>73</xdr:row>
      <xdr:rowOff>68149</xdr:rowOff>
    </xdr:to>
    <xdr:cxnSp macro="">
      <xdr:nvCxnSpPr>
        <xdr:cNvPr id="860" name="直線コネクタ 859"/>
        <xdr:cNvCxnSpPr/>
      </xdr:nvCxnSpPr>
      <xdr:spPr>
        <a:xfrm flipV="1">
          <a:off x="19545300" y="12477776"/>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2" name="テキスト ボックス 861"/>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68149</xdr:rowOff>
    </xdr:from>
    <xdr:to>
      <xdr:col>102</xdr:col>
      <xdr:colOff>114300</xdr:colOff>
      <xdr:row>73</xdr:row>
      <xdr:rowOff>161913</xdr:rowOff>
    </xdr:to>
    <xdr:cxnSp macro="">
      <xdr:nvCxnSpPr>
        <xdr:cNvPr id="863" name="直線コネクタ 862"/>
        <xdr:cNvCxnSpPr/>
      </xdr:nvCxnSpPr>
      <xdr:spPr>
        <a:xfrm flipV="1">
          <a:off x="18656300" y="12583999"/>
          <a:ext cx="8890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4" name="フローチャート: 判断 863"/>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44087</xdr:rowOff>
    </xdr:from>
    <xdr:ext cx="534377" cy="259045"/>
    <xdr:sp macro="" textlink="">
      <xdr:nvSpPr>
        <xdr:cNvPr id="865" name="テキスト ボックス 864"/>
        <xdr:cNvSpPr txBox="1"/>
      </xdr:nvSpPr>
      <xdr:spPr>
        <a:xfrm>
          <a:off x="19278111" y="130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6" name="フローチャート: 判断 865"/>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114076</xdr:rowOff>
    </xdr:from>
    <xdr:ext cx="534377" cy="259045"/>
    <xdr:sp macro="" textlink="">
      <xdr:nvSpPr>
        <xdr:cNvPr id="867" name="テキスト ボックス 866"/>
        <xdr:cNvSpPr txBox="1"/>
      </xdr:nvSpPr>
      <xdr:spPr>
        <a:xfrm>
          <a:off x="18389111" y="131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27674</xdr:rowOff>
    </xdr:from>
    <xdr:to>
      <xdr:col>116</xdr:col>
      <xdr:colOff>114300</xdr:colOff>
      <xdr:row>72</xdr:row>
      <xdr:rowOff>129274</xdr:rowOff>
    </xdr:to>
    <xdr:sp macro="" textlink="">
      <xdr:nvSpPr>
        <xdr:cNvPr id="873" name="楕円 872"/>
        <xdr:cNvSpPr/>
      </xdr:nvSpPr>
      <xdr:spPr>
        <a:xfrm>
          <a:off x="22110700" y="12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50551</xdr:rowOff>
    </xdr:from>
    <xdr:ext cx="534377" cy="259045"/>
    <xdr:sp macro="" textlink="">
      <xdr:nvSpPr>
        <xdr:cNvPr id="874" name="繰出金該当値テキスト"/>
        <xdr:cNvSpPr txBox="1"/>
      </xdr:nvSpPr>
      <xdr:spPr>
        <a:xfrm>
          <a:off x="22212300" y="122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118694</xdr:rowOff>
    </xdr:from>
    <xdr:to>
      <xdr:col>112</xdr:col>
      <xdr:colOff>38100</xdr:colOff>
      <xdr:row>72</xdr:row>
      <xdr:rowOff>48844</xdr:rowOff>
    </xdr:to>
    <xdr:sp macro="" textlink="">
      <xdr:nvSpPr>
        <xdr:cNvPr id="875" name="楕円 874"/>
        <xdr:cNvSpPr/>
      </xdr:nvSpPr>
      <xdr:spPr>
        <a:xfrm>
          <a:off x="21272500" y="122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65371</xdr:rowOff>
    </xdr:from>
    <xdr:ext cx="534377" cy="259045"/>
    <xdr:sp macro="" textlink="">
      <xdr:nvSpPr>
        <xdr:cNvPr id="876" name="テキスト ボックス 875"/>
        <xdr:cNvSpPr txBox="1"/>
      </xdr:nvSpPr>
      <xdr:spPr>
        <a:xfrm>
          <a:off x="21056111" y="120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82576</xdr:rowOff>
    </xdr:from>
    <xdr:to>
      <xdr:col>107</xdr:col>
      <xdr:colOff>101600</xdr:colOff>
      <xdr:row>73</xdr:row>
      <xdr:rowOff>12726</xdr:rowOff>
    </xdr:to>
    <xdr:sp macro="" textlink="">
      <xdr:nvSpPr>
        <xdr:cNvPr id="877" name="楕円 876"/>
        <xdr:cNvSpPr/>
      </xdr:nvSpPr>
      <xdr:spPr>
        <a:xfrm>
          <a:off x="20383500" y="124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29253</xdr:rowOff>
    </xdr:from>
    <xdr:ext cx="534377" cy="259045"/>
    <xdr:sp macro="" textlink="">
      <xdr:nvSpPr>
        <xdr:cNvPr id="878" name="テキスト ボックス 877"/>
        <xdr:cNvSpPr txBox="1"/>
      </xdr:nvSpPr>
      <xdr:spPr>
        <a:xfrm>
          <a:off x="20167111" y="122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17349</xdr:rowOff>
    </xdr:from>
    <xdr:to>
      <xdr:col>102</xdr:col>
      <xdr:colOff>165100</xdr:colOff>
      <xdr:row>73</xdr:row>
      <xdr:rowOff>118949</xdr:rowOff>
    </xdr:to>
    <xdr:sp macro="" textlink="">
      <xdr:nvSpPr>
        <xdr:cNvPr id="879" name="楕円 878"/>
        <xdr:cNvSpPr/>
      </xdr:nvSpPr>
      <xdr:spPr>
        <a:xfrm>
          <a:off x="19494500" y="125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135476</xdr:rowOff>
    </xdr:from>
    <xdr:ext cx="534377" cy="259045"/>
    <xdr:sp macro="" textlink="">
      <xdr:nvSpPr>
        <xdr:cNvPr id="880" name="テキスト ボックス 879"/>
        <xdr:cNvSpPr txBox="1"/>
      </xdr:nvSpPr>
      <xdr:spPr>
        <a:xfrm>
          <a:off x="19278111" y="123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111113</xdr:rowOff>
    </xdr:from>
    <xdr:to>
      <xdr:col>98</xdr:col>
      <xdr:colOff>38100</xdr:colOff>
      <xdr:row>74</xdr:row>
      <xdr:rowOff>41263</xdr:rowOff>
    </xdr:to>
    <xdr:sp macro="" textlink="">
      <xdr:nvSpPr>
        <xdr:cNvPr id="881" name="楕円 880"/>
        <xdr:cNvSpPr/>
      </xdr:nvSpPr>
      <xdr:spPr>
        <a:xfrm>
          <a:off x="18605500" y="126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57790</xdr:rowOff>
    </xdr:from>
    <xdr:ext cx="534377" cy="259045"/>
    <xdr:sp macro="" textlink="">
      <xdr:nvSpPr>
        <xdr:cNvPr id="882" name="テキスト ボックス 881"/>
        <xdr:cNvSpPr txBox="1"/>
      </xdr:nvSpPr>
      <xdr:spPr>
        <a:xfrm>
          <a:off x="18389111" y="124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維持補修費：冬期間の除排雪に係る費用負担が大きい。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扶助費：高齢化等の進行により、類似団体の平均を大きく上回っている。生活保護の資格審査等の適正化等、引き続き扶助費の適正な支出に努める。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普通建設事業費（うち更新整備）：小学校校舎等の改修事業を実施したことなどにより更新整備を進めた一方、新規整備は事業を厳選して実施した。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公債費：過去に借り入れした市債の元利償還金は平成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年度をピークに減少傾向にある。類似団体と比較しても依然として高い状態だが、建設事業費の厳選や着手時期の再検討などにより将来的な財政負担を考慮しながら起債発行の抑制に努める。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貸付金：中小企業向けの新規貸付額の増加に伴い、商工関係制度融資預託金が増加したことにより類似団体の平均を上回っている。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繰出金：水道事業会計への繰出金の減少等により前年度より減となっているが、依然といて類似団体の平均を上回っている。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118,948
118,354
243.83
57,326,414
57,105,770
220,644
31,798,031
50,652,204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102362</xdr:rowOff>
    </xdr:from>
    <xdr:to>
      <xdr:col>24</xdr:col>
      <xdr:colOff>63500</xdr:colOff>
      <xdr:row>35</xdr:row>
      <xdr:rowOff>165608</xdr:rowOff>
    </xdr:to>
    <xdr:cxnSp macro="">
      <xdr:nvCxnSpPr>
        <xdr:cNvPr id="61" name="直線コネクタ 60"/>
        <xdr:cNvCxnSpPr/>
      </xdr:nvCxnSpPr>
      <xdr:spPr>
        <a:xfrm flipV="1">
          <a:off x="3797300" y="6103112"/>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34544</xdr:rowOff>
    </xdr:from>
    <xdr:to>
      <xdr:col>19</xdr:col>
      <xdr:colOff>177800</xdr:colOff>
      <xdr:row>35</xdr:row>
      <xdr:rowOff>165608</xdr:rowOff>
    </xdr:to>
    <xdr:cxnSp macro="">
      <xdr:nvCxnSpPr>
        <xdr:cNvPr id="64" name="直線コネクタ 63"/>
        <xdr:cNvCxnSpPr/>
      </xdr:nvCxnSpPr>
      <xdr:spPr>
        <a:xfrm>
          <a:off x="2908300" y="6035294"/>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103886</xdr:rowOff>
    </xdr:to>
    <xdr:cxnSp macro="">
      <xdr:nvCxnSpPr>
        <xdr:cNvPr id="67" name="直線コネクタ 66"/>
        <xdr:cNvCxnSpPr/>
      </xdr:nvCxnSpPr>
      <xdr:spPr>
        <a:xfrm flipV="1">
          <a:off x="2019300" y="6035294"/>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103886</xdr:rowOff>
    </xdr:from>
    <xdr:to>
      <xdr:col>10</xdr:col>
      <xdr:colOff>114300</xdr:colOff>
      <xdr:row>35</xdr:row>
      <xdr:rowOff>142748</xdr:rowOff>
    </xdr:to>
    <xdr:cxnSp macro="">
      <xdr:nvCxnSpPr>
        <xdr:cNvPr id="70" name="直線コネクタ 69"/>
        <xdr:cNvCxnSpPr/>
      </xdr:nvCxnSpPr>
      <xdr:spPr>
        <a:xfrm flipV="1">
          <a:off x="1130300" y="61046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20845</xdr:rowOff>
    </xdr:from>
    <xdr:ext cx="469744" cy="259045"/>
    <xdr:sp macro="" textlink="">
      <xdr:nvSpPr>
        <xdr:cNvPr id="72" name="テキスト ボックス 71"/>
        <xdr:cNvSpPr txBox="1"/>
      </xdr:nvSpPr>
      <xdr:spPr>
        <a:xfrm>
          <a:off x="1784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38371</xdr:rowOff>
    </xdr:from>
    <xdr:ext cx="469744" cy="259045"/>
    <xdr:sp macro="" textlink="">
      <xdr:nvSpPr>
        <xdr:cNvPr id="74" name="テキスト ボックス 73"/>
        <xdr:cNvSpPr txBox="1"/>
      </xdr:nvSpPr>
      <xdr:spPr>
        <a:xfrm>
          <a:off x="895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51562</xdr:rowOff>
    </xdr:from>
    <xdr:to>
      <xdr:col>24</xdr:col>
      <xdr:colOff>114300</xdr:colOff>
      <xdr:row>35</xdr:row>
      <xdr:rowOff>153162</xdr:rowOff>
    </xdr:to>
    <xdr:sp macro="" textlink="">
      <xdr:nvSpPr>
        <xdr:cNvPr id="80" name="楕円 79"/>
        <xdr:cNvSpPr/>
      </xdr:nvSpPr>
      <xdr:spPr>
        <a:xfrm>
          <a:off x="45847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74439</xdr:rowOff>
    </xdr:from>
    <xdr:ext cx="469744" cy="259045"/>
    <xdr:sp macro="" textlink="">
      <xdr:nvSpPr>
        <xdr:cNvPr id="81" name="議会費該当値テキスト"/>
        <xdr:cNvSpPr txBox="1"/>
      </xdr:nvSpPr>
      <xdr:spPr>
        <a:xfrm>
          <a:off x="4686300"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114808</xdr:rowOff>
    </xdr:from>
    <xdr:to>
      <xdr:col>20</xdr:col>
      <xdr:colOff>38100</xdr:colOff>
      <xdr:row>36</xdr:row>
      <xdr:rowOff>44958</xdr:rowOff>
    </xdr:to>
    <xdr:sp macro="" textlink="">
      <xdr:nvSpPr>
        <xdr:cNvPr id="82" name="楕円 81"/>
        <xdr:cNvSpPr/>
      </xdr:nvSpPr>
      <xdr:spPr>
        <a:xfrm>
          <a:off x="3746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61485</xdr:rowOff>
    </xdr:from>
    <xdr:ext cx="469744" cy="259045"/>
    <xdr:sp macro="" textlink="">
      <xdr:nvSpPr>
        <xdr:cNvPr id="83" name="テキスト ボックス 82"/>
        <xdr:cNvSpPr txBox="1"/>
      </xdr:nvSpPr>
      <xdr:spPr>
        <a:xfrm>
          <a:off x="3562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155194</xdr:rowOff>
    </xdr:from>
    <xdr:to>
      <xdr:col>15</xdr:col>
      <xdr:colOff>101600</xdr:colOff>
      <xdr:row>35</xdr:row>
      <xdr:rowOff>85344</xdr:rowOff>
    </xdr:to>
    <xdr:sp macro="" textlink="">
      <xdr:nvSpPr>
        <xdr:cNvPr id="84" name="楕円 83"/>
        <xdr:cNvSpPr/>
      </xdr:nvSpPr>
      <xdr:spPr>
        <a:xfrm>
          <a:off x="2857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101871</xdr:rowOff>
    </xdr:from>
    <xdr:ext cx="469744" cy="259045"/>
    <xdr:sp macro="" textlink="">
      <xdr:nvSpPr>
        <xdr:cNvPr id="85" name="テキスト ボックス 84"/>
        <xdr:cNvSpPr txBox="1"/>
      </xdr:nvSpPr>
      <xdr:spPr>
        <a:xfrm>
          <a:off x="2673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53086</xdr:rowOff>
    </xdr:from>
    <xdr:to>
      <xdr:col>10</xdr:col>
      <xdr:colOff>165100</xdr:colOff>
      <xdr:row>35</xdr:row>
      <xdr:rowOff>154686</xdr:rowOff>
    </xdr:to>
    <xdr:sp macro="" textlink="">
      <xdr:nvSpPr>
        <xdr:cNvPr id="86" name="楕円 85"/>
        <xdr:cNvSpPr/>
      </xdr:nvSpPr>
      <xdr:spPr>
        <a:xfrm>
          <a:off x="196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171213</xdr:rowOff>
    </xdr:from>
    <xdr:ext cx="469744" cy="259045"/>
    <xdr:sp macro="" textlink="">
      <xdr:nvSpPr>
        <xdr:cNvPr id="87" name="テキスト ボックス 86"/>
        <xdr:cNvSpPr txBox="1"/>
      </xdr:nvSpPr>
      <xdr:spPr>
        <a:xfrm>
          <a:off x="1784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8" name="楕円 87"/>
        <xdr:cNvSpPr/>
      </xdr:nvSpPr>
      <xdr:spPr>
        <a:xfrm>
          <a:off x="1079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38625</xdr:rowOff>
    </xdr:from>
    <xdr:ext cx="469744" cy="259045"/>
    <xdr:sp macro="" textlink="">
      <xdr:nvSpPr>
        <xdr:cNvPr id="89" name="テキスト ボックス 88"/>
        <xdr:cNvSpPr txBox="1"/>
      </xdr:nvSpPr>
      <xdr:spPr>
        <a:xfrm>
          <a:off x="895428"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100902</xdr:rowOff>
    </xdr:from>
    <xdr:to>
      <xdr:col>24</xdr:col>
      <xdr:colOff>63500</xdr:colOff>
      <xdr:row>57</xdr:row>
      <xdr:rowOff>136843</xdr:rowOff>
    </xdr:to>
    <xdr:cxnSp macro="">
      <xdr:nvCxnSpPr>
        <xdr:cNvPr id="116" name="直線コネクタ 115"/>
        <xdr:cNvCxnSpPr/>
      </xdr:nvCxnSpPr>
      <xdr:spPr>
        <a:xfrm>
          <a:off x="3797300" y="9873552"/>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100902</xdr:rowOff>
    </xdr:from>
    <xdr:to>
      <xdr:col>19</xdr:col>
      <xdr:colOff>177800</xdr:colOff>
      <xdr:row>57</xdr:row>
      <xdr:rowOff>128901</xdr:rowOff>
    </xdr:to>
    <xdr:cxnSp macro="">
      <xdr:nvCxnSpPr>
        <xdr:cNvPr id="119" name="直線コネクタ 118"/>
        <xdr:cNvCxnSpPr/>
      </xdr:nvCxnSpPr>
      <xdr:spPr>
        <a:xfrm flipV="1">
          <a:off x="2908300" y="9873552"/>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128901</xdr:rowOff>
    </xdr:from>
    <xdr:to>
      <xdr:col>15</xdr:col>
      <xdr:colOff>50800</xdr:colOff>
      <xdr:row>57</xdr:row>
      <xdr:rowOff>148675</xdr:rowOff>
    </xdr:to>
    <xdr:cxnSp macro="">
      <xdr:nvCxnSpPr>
        <xdr:cNvPr id="122" name="直線コネクタ 121"/>
        <xdr:cNvCxnSpPr/>
      </xdr:nvCxnSpPr>
      <xdr:spPr>
        <a:xfrm flipV="1">
          <a:off x="2019300" y="9901551"/>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133834</xdr:rowOff>
    </xdr:from>
    <xdr:to>
      <xdr:col>10</xdr:col>
      <xdr:colOff>114300</xdr:colOff>
      <xdr:row>57</xdr:row>
      <xdr:rowOff>148675</xdr:rowOff>
    </xdr:to>
    <xdr:cxnSp macro="">
      <xdr:nvCxnSpPr>
        <xdr:cNvPr id="125" name="直線コネクタ 124"/>
        <xdr:cNvCxnSpPr/>
      </xdr:nvCxnSpPr>
      <xdr:spPr>
        <a:xfrm>
          <a:off x="1130300" y="9906484"/>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18363</xdr:rowOff>
    </xdr:from>
    <xdr:ext cx="534377" cy="259045"/>
    <xdr:sp macro="" textlink="">
      <xdr:nvSpPr>
        <xdr:cNvPr id="127" name="テキスト ボックス 126"/>
        <xdr:cNvSpPr txBox="1"/>
      </xdr:nvSpPr>
      <xdr:spPr>
        <a:xfrm>
          <a:off x="1752111" y="96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23996</xdr:rowOff>
    </xdr:from>
    <xdr:ext cx="534377" cy="259045"/>
    <xdr:sp macro="" textlink="">
      <xdr:nvSpPr>
        <xdr:cNvPr id="129" name="テキスト ボックス 128"/>
        <xdr:cNvSpPr txBox="1"/>
      </xdr:nvSpPr>
      <xdr:spPr>
        <a:xfrm>
          <a:off x="863111" y="96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86043</xdr:rowOff>
    </xdr:from>
    <xdr:to>
      <xdr:col>24</xdr:col>
      <xdr:colOff>114300</xdr:colOff>
      <xdr:row>58</xdr:row>
      <xdr:rowOff>16193</xdr:rowOff>
    </xdr:to>
    <xdr:sp macro="" textlink="">
      <xdr:nvSpPr>
        <xdr:cNvPr id="135" name="楕円 134"/>
        <xdr:cNvSpPr/>
      </xdr:nvSpPr>
      <xdr:spPr>
        <a:xfrm>
          <a:off x="45847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50102</xdr:rowOff>
    </xdr:from>
    <xdr:to>
      <xdr:col>20</xdr:col>
      <xdr:colOff>38100</xdr:colOff>
      <xdr:row>57</xdr:row>
      <xdr:rowOff>151702</xdr:rowOff>
    </xdr:to>
    <xdr:sp macro="" textlink="">
      <xdr:nvSpPr>
        <xdr:cNvPr id="137" name="楕円 136"/>
        <xdr:cNvSpPr/>
      </xdr:nvSpPr>
      <xdr:spPr>
        <a:xfrm>
          <a:off x="3746500" y="98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168229</xdr:rowOff>
    </xdr:from>
    <xdr:ext cx="534377" cy="259045"/>
    <xdr:sp macro="" textlink="">
      <xdr:nvSpPr>
        <xdr:cNvPr id="138" name="テキスト ボックス 137"/>
        <xdr:cNvSpPr txBox="1"/>
      </xdr:nvSpPr>
      <xdr:spPr>
        <a:xfrm>
          <a:off x="3530111" y="95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78101</xdr:rowOff>
    </xdr:from>
    <xdr:to>
      <xdr:col>15</xdr:col>
      <xdr:colOff>101600</xdr:colOff>
      <xdr:row>58</xdr:row>
      <xdr:rowOff>8251</xdr:rowOff>
    </xdr:to>
    <xdr:sp macro="" textlink="">
      <xdr:nvSpPr>
        <xdr:cNvPr id="139" name="楕円 138"/>
        <xdr:cNvSpPr/>
      </xdr:nvSpPr>
      <xdr:spPr>
        <a:xfrm>
          <a:off x="28575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170828</xdr:rowOff>
    </xdr:from>
    <xdr:ext cx="534377" cy="259045"/>
    <xdr:sp macro="" textlink="">
      <xdr:nvSpPr>
        <xdr:cNvPr id="140" name="テキスト ボックス 139"/>
        <xdr:cNvSpPr txBox="1"/>
      </xdr:nvSpPr>
      <xdr:spPr>
        <a:xfrm>
          <a:off x="2641111" y="99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97875</xdr:rowOff>
    </xdr:from>
    <xdr:to>
      <xdr:col>10</xdr:col>
      <xdr:colOff>165100</xdr:colOff>
      <xdr:row>58</xdr:row>
      <xdr:rowOff>28025</xdr:rowOff>
    </xdr:to>
    <xdr:sp macro="" textlink="">
      <xdr:nvSpPr>
        <xdr:cNvPr id="141" name="楕円 140"/>
        <xdr:cNvSpPr/>
      </xdr:nvSpPr>
      <xdr:spPr>
        <a:xfrm>
          <a:off x="1968500" y="98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19152</xdr:rowOff>
    </xdr:from>
    <xdr:ext cx="534377" cy="259045"/>
    <xdr:sp macro="" textlink="">
      <xdr:nvSpPr>
        <xdr:cNvPr id="142" name="テキスト ボックス 141"/>
        <xdr:cNvSpPr txBox="1"/>
      </xdr:nvSpPr>
      <xdr:spPr>
        <a:xfrm>
          <a:off x="1752111" y="99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83034</xdr:rowOff>
    </xdr:from>
    <xdr:to>
      <xdr:col>6</xdr:col>
      <xdr:colOff>38100</xdr:colOff>
      <xdr:row>58</xdr:row>
      <xdr:rowOff>13184</xdr:rowOff>
    </xdr:to>
    <xdr:sp macro="" textlink="">
      <xdr:nvSpPr>
        <xdr:cNvPr id="143" name="楕円 142"/>
        <xdr:cNvSpPr/>
      </xdr:nvSpPr>
      <xdr:spPr>
        <a:xfrm>
          <a:off x="1079500" y="9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4311</xdr:rowOff>
    </xdr:from>
    <xdr:ext cx="534377" cy="259045"/>
    <xdr:sp macro="" textlink="">
      <xdr:nvSpPr>
        <xdr:cNvPr id="144" name="テキスト ボックス 143"/>
        <xdr:cNvSpPr txBox="1"/>
      </xdr:nvSpPr>
      <xdr:spPr>
        <a:xfrm>
          <a:off x="863111" y="99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79589</xdr:rowOff>
    </xdr:from>
    <xdr:to>
      <xdr:col>24</xdr:col>
      <xdr:colOff>63500</xdr:colOff>
      <xdr:row>71</xdr:row>
      <xdr:rowOff>141507</xdr:rowOff>
    </xdr:to>
    <xdr:cxnSp macro="">
      <xdr:nvCxnSpPr>
        <xdr:cNvPr id="176" name="直線コネクタ 175"/>
        <xdr:cNvCxnSpPr/>
      </xdr:nvCxnSpPr>
      <xdr:spPr>
        <a:xfrm>
          <a:off x="3797300" y="12252539"/>
          <a:ext cx="8382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79589</xdr:rowOff>
    </xdr:from>
    <xdr:to>
      <xdr:col>19</xdr:col>
      <xdr:colOff>177800</xdr:colOff>
      <xdr:row>72</xdr:row>
      <xdr:rowOff>82408</xdr:rowOff>
    </xdr:to>
    <xdr:cxnSp macro="">
      <xdr:nvCxnSpPr>
        <xdr:cNvPr id="179" name="直線コネクタ 178"/>
        <xdr:cNvCxnSpPr/>
      </xdr:nvCxnSpPr>
      <xdr:spPr>
        <a:xfrm flipV="1">
          <a:off x="2908300" y="12252539"/>
          <a:ext cx="889000" cy="1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74680</xdr:rowOff>
    </xdr:from>
    <xdr:to>
      <xdr:col>15</xdr:col>
      <xdr:colOff>50800</xdr:colOff>
      <xdr:row>72</xdr:row>
      <xdr:rowOff>82408</xdr:rowOff>
    </xdr:to>
    <xdr:cxnSp macro="">
      <xdr:nvCxnSpPr>
        <xdr:cNvPr id="182" name="直線コネクタ 181"/>
        <xdr:cNvCxnSpPr/>
      </xdr:nvCxnSpPr>
      <xdr:spPr>
        <a:xfrm>
          <a:off x="2019300" y="12419080"/>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74680</xdr:rowOff>
    </xdr:from>
    <xdr:to>
      <xdr:col>10</xdr:col>
      <xdr:colOff>114300</xdr:colOff>
      <xdr:row>73</xdr:row>
      <xdr:rowOff>21895</xdr:rowOff>
    </xdr:to>
    <xdr:cxnSp macro="">
      <xdr:nvCxnSpPr>
        <xdr:cNvPr id="185" name="直線コネクタ 184"/>
        <xdr:cNvCxnSpPr/>
      </xdr:nvCxnSpPr>
      <xdr:spPr>
        <a:xfrm flipV="1">
          <a:off x="1130300" y="12419080"/>
          <a:ext cx="889000" cy="1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43727</xdr:rowOff>
    </xdr:from>
    <xdr:ext cx="599010" cy="259045"/>
    <xdr:sp macro="" textlink="">
      <xdr:nvSpPr>
        <xdr:cNvPr id="187" name="テキスト ボックス 186"/>
        <xdr:cNvSpPr txBox="1"/>
      </xdr:nvSpPr>
      <xdr:spPr>
        <a:xfrm>
          <a:off x="1719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136876</xdr:rowOff>
    </xdr:from>
    <xdr:ext cx="599010" cy="259045"/>
    <xdr:sp macro="" textlink="">
      <xdr:nvSpPr>
        <xdr:cNvPr id="189" name="テキスト ボックス 188"/>
        <xdr:cNvSpPr txBox="1"/>
      </xdr:nvSpPr>
      <xdr:spPr>
        <a:xfrm>
          <a:off x="830795" y="1316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90707</xdr:rowOff>
    </xdr:from>
    <xdr:to>
      <xdr:col>24</xdr:col>
      <xdr:colOff>114300</xdr:colOff>
      <xdr:row>72</xdr:row>
      <xdr:rowOff>20857</xdr:rowOff>
    </xdr:to>
    <xdr:sp macro="" textlink="">
      <xdr:nvSpPr>
        <xdr:cNvPr id="195" name="楕円 194"/>
        <xdr:cNvSpPr/>
      </xdr:nvSpPr>
      <xdr:spPr>
        <a:xfrm>
          <a:off x="4584700" y="122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113584</xdr:rowOff>
    </xdr:from>
    <xdr:ext cx="599010" cy="259045"/>
    <xdr:sp macro="" textlink="">
      <xdr:nvSpPr>
        <xdr:cNvPr id="196" name="民生費該当値テキスト"/>
        <xdr:cNvSpPr txBox="1"/>
      </xdr:nvSpPr>
      <xdr:spPr>
        <a:xfrm>
          <a:off x="4686300" y="121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28789</xdr:rowOff>
    </xdr:from>
    <xdr:to>
      <xdr:col>20</xdr:col>
      <xdr:colOff>38100</xdr:colOff>
      <xdr:row>71</xdr:row>
      <xdr:rowOff>130389</xdr:rowOff>
    </xdr:to>
    <xdr:sp macro="" textlink="">
      <xdr:nvSpPr>
        <xdr:cNvPr id="197" name="楕円 196"/>
        <xdr:cNvSpPr/>
      </xdr:nvSpPr>
      <xdr:spPr>
        <a:xfrm>
          <a:off x="3746500" y="122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146916</xdr:rowOff>
    </xdr:from>
    <xdr:ext cx="599010" cy="259045"/>
    <xdr:sp macro="" textlink="">
      <xdr:nvSpPr>
        <xdr:cNvPr id="198" name="テキスト ボックス 197"/>
        <xdr:cNvSpPr txBox="1"/>
      </xdr:nvSpPr>
      <xdr:spPr>
        <a:xfrm>
          <a:off x="3497795" y="1197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31608</xdr:rowOff>
    </xdr:from>
    <xdr:to>
      <xdr:col>15</xdr:col>
      <xdr:colOff>101600</xdr:colOff>
      <xdr:row>72</xdr:row>
      <xdr:rowOff>133208</xdr:rowOff>
    </xdr:to>
    <xdr:sp macro="" textlink="">
      <xdr:nvSpPr>
        <xdr:cNvPr id="199" name="楕円 198"/>
        <xdr:cNvSpPr/>
      </xdr:nvSpPr>
      <xdr:spPr>
        <a:xfrm>
          <a:off x="2857500" y="12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149735</xdr:rowOff>
    </xdr:from>
    <xdr:ext cx="599010" cy="259045"/>
    <xdr:sp macro="" textlink="">
      <xdr:nvSpPr>
        <xdr:cNvPr id="200" name="テキスト ボックス 199"/>
        <xdr:cNvSpPr txBox="1"/>
      </xdr:nvSpPr>
      <xdr:spPr>
        <a:xfrm>
          <a:off x="2608795" y="1215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23880</xdr:rowOff>
    </xdr:from>
    <xdr:to>
      <xdr:col>10</xdr:col>
      <xdr:colOff>165100</xdr:colOff>
      <xdr:row>72</xdr:row>
      <xdr:rowOff>125480</xdr:rowOff>
    </xdr:to>
    <xdr:sp macro="" textlink="">
      <xdr:nvSpPr>
        <xdr:cNvPr id="201" name="楕円 200"/>
        <xdr:cNvSpPr/>
      </xdr:nvSpPr>
      <xdr:spPr>
        <a:xfrm>
          <a:off x="1968500" y="12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142007</xdr:rowOff>
    </xdr:from>
    <xdr:ext cx="599010" cy="259045"/>
    <xdr:sp macro="" textlink="">
      <xdr:nvSpPr>
        <xdr:cNvPr id="202" name="テキスト ボックス 201"/>
        <xdr:cNvSpPr txBox="1"/>
      </xdr:nvSpPr>
      <xdr:spPr>
        <a:xfrm>
          <a:off x="1719795" y="121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142545</xdr:rowOff>
    </xdr:from>
    <xdr:to>
      <xdr:col>6</xdr:col>
      <xdr:colOff>38100</xdr:colOff>
      <xdr:row>73</xdr:row>
      <xdr:rowOff>72695</xdr:rowOff>
    </xdr:to>
    <xdr:sp macro="" textlink="">
      <xdr:nvSpPr>
        <xdr:cNvPr id="203" name="楕円 202"/>
        <xdr:cNvSpPr/>
      </xdr:nvSpPr>
      <xdr:spPr>
        <a:xfrm>
          <a:off x="1079500" y="124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89222</xdr:rowOff>
    </xdr:from>
    <xdr:ext cx="599010" cy="259045"/>
    <xdr:sp macro="" textlink="">
      <xdr:nvSpPr>
        <xdr:cNvPr id="204" name="テキスト ボックス 203"/>
        <xdr:cNvSpPr txBox="1"/>
      </xdr:nvSpPr>
      <xdr:spPr>
        <a:xfrm>
          <a:off x="830795" y="122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104313</xdr:rowOff>
    </xdr:from>
    <xdr:to>
      <xdr:col>24</xdr:col>
      <xdr:colOff>63500</xdr:colOff>
      <xdr:row>95</xdr:row>
      <xdr:rowOff>119149</xdr:rowOff>
    </xdr:to>
    <xdr:cxnSp macro="">
      <xdr:nvCxnSpPr>
        <xdr:cNvPr id="232" name="直線コネクタ 231"/>
        <xdr:cNvCxnSpPr/>
      </xdr:nvCxnSpPr>
      <xdr:spPr>
        <a:xfrm>
          <a:off x="3797300" y="16392063"/>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104313</xdr:rowOff>
    </xdr:from>
    <xdr:to>
      <xdr:col>19</xdr:col>
      <xdr:colOff>177800</xdr:colOff>
      <xdr:row>95</xdr:row>
      <xdr:rowOff>123447</xdr:rowOff>
    </xdr:to>
    <xdr:cxnSp macro="">
      <xdr:nvCxnSpPr>
        <xdr:cNvPr id="235" name="直線コネクタ 234"/>
        <xdr:cNvCxnSpPr/>
      </xdr:nvCxnSpPr>
      <xdr:spPr>
        <a:xfrm flipV="1">
          <a:off x="2908300" y="16392063"/>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123447</xdr:rowOff>
    </xdr:from>
    <xdr:to>
      <xdr:col>15</xdr:col>
      <xdr:colOff>50800</xdr:colOff>
      <xdr:row>96</xdr:row>
      <xdr:rowOff>50614</xdr:rowOff>
    </xdr:to>
    <xdr:cxnSp macro="">
      <xdr:nvCxnSpPr>
        <xdr:cNvPr id="238" name="直線コネクタ 237"/>
        <xdr:cNvCxnSpPr/>
      </xdr:nvCxnSpPr>
      <xdr:spPr>
        <a:xfrm flipV="1">
          <a:off x="2019300" y="16411197"/>
          <a:ext cx="889000" cy="9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126510</xdr:rowOff>
    </xdr:from>
    <xdr:to>
      <xdr:col>10</xdr:col>
      <xdr:colOff>114300</xdr:colOff>
      <xdr:row>96</xdr:row>
      <xdr:rowOff>50614</xdr:rowOff>
    </xdr:to>
    <xdr:cxnSp macro="">
      <xdr:nvCxnSpPr>
        <xdr:cNvPr id="241" name="直線コネクタ 240"/>
        <xdr:cNvCxnSpPr/>
      </xdr:nvCxnSpPr>
      <xdr:spPr>
        <a:xfrm>
          <a:off x="1130300" y="16242810"/>
          <a:ext cx="889000" cy="26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27162</xdr:rowOff>
    </xdr:from>
    <xdr:ext cx="534377" cy="259045"/>
    <xdr:sp macro="" textlink="">
      <xdr:nvSpPr>
        <xdr:cNvPr id="243" name="テキスト ボックス 242"/>
        <xdr:cNvSpPr txBox="1"/>
      </xdr:nvSpPr>
      <xdr:spPr>
        <a:xfrm>
          <a:off x="1752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57337</xdr:rowOff>
    </xdr:from>
    <xdr:ext cx="534377" cy="259045"/>
    <xdr:sp macro="" textlink="">
      <xdr:nvSpPr>
        <xdr:cNvPr id="245" name="テキスト ボックス 244"/>
        <xdr:cNvSpPr txBox="1"/>
      </xdr:nvSpPr>
      <xdr:spPr>
        <a:xfrm>
          <a:off x="863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68349</xdr:rowOff>
    </xdr:from>
    <xdr:to>
      <xdr:col>24</xdr:col>
      <xdr:colOff>114300</xdr:colOff>
      <xdr:row>95</xdr:row>
      <xdr:rowOff>169949</xdr:rowOff>
    </xdr:to>
    <xdr:sp macro="" textlink="">
      <xdr:nvSpPr>
        <xdr:cNvPr id="251" name="楕円 250"/>
        <xdr:cNvSpPr/>
      </xdr:nvSpPr>
      <xdr:spPr>
        <a:xfrm>
          <a:off x="4584700" y="163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91226</xdr:rowOff>
    </xdr:from>
    <xdr:ext cx="534377" cy="259045"/>
    <xdr:sp macro="" textlink="">
      <xdr:nvSpPr>
        <xdr:cNvPr id="252" name="衛生費該当値テキスト"/>
        <xdr:cNvSpPr txBox="1"/>
      </xdr:nvSpPr>
      <xdr:spPr>
        <a:xfrm>
          <a:off x="4686300" y="162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53513</xdr:rowOff>
    </xdr:from>
    <xdr:to>
      <xdr:col>20</xdr:col>
      <xdr:colOff>38100</xdr:colOff>
      <xdr:row>95</xdr:row>
      <xdr:rowOff>155113</xdr:rowOff>
    </xdr:to>
    <xdr:sp macro="" textlink="">
      <xdr:nvSpPr>
        <xdr:cNvPr id="253" name="楕円 252"/>
        <xdr:cNvSpPr/>
      </xdr:nvSpPr>
      <xdr:spPr>
        <a:xfrm>
          <a:off x="3746500" y="1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190</xdr:rowOff>
    </xdr:from>
    <xdr:ext cx="534377" cy="259045"/>
    <xdr:sp macro="" textlink="">
      <xdr:nvSpPr>
        <xdr:cNvPr id="254" name="テキスト ボックス 253"/>
        <xdr:cNvSpPr txBox="1"/>
      </xdr:nvSpPr>
      <xdr:spPr>
        <a:xfrm>
          <a:off x="3530111" y="161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72647</xdr:rowOff>
    </xdr:from>
    <xdr:to>
      <xdr:col>15</xdr:col>
      <xdr:colOff>101600</xdr:colOff>
      <xdr:row>96</xdr:row>
      <xdr:rowOff>2797</xdr:rowOff>
    </xdr:to>
    <xdr:sp macro="" textlink="">
      <xdr:nvSpPr>
        <xdr:cNvPr id="255" name="楕円 254"/>
        <xdr:cNvSpPr/>
      </xdr:nvSpPr>
      <xdr:spPr>
        <a:xfrm>
          <a:off x="2857500" y="163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19324</xdr:rowOff>
    </xdr:from>
    <xdr:ext cx="534377" cy="259045"/>
    <xdr:sp macro="" textlink="">
      <xdr:nvSpPr>
        <xdr:cNvPr id="256" name="テキスト ボックス 255"/>
        <xdr:cNvSpPr txBox="1"/>
      </xdr:nvSpPr>
      <xdr:spPr>
        <a:xfrm>
          <a:off x="2641111" y="161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171264</xdr:rowOff>
    </xdr:from>
    <xdr:to>
      <xdr:col>10</xdr:col>
      <xdr:colOff>165100</xdr:colOff>
      <xdr:row>96</xdr:row>
      <xdr:rowOff>101414</xdr:rowOff>
    </xdr:to>
    <xdr:sp macro="" textlink="">
      <xdr:nvSpPr>
        <xdr:cNvPr id="257" name="楕円 256"/>
        <xdr:cNvSpPr/>
      </xdr:nvSpPr>
      <xdr:spPr>
        <a:xfrm>
          <a:off x="1968500" y="164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117941</xdr:rowOff>
    </xdr:from>
    <xdr:ext cx="534377" cy="259045"/>
    <xdr:sp macro="" textlink="">
      <xdr:nvSpPr>
        <xdr:cNvPr id="258" name="テキスト ボックス 257"/>
        <xdr:cNvSpPr txBox="1"/>
      </xdr:nvSpPr>
      <xdr:spPr>
        <a:xfrm>
          <a:off x="1752111" y="162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75710</xdr:rowOff>
    </xdr:from>
    <xdr:to>
      <xdr:col>6</xdr:col>
      <xdr:colOff>38100</xdr:colOff>
      <xdr:row>95</xdr:row>
      <xdr:rowOff>5860</xdr:rowOff>
    </xdr:to>
    <xdr:sp macro="" textlink="">
      <xdr:nvSpPr>
        <xdr:cNvPr id="259" name="楕円 258"/>
        <xdr:cNvSpPr/>
      </xdr:nvSpPr>
      <xdr:spPr>
        <a:xfrm>
          <a:off x="1079500" y="16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22387</xdr:rowOff>
    </xdr:from>
    <xdr:ext cx="534377" cy="259045"/>
    <xdr:sp macro="" textlink="">
      <xdr:nvSpPr>
        <xdr:cNvPr id="260" name="テキスト ボックス 259"/>
        <xdr:cNvSpPr txBox="1"/>
      </xdr:nvSpPr>
      <xdr:spPr>
        <a:xfrm>
          <a:off x="863111" y="159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7569</xdr:rowOff>
    </xdr:from>
    <xdr:to>
      <xdr:col>55</xdr:col>
      <xdr:colOff>0</xdr:colOff>
      <xdr:row>38</xdr:row>
      <xdr:rowOff>28601</xdr:rowOff>
    </xdr:to>
    <xdr:cxnSp macro="">
      <xdr:nvCxnSpPr>
        <xdr:cNvPr id="287" name="直線コネクタ 286"/>
        <xdr:cNvCxnSpPr/>
      </xdr:nvCxnSpPr>
      <xdr:spPr>
        <a:xfrm>
          <a:off x="9639300" y="6522669"/>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168275</xdr:rowOff>
    </xdr:from>
    <xdr:to>
      <xdr:col>50</xdr:col>
      <xdr:colOff>114300</xdr:colOff>
      <xdr:row>38</xdr:row>
      <xdr:rowOff>7569</xdr:rowOff>
    </xdr:to>
    <xdr:cxnSp macro="">
      <xdr:nvCxnSpPr>
        <xdr:cNvPr id="290" name="直線コネクタ 289"/>
        <xdr:cNvCxnSpPr/>
      </xdr:nvCxnSpPr>
      <xdr:spPr>
        <a:xfrm>
          <a:off x="8750300" y="651192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86436</xdr:rowOff>
    </xdr:from>
    <xdr:to>
      <xdr:col>45</xdr:col>
      <xdr:colOff>177800</xdr:colOff>
      <xdr:row>37</xdr:row>
      <xdr:rowOff>168275</xdr:rowOff>
    </xdr:to>
    <xdr:cxnSp macro="">
      <xdr:nvCxnSpPr>
        <xdr:cNvPr id="293" name="直線コネクタ 292"/>
        <xdr:cNvCxnSpPr/>
      </xdr:nvCxnSpPr>
      <xdr:spPr>
        <a:xfrm>
          <a:off x="7861300" y="6430086"/>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66319</xdr:rowOff>
    </xdr:from>
    <xdr:to>
      <xdr:col>41</xdr:col>
      <xdr:colOff>50800</xdr:colOff>
      <xdr:row>37</xdr:row>
      <xdr:rowOff>86436</xdr:rowOff>
    </xdr:to>
    <xdr:cxnSp macro="">
      <xdr:nvCxnSpPr>
        <xdr:cNvPr id="296" name="直線コネクタ 295"/>
        <xdr:cNvCxnSpPr/>
      </xdr:nvCxnSpPr>
      <xdr:spPr>
        <a:xfrm>
          <a:off x="6972300" y="640996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7" name="フローチャート: 判断 296"/>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298" name="テキスト ボックス 297"/>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34722</xdr:rowOff>
    </xdr:from>
    <xdr:to>
      <xdr:col>36</xdr:col>
      <xdr:colOff>165100</xdr:colOff>
      <xdr:row>36</xdr:row>
      <xdr:rowOff>136322</xdr:rowOff>
    </xdr:to>
    <xdr:sp macro="" textlink="">
      <xdr:nvSpPr>
        <xdr:cNvPr id="299" name="フローチャート: 判断 298"/>
        <xdr:cNvSpPr/>
      </xdr:nvSpPr>
      <xdr:spPr>
        <a:xfrm>
          <a:off x="692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152849</xdr:rowOff>
    </xdr:from>
    <xdr:ext cx="469744" cy="259045"/>
    <xdr:sp macro="" textlink="">
      <xdr:nvSpPr>
        <xdr:cNvPr id="300" name="テキスト ボックス 299"/>
        <xdr:cNvSpPr txBox="1"/>
      </xdr:nvSpPr>
      <xdr:spPr>
        <a:xfrm>
          <a:off x="6737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149251</xdr:rowOff>
    </xdr:from>
    <xdr:to>
      <xdr:col>55</xdr:col>
      <xdr:colOff>50800</xdr:colOff>
      <xdr:row>38</xdr:row>
      <xdr:rowOff>79401</xdr:rowOff>
    </xdr:to>
    <xdr:sp macro="" textlink="">
      <xdr:nvSpPr>
        <xdr:cNvPr id="306" name="楕円 305"/>
        <xdr:cNvSpPr/>
      </xdr:nvSpPr>
      <xdr:spPr>
        <a:xfrm>
          <a:off x="10426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64178</xdr:rowOff>
    </xdr:from>
    <xdr:ext cx="378565" cy="259045"/>
    <xdr:sp macro="" textlink="">
      <xdr:nvSpPr>
        <xdr:cNvPr id="307" name="労働費該当値テキスト"/>
        <xdr:cNvSpPr txBox="1"/>
      </xdr:nvSpPr>
      <xdr:spPr>
        <a:xfrm>
          <a:off x="10528300" y="640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128219</xdr:rowOff>
    </xdr:from>
    <xdr:to>
      <xdr:col>50</xdr:col>
      <xdr:colOff>165100</xdr:colOff>
      <xdr:row>38</xdr:row>
      <xdr:rowOff>58369</xdr:rowOff>
    </xdr:to>
    <xdr:sp macro="" textlink="">
      <xdr:nvSpPr>
        <xdr:cNvPr id="308" name="楕円 307"/>
        <xdr:cNvSpPr/>
      </xdr:nvSpPr>
      <xdr:spPr>
        <a:xfrm>
          <a:off x="9588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309" name="テキスト ボックス 308"/>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117475</xdr:rowOff>
    </xdr:from>
    <xdr:to>
      <xdr:col>46</xdr:col>
      <xdr:colOff>38100</xdr:colOff>
      <xdr:row>38</xdr:row>
      <xdr:rowOff>47625</xdr:rowOff>
    </xdr:to>
    <xdr:sp macro="" textlink="">
      <xdr:nvSpPr>
        <xdr:cNvPr id="310" name="楕円 309"/>
        <xdr:cNvSpPr/>
      </xdr:nvSpPr>
      <xdr:spPr>
        <a:xfrm>
          <a:off x="8699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38752</xdr:rowOff>
    </xdr:from>
    <xdr:ext cx="378565" cy="259045"/>
    <xdr:sp macro="" textlink="">
      <xdr:nvSpPr>
        <xdr:cNvPr id="311" name="テキスト ボックス 310"/>
        <xdr:cNvSpPr txBox="1"/>
      </xdr:nvSpPr>
      <xdr:spPr>
        <a:xfrm>
          <a:off x="8561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35636</xdr:rowOff>
    </xdr:from>
    <xdr:to>
      <xdr:col>41</xdr:col>
      <xdr:colOff>101600</xdr:colOff>
      <xdr:row>37</xdr:row>
      <xdr:rowOff>137236</xdr:rowOff>
    </xdr:to>
    <xdr:sp macro="" textlink="">
      <xdr:nvSpPr>
        <xdr:cNvPr id="312" name="楕円 311"/>
        <xdr:cNvSpPr/>
      </xdr:nvSpPr>
      <xdr:spPr>
        <a:xfrm>
          <a:off x="7810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128364</xdr:rowOff>
    </xdr:from>
    <xdr:ext cx="378565" cy="259045"/>
    <xdr:sp macro="" textlink="">
      <xdr:nvSpPr>
        <xdr:cNvPr id="313" name="テキスト ボックス 312"/>
        <xdr:cNvSpPr txBox="1"/>
      </xdr:nvSpPr>
      <xdr:spPr>
        <a:xfrm>
          <a:off x="7672017" y="6472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xdr:rowOff>
    </xdr:from>
    <xdr:to>
      <xdr:col>36</xdr:col>
      <xdr:colOff>165100</xdr:colOff>
      <xdr:row>37</xdr:row>
      <xdr:rowOff>117119</xdr:rowOff>
    </xdr:to>
    <xdr:sp macro="" textlink="">
      <xdr:nvSpPr>
        <xdr:cNvPr id="314" name="楕円 313"/>
        <xdr:cNvSpPr/>
      </xdr:nvSpPr>
      <xdr:spPr>
        <a:xfrm>
          <a:off x="6921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108246</xdr:rowOff>
    </xdr:from>
    <xdr:ext cx="469744" cy="259045"/>
    <xdr:sp macro="" textlink="">
      <xdr:nvSpPr>
        <xdr:cNvPr id="315" name="テキスト ボックス 314"/>
        <xdr:cNvSpPr txBox="1"/>
      </xdr:nvSpPr>
      <xdr:spPr>
        <a:xfrm>
          <a:off x="6737428" y="64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159817</xdr:rowOff>
    </xdr:from>
    <xdr:to>
      <xdr:col>55</xdr:col>
      <xdr:colOff>0</xdr:colOff>
      <xdr:row>58</xdr:row>
      <xdr:rowOff>160960</xdr:rowOff>
    </xdr:to>
    <xdr:cxnSp macro="">
      <xdr:nvCxnSpPr>
        <xdr:cNvPr id="344" name="直線コネクタ 343"/>
        <xdr:cNvCxnSpPr/>
      </xdr:nvCxnSpPr>
      <xdr:spPr>
        <a:xfrm>
          <a:off x="9639300" y="1010391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159817</xdr:rowOff>
    </xdr:from>
    <xdr:to>
      <xdr:col>50</xdr:col>
      <xdr:colOff>114300</xdr:colOff>
      <xdr:row>58</xdr:row>
      <xdr:rowOff>160503</xdr:rowOff>
    </xdr:to>
    <xdr:cxnSp macro="">
      <xdr:nvCxnSpPr>
        <xdr:cNvPr id="347" name="直線コネクタ 346"/>
        <xdr:cNvCxnSpPr/>
      </xdr:nvCxnSpPr>
      <xdr:spPr>
        <a:xfrm flipV="1">
          <a:off x="8750300" y="1010391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159017</xdr:rowOff>
    </xdr:from>
    <xdr:to>
      <xdr:col>45</xdr:col>
      <xdr:colOff>177800</xdr:colOff>
      <xdr:row>58</xdr:row>
      <xdr:rowOff>160503</xdr:rowOff>
    </xdr:to>
    <xdr:cxnSp macro="">
      <xdr:nvCxnSpPr>
        <xdr:cNvPr id="350" name="直線コネクタ 349"/>
        <xdr:cNvCxnSpPr/>
      </xdr:nvCxnSpPr>
      <xdr:spPr>
        <a:xfrm>
          <a:off x="7861300" y="10103117"/>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156997</xdr:rowOff>
    </xdr:from>
    <xdr:to>
      <xdr:col>41</xdr:col>
      <xdr:colOff>50800</xdr:colOff>
      <xdr:row>58</xdr:row>
      <xdr:rowOff>159017</xdr:rowOff>
    </xdr:to>
    <xdr:cxnSp macro="">
      <xdr:nvCxnSpPr>
        <xdr:cNvPr id="353" name="直線コネクタ 352"/>
        <xdr:cNvCxnSpPr/>
      </xdr:nvCxnSpPr>
      <xdr:spPr>
        <a:xfrm>
          <a:off x="6972300" y="1010109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4" name="フローチャート: 判断 353"/>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3649</xdr:rowOff>
    </xdr:from>
    <xdr:ext cx="469744" cy="259045"/>
    <xdr:sp macro="" textlink="">
      <xdr:nvSpPr>
        <xdr:cNvPr id="355" name="テキスト ボックス 354"/>
        <xdr:cNvSpPr txBox="1"/>
      </xdr:nvSpPr>
      <xdr:spPr>
        <a:xfrm>
          <a:off x="7626428" y="97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56" name="フローチャート: 判断 355"/>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10850</xdr:rowOff>
    </xdr:from>
    <xdr:ext cx="469744" cy="259045"/>
    <xdr:sp macro="" textlink="">
      <xdr:nvSpPr>
        <xdr:cNvPr id="357" name="テキスト ボックス 356"/>
        <xdr:cNvSpPr txBox="1"/>
      </xdr:nvSpPr>
      <xdr:spPr>
        <a:xfrm>
          <a:off x="6737428" y="97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110160</xdr:rowOff>
    </xdr:from>
    <xdr:to>
      <xdr:col>55</xdr:col>
      <xdr:colOff>50800</xdr:colOff>
      <xdr:row>59</xdr:row>
      <xdr:rowOff>40310</xdr:rowOff>
    </xdr:to>
    <xdr:sp macro="" textlink="">
      <xdr:nvSpPr>
        <xdr:cNvPr id="363" name="楕円 362"/>
        <xdr:cNvSpPr/>
      </xdr:nvSpPr>
      <xdr:spPr>
        <a:xfrm>
          <a:off x="10426700" y="100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25087</xdr:rowOff>
    </xdr:from>
    <xdr:ext cx="469744" cy="259045"/>
    <xdr:sp macro="" textlink="">
      <xdr:nvSpPr>
        <xdr:cNvPr id="364" name="農林水産業費該当値テキスト"/>
        <xdr:cNvSpPr txBox="1"/>
      </xdr:nvSpPr>
      <xdr:spPr>
        <a:xfrm>
          <a:off x="10528300" y="99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109017</xdr:rowOff>
    </xdr:from>
    <xdr:to>
      <xdr:col>50</xdr:col>
      <xdr:colOff>165100</xdr:colOff>
      <xdr:row>59</xdr:row>
      <xdr:rowOff>39167</xdr:rowOff>
    </xdr:to>
    <xdr:sp macro="" textlink="">
      <xdr:nvSpPr>
        <xdr:cNvPr id="365" name="楕円 364"/>
        <xdr:cNvSpPr/>
      </xdr:nvSpPr>
      <xdr:spPr>
        <a:xfrm>
          <a:off x="9588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30294</xdr:rowOff>
    </xdr:from>
    <xdr:ext cx="469744" cy="259045"/>
    <xdr:sp macro="" textlink="">
      <xdr:nvSpPr>
        <xdr:cNvPr id="366" name="テキスト ボックス 365"/>
        <xdr:cNvSpPr txBox="1"/>
      </xdr:nvSpPr>
      <xdr:spPr>
        <a:xfrm>
          <a:off x="9404428" y="101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109703</xdr:rowOff>
    </xdr:from>
    <xdr:to>
      <xdr:col>46</xdr:col>
      <xdr:colOff>38100</xdr:colOff>
      <xdr:row>59</xdr:row>
      <xdr:rowOff>39853</xdr:rowOff>
    </xdr:to>
    <xdr:sp macro="" textlink="">
      <xdr:nvSpPr>
        <xdr:cNvPr id="367" name="楕円 366"/>
        <xdr:cNvSpPr/>
      </xdr:nvSpPr>
      <xdr:spPr>
        <a:xfrm>
          <a:off x="8699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30980</xdr:rowOff>
    </xdr:from>
    <xdr:ext cx="469744" cy="259045"/>
    <xdr:sp macro="" textlink="">
      <xdr:nvSpPr>
        <xdr:cNvPr id="368" name="テキスト ボックス 367"/>
        <xdr:cNvSpPr txBox="1"/>
      </xdr:nvSpPr>
      <xdr:spPr>
        <a:xfrm>
          <a:off x="8515428" y="101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108217</xdr:rowOff>
    </xdr:from>
    <xdr:to>
      <xdr:col>41</xdr:col>
      <xdr:colOff>101600</xdr:colOff>
      <xdr:row>59</xdr:row>
      <xdr:rowOff>38367</xdr:rowOff>
    </xdr:to>
    <xdr:sp macro="" textlink="">
      <xdr:nvSpPr>
        <xdr:cNvPr id="369" name="楕円 368"/>
        <xdr:cNvSpPr/>
      </xdr:nvSpPr>
      <xdr:spPr>
        <a:xfrm>
          <a:off x="7810500" y="100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29494</xdr:rowOff>
    </xdr:from>
    <xdr:ext cx="469744" cy="259045"/>
    <xdr:sp macro="" textlink="">
      <xdr:nvSpPr>
        <xdr:cNvPr id="370" name="テキスト ボックス 369"/>
        <xdr:cNvSpPr txBox="1"/>
      </xdr:nvSpPr>
      <xdr:spPr>
        <a:xfrm>
          <a:off x="7626428" y="101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106197</xdr:rowOff>
    </xdr:from>
    <xdr:to>
      <xdr:col>36</xdr:col>
      <xdr:colOff>165100</xdr:colOff>
      <xdr:row>59</xdr:row>
      <xdr:rowOff>36347</xdr:rowOff>
    </xdr:to>
    <xdr:sp macro="" textlink="">
      <xdr:nvSpPr>
        <xdr:cNvPr id="371" name="楕円 370"/>
        <xdr:cNvSpPr/>
      </xdr:nvSpPr>
      <xdr:spPr>
        <a:xfrm>
          <a:off x="69215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27474</xdr:rowOff>
    </xdr:from>
    <xdr:ext cx="469744" cy="259045"/>
    <xdr:sp macro="" textlink="">
      <xdr:nvSpPr>
        <xdr:cNvPr id="372" name="テキスト ボックス 371"/>
        <xdr:cNvSpPr txBox="1"/>
      </xdr:nvSpPr>
      <xdr:spPr>
        <a:xfrm>
          <a:off x="6737428" y="101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141071</xdr:rowOff>
    </xdr:from>
    <xdr:to>
      <xdr:col>55</xdr:col>
      <xdr:colOff>0</xdr:colOff>
      <xdr:row>76</xdr:row>
      <xdr:rowOff>391</xdr:rowOff>
    </xdr:to>
    <xdr:cxnSp macro="">
      <xdr:nvCxnSpPr>
        <xdr:cNvPr id="399" name="直線コネクタ 398"/>
        <xdr:cNvCxnSpPr/>
      </xdr:nvCxnSpPr>
      <xdr:spPr>
        <a:xfrm flipV="1">
          <a:off x="9639300" y="12999821"/>
          <a:ext cx="8382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150056</xdr:rowOff>
    </xdr:from>
    <xdr:to>
      <xdr:col>50</xdr:col>
      <xdr:colOff>114300</xdr:colOff>
      <xdr:row>76</xdr:row>
      <xdr:rowOff>391</xdr:rowOff>
    </xdr:to>
    <xdr:cxnSp macro="">
      <xdr:nvCxnSpPr>
        <xdr:cNvPr id="402" name="直線コネクタ 401"/>
        <xdr:cNvCxnSpPr/>
      </xdr:nvCxnSpPr>
      <xdr:spPr>
        <a:xfrm>
          <a:off x="8750300" y="13008806"/>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150056</xdr:rowOff>
    </xdr:from>
    <xdr:to>
      <xdr:col>45</xdr:col>
      <xdr:colOff>177800</xdr:colOff>
      <xdr:row>76</xdr:row>
      <xdr:rowOff>57862</xdr:rowOff>
    </xdr:to>
    <xdr:cxnSp macro="">
      <xdr:nvCxnSpPr>
        <xdr:cNvPr id="405" name="直線コネクタ 404"/>
        <xdr:cNvCxnSpPr/>
      </xdr:nvCxnSpPr>
      <xdr:spPr>
        <a:xfrm flipV="1">
          <a:off x="7861300" y="13008806"/>
          <a:ext cx="8890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164663</xdr:rowOff>
    </xdr:from>
    <xdr:to>
      <xdr:col>41</xdr:col>
      <xdr:colOff>50800</xdr:colOff>
      <xdr:row>76</xdr:row>
      <xdr:rowOff>57862</xdr:rowOff>
    </xdr:to>
    <xdr:cxnSp macro="">
      <xdr:nvCxnSpPr>
        <xdr:cNvPr id="408" name="直線コネクタ 407"/>
        <xdr:cNvCxnSpPr/>
      </xdr:nvCxnSpPr>
      <xdr:spPr>
        <a:xfrm>
          <a:off x="6972300" y="13023413"/>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09" name="フローチャート: 判断 408"/>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48582</xdr:rowOff>
    </xdr:from>
    <xdr:ext cx="469744" cy="259045"/>
    <xdr:sp macro="" textlink="">
      <xdr:nvSpPr>
        <xdr:cNvPr id="410" name="テキスト ボックス 409"/>
        <xdr:cNvSpPr txBox="1"/>
      </xdr:nvSpPr>
      <xdr:spPr>
        <a:xfrm>
          <a:off x="7626428"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1" name="フローチャート: 判断 410"/>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46251</xdr:rowOff>
    </xdr:from>
    <xdr:ext cx="469744" cy="259045"/>
    <xdr:sp macro="" textlink="">
      <xdr:nvSpPr>
        <xdr:cNvPr id="412" name="テキスト ボックス 411"/>
        <xdr:cNvSpPr txBox="1"/>
      </xdr:nvSpPr>
      <xdr:spPr>
        <a:xfrm>
          <a:off x="6737428"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90271</xdr:rowOff>
    </xdr:from>
    <xdr:to>
      <xdr:col>55</xdr:col>
      <xdr:colOff>50800</xdr:colOff>
      <xdr:row>76</xdr:row>
      <xdr:rowOff>20420</xdr:rowOff>
    </xdr:to>
    <xdr:sp macro="" textlink="">
      <xdr:nvSpPr>
        <xdr:cNvPr id="418" name="楕円 417"/>
        <xdr:cNvSpPr/>
      </xdr:nvSpPr>
      <xdr:spPr>
        <a:xfrm>
          <a:off x="10426700" y="12949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113148</xdr:rowOff>
    </xdr:from>
    <xdr:ext cx="534377" cy="259045"/>
    <xdr:sp macro="" textlink="">
      <xdr:nvSpPr>
        <xdr:cNvPr id="419" name="商工費該当値テキスト"/>
        <xdr:cNvSpPr txBox="1"/>
      </xdr:nvSpPr>
      <xdr:spPr>
        <a:xfrm>
          <a:off x="10528300" y="128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121041</xdr:rowOff>
    </xdr:from>
    <xdr:to>
      <xdr:col>50</xdr:col>
      <xdr:colOff>165100</xdr:colOff>
      <xdr:row>76</xdr:row>
      <xdr:rowOff>51191</xdr:rowOff>
    </xdr:to>
    <xdr:sp macro="" textlink="">
      <xdr:nvSpPr>
        <xdr:cNvPr id="420" name="楕円 419"/>
        <xdr:cNvSpPr/>
      </xdr:nvSpPr>
      <xdr:spPr>
        <a:xfrm>
          <a:off x="9588500" y="129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67718</xdr:rowOff>
    </xdr:from>
    <xdr:ext cx="534377" cy="259045"/>
    <xdr:sp macro="" textlink="">
      <xdr:nvSpPr>
        <xdr:cNvPr id="421" name="テキスト ボックス 420"/>
        <xdr:cNvSpPr txBox="1"/>
      </xdr:nvSpPr>
      <xdr:spPr>
        <a:xfrm>
          <a:off x="9372111" y="127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99256</xdr:rowOff>
    </xdr:from>
    <xdr:to>
      <xdr:col>46</xdr:col>
      <xdr:colOff>38100</xdr:colOff>
      <xdr:row>76</xdr:row>
      <xdr:rowOff>29406</xdr:rowOff>
    </xdr:to>
    <xdr:sp macro="" textlink="">
      <xdr:nvSpPr>
        <xdr:cNvPr id="422" name="楕円 421"/>
        <xdr:cNvSpPr/>
      </xdr:nvSpPr>
      <xdr:spPr>
        <a:xfrm>
          <a:off x="8699500" y="129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45933</xdr:rowOff>
    </xdr:from>
    <xdr:ext cx="534377" cy="259045"/>
    <xdr:sp macro="" textlink="">
      <xdr:nvSpPr>
        <xdr:cNvPr id="423" name="テキスト ボックス 422"/>
        <xdr:cNvSpPr txBox="1"/>
      </xdr:nvSpPr>
      <xdr:spPr>
        <a:xfrm>
          <a:off x="8483111" y="127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7062</xdr:rowOff>
    </xdr:from>
    <xdr:to>
      <xdr:col>41</xdr:col>
      <xdr:colOff>101600</xdr:colOff>
      <xdr:row>76</xdr:row>
      <xdr:rowOff>108662</xdr:rowOff>
    </xdr:to>
    <xdr:sp macro="" textlink="">
      <xdr:nvSpPr>
        <xdr:cNvPr id="424" name="楕円 423"/>
        <xdr:cNvSpPr/>
      </xdr:nvSpPr>
      <xdr:spPr>
        <a:xfrm>
          <a:off x="7810500" y="130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125189</xdr:rowOff>
    </xdr:from>
    <xdr:ext cx="534377" cy="259045"/>
    <xdr:sp macro="" textlink="">
      <xdr:nvSpPr>
        <xdr:cNvPr id="425" name="テキスト ボックス 424"/>
        <xdr:cNvSpPr txBox="1"/>
      </xdr:nvSpPr>
      <xdr:spPr>
        <a:xfrm>
          <a:off x="7594111" y="12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113863</xdr:rowOff>
    </xdr:from>
    <xdr:to>
      <xdr:col>36</xdr:col>
      <xdr:colOff>165100</xdr:colOff>
      <xdr:row>76</xdr:row>
      <xdr:rowOff>44013</xdr:rowOff>
    </xdr:to>
    <xdr:sp macro="" textlink="">
      <xdr:nvSpPr>
        <xdr:cNvPr id="426" name="楕円 425"/>
        <xdr:cNvSpPr/>
      </xdr:nvSpPr>
      <xdr:spPr>
        <a:xfrm>
          <a:off x="6921500" y="129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60540</xdr:rowOff>
    </xdr:from>
    <xdr:ext cx="534377" cy="259045"/>
    <xdr:sp macro="" textlink="">
      <xdr:nvSpPr>
        <xdr:cNvPr id="427" name="テキスト ボックス 426"/>
        <xdr:cNvSpPr txBox="1"/>
      </xdr:nvSpPr>
      <xdr:spPr>
        <a:xfrm>
          <a:off x="6705111" y="127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164503</xdr:rowOff>
    </xdr:from>
    <xdr:to>
      <xdr:col>55</xdr:col>
      <xdr:colOff>0</xdr:colOff>
      <xdr:row>96</xdr:row>
      <xdr:rowOff>29857</xdr:rowOff>
    </xdr:to>
    <xdr:cxnSp macro="">
      <xdr:nvCxnSpPr>
        <xdr:cNvPr id="459" name="直線コネクタ 458"/>
        <xdr:cNvCxnSpPr/>
      </xdr:nvCxnSpPr>
      <xdr:spPr>
        <a:xfrm flipV="1">
          <a:off x="9639300" y="16452253"/>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29857</xdr:rowOff>
    </xdr:from>
    <xdr:to>
      <xdr:col>50</xdr:col>
      <xdr:colOff>114300</xdr:colOff>
      <xdr:row>96</xdr:row>
      <xdr:rowOff>95808</xdr:rowOff>
    </xdr:to>
    <xdr:cxnSp macro="">
      <xdr:nvCxnSpPr>
        <xdr:cNvPr id="462" name="直線コネクタ 461"/>
        <xdr:cNvCxnSpPr/>
      </xdr:nvCxnSpPr>
      <xdr:spPr>
        <a:xfrm flipV="1">
          <a:off x="8750300" y="16489057"/>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95808</xdr:rowOff>
    </xdr:from>
    <xdr:to>
      <xdr:col>45</xdr:col>
      <xdr:colOff>177800</xdr:colOff>
      <xdr:row>96</xdr:row>
      <xdr:rowOff>119142</xdr:rowOff>
    </xdr:to>
    <xdr:cxnSp macro="">
      <xdr:nvCxnSpPr>
        <xdr:cNvPr id="465" name="直線コネクタ 464"/>
        <xdr:cNvCxnSpPr/>
      </xdr:nvCxnSpPr>
      <xdr:spPr>
        <a:xfrm flipV="1">
          <a:off x="7861300" y="16555008"/>
          <a:ext cx="8890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91531</xdr:rowOff>
    </xdr:from>
    <xdr:to>
      <xdr:col>41</xdr:col>
      <xdr:colOff>50800</xdr:colOff>
      <xdr:row>96</xdr:row>
      <xdr:rowOff>119142</xdr:rowOff>
    </xdr:to>
    <xdr:cxnSp macro="">
      <xdr:nvCxnSpPr>
        <xdr:cNvPr id="468" name="直線コネクタ 467"/>
        <xdr:cNvCxnSpPr/>
      </xdr:nvCxnSpPr>
      <xdr:spPr>
        <a:xfrm>
          <a:off x="6972300" y="16379281"/>
          <a:ext cx="889000" cy="1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69" name="フローチャート: 判断 468"/>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45921</xdr:rowOff>
    </xdr:from>
    <xdr:ext cx="534377" cy="259045"/>
    <xdr:sp macro="" textlink="">
      <xdr:nvSpPr>
        <xdr:cNvPr id="470" name="テキスト ボックス 469"/>
        <xdr:cNvSpPr txBox="1"/>
      </xdr:nvSpPr>
      <xdr:spPr>
        <a:xfrm>
          <a:off x="7594111" y="16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1" name="フローチャート: 判断 470"/>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41871</xdr:rowOff>
    </xdr:from>
    <xdr:ext cx="534377" cy="259045"/>
    <xdr:sp macro="" textlink="">
      <xdr:nvSpPr>
        <xdr:cNvPr id="472" name="テキスト ボックス 471"/>
        <xdr:cNvSpPr txBox="1"/>
      </xdr:nvSpPr>
      <xdr:spPr>
        <a:xfrm>
          <a:off x="6705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113703</xdr:rowOff>
    </xdr:from>
    <xdr:to>
      <xdr:col>55</xdr:col>
      <xdr:colOff>50800</xdr:colOff>
      <xdr:row>96</xdr:row>
      <xdr:rowOff>43853</xdr:rowOff>
    </xdr:to>
    <xdr:sp macro="" textlink="">
      <xdr:nvSpPr>
        <xdr:cNvPr id="478" name="楕円 477"/>
        <xdr:cNvSpPr/>
      </xdr:nvSpPr>
      <xdr:spPr>
        <a:xfrm>
          <a:off x="104267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136580</xdr:rowOff>
    </xdr:from>
    <xdr:ext cx="534377" cy="259045"/>
    <xdr:sp macro="" textlink="">
      <xdr:nvSpPr>
        <xdr:cNvPr id="479" name="土木費該当値テキスト"/>
        <xdr:cNvSpPr txBox="1"/>
      </xdr:nvSpPr>
      <xdr:spPr>
        <a:xfrm>
          <a:off x="10528300" y="16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150507</xdr:rowOff>
    </xdr:from>
    <xdr:to>
      <xdr:col>50</xdr:col>
      <xdr:colOff>165100</xdr:colOff>
      <xdr:row>96</xdr:row>
      <xdr:rowOff>80657</xdr:rowOff>
    </xdr:to>
    <xdr:sp macro="" textlink="">
      <xdr:nvSpPr>
        <xdr:cNvPr id="480" name="楕円 479"/>
        <xdr:cNvSpPr/>
      </xdr:nvSpPr>
      <xdr:spPr>
        <a:xfrm>
          <a:off x="95885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97184</xdr:rowOff>
    </xdr:from>
    <xdr:ext cx="534377" cy="259045"/>
    <xdr:sp macro="" textlink="">
      <xdr:nvSpPr>
        <xdr:cNvPr id="481" name="テキスト ボックス 480"/>
        <xdr:cNvSpPr txBox="1"/>
      </xdr:nvSpPr>
      <xdr:spPr>
        <a:xfrm>
          <a:off x="9372111" y="162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45008</xdr:rowOff>
    </xdr:from>
    <xdr:to>
      <xdr:col>46</xdr:col>
      <xdr:colOff>38100</xdr:colOff>
      <xdr:row>96</xdr:row>
      <xdr:rowOff>146608</xdr:rowOff>
    </xdr:to>
    <xdr:sp macro="" textlink="">
      <xdr:nvSpPr>
        <xdr:cNvPr id="482" name="楕円 481"/>
        <xdr:cNvSpPr/>
      </xdr:nvSpPr>
      <xdr:spPr>
        <a:xfrm>
          <a:off x="8699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163135</xdr:rowOff>
    </xdr:from>
    <xdr:ext cx="534377" cy="259045"/>
    <xdr:sp macro="" textlink="">
      <xdr:nvSpPr>
        <xdr:cNvPr id="483" name="テキスト ボックス 482"/>
        <xdr:cNvSpPr txBox="1"/>
      </xdr:nvSpPr>
      <xdr:spPr>
        <a:xfrm>
          <a:off x="8483111" y="16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68342</xdr:rowOff>
    </xdr:from>
    <xdr:to>
      <xdr:col>41</xdr:col>
      <xdr:colOff>101600</xdr:colOff>
      <xdr:row>96</xdr:row>
      <xdr:rowOff>169942</xdr:rowOff>
    </xdr:to>
    <xdr:sp macro="" textlink="">
      <xdr:nvSpPr>
        <xdr:cNvPr id="484" name="楕円 483"/>
        <xdr:cNvSpPr/>
      </xdr:nvSpPr>
      <xdr:spPr>
        <a:xfrm>
          <a:off x="7810500" y="165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15019</xdr:rowOff>
    </xdr:from>
    <xdr:ext cx="534377" cy="259045"/>
    <xdr:sp macro="" textlink="">
      <xdr:nvSpPr>
        <xdr:cNvPr id="485" name="テキスト ボックス 484"/>
        <xdr:cNvSpPr txBox="1"/>
      </xdr:nvSpPr>
      <xdr:spPr>
        <a:xfrm>
          <a:off x="7594111" y="1630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40731</xdr:rowOff>
    </xdr:from>
    <xdr:to>
      <xdr:col>36</xdr:col>
      <xdr:colOff>165100</xdr:colOff>
      <xdr:row>95</xdr:row>
      <xdr:rowOff>142331</xdr:rowOff>
    </xdr:to>
    <xdr:sp macro="" textlink="">
      <xdr:nvSpPr>
        <xdr:cNvPr id="486" name="楕円 485"/>
        <xdr:cNvSpPr/>
      </xdr:nvSpPr>
      <xdr:spPr>
        <a:xfrm>
          <a:off x="6921500" y="163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158858</xdr:rowOff>
    </xdr:from>
    <xdr:ext cx="534377" cy="259045"/>
    <xdr:sp macro="" textlink="">
      <xdr:nvSpPr>
        <xdr:cNvPr id="487" name="テキスト ボックス 486"/>
        <xdr:cNvSpPr txBox="1"/>
      </xdr:nvSpPr>
      <xdr:spPr>
        <a:xfrm>
          <a:off x="6705111" y="161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149987</xdr:rowOff>
    </xdr:from>
    <xdr:to>
      <xdr:col>85</xdr:col>
      <xdr:colOff>127000</xdr:colOff>
      <xdr:row>33</xdr:row>
      <xdr:rowOff>119431</xdr:rowOff>
    </xdr:to>
    <xdr:cxnSp macro="">
      <xdr:nvCxnSpPr>
        <xdr:cNvPr id="517" name="直線コネクタ 516"/>
        <xdr:cNvCxnSpPr/>
      </xdr:nvCxnSpPr>
      <xdr:spPr>
        <a:xfrm>
          <a:off x="15481300" y="5636387"/>
          <a:ext cx="838200" cy="1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149987</xdr:rowOff>
    </xdr:from>
    <xdr:to>
      <xdr:col>81</xdr:col>
      <xdr:colOff>50800</xdr:colOff>
      <xdr:row>33</xdr:row>
      <xdr:rowOff>75921</xdr:rowOff>
    </xdr:to>
    <xdr:cxnSp macro="">
      <xdr:nvCxnSpPr>
        <xdr:cNvPr id="520" name="直線コネクタ 519"/>
        <xdr:cNvCxnSpPr/>
      </xdr:nvCxnSpPr>
      <xdr:spPr>
        <a:xfrm flipV="1">
          <a:off x="14592300" y="5636387"/>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54889</xdr:rowOff>
    </xdr:from>
    <xdr:to>
      <xdr:col>76</xdr:col>
      <xdr:colOff>114300</xdr:colOff>
      <xdr:row>33</xdr:row>
      <xdr:rowOff>75921</xdr:rowOff>
    </xdr:to>
    <xdr:cxnSp macro="">
      <xdr:nvCxnSpPr>
        <xdr:cNvPr id="523" name="直線コネクタ 522"/>
        <xdr:cNvCxnSpPr/>
      </xdr:nvCxnSpPr>
      <xdr:spPr>
        <a:xfrm>
          <a:off x="13703300" y="5712739"/>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153738</xdr:rowOff>
    </xdr:from>
    <xdr:ext cx="534377" cy="259045"/>
    <xdr:sp macro="" textlink="">
      <xdr:nvSpPr>
        <xdr:cNvPr id="525" name="テキスト ボックス 524"/>
        <xdr:cNvSpPr txBox="1"/>
      </xdr:nvSpPr>
      <xdr:spPr>
        <a:xfrm>
          <a:off x="1432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54889</xdr:rowOff>
    </xdr:from>
    <xdr:to>
      <xdr:col>71</xdr:col>
      <xdr:colOff>177800</xdr:colOff>
      <xdr:row>34</xdr:row>
      <xdr:rowOff>96419</xdr:rowOff>
    </xdr:to>
    <xdr:cxnSp macro="">
      <xdr:nvCxnSpPr>
        <xdr:cNvPr id="526" name="直線コネクタ 525"/>
        <xdr:cNvCxnSpPr/>
      </xdr:nvCxnSpPr>
      <xdr:spPr>
        <a:xfrm flipV="1">
          <a:off x="12814300" y="5712739"/>
          <a:ext cx="889000" cy="2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27" name="フローチャート: 判断 526"/>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48277</xdr:rowOff>
    </xdr:from>
    <xdr:ext cx="534377" cy="259045"/>
    <xdr:sp macro="" textlink="">
      <xdr:nvSpPr>
        <xdr:cNvPr id="528" name="テキスト ボックス 527"/>
        <xdr:cNvSpPr txBox="1"/>
      </xdr:nvSpPr>
      <xdr:spPr>
        <a:xfrm>
          <a:off x="13436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29" name="フローチャート: 判断 528"/>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130192</xdr:rowOff>
    </xdr:from>
    <xdr:ext cx="534377" cy="259045"/>
    <xdr:sp macro="" textlink="">
      <xdr:nvSpPr>
        <xdr:cNvPr id="530" name="テキスト ボックス 529"/>
        <xdr:cNvSpPr txBox="1"/>
      </xdr:nvSpPr>
      <xdr:spPr>
        <a:xfrm>
          <a:off x="12547111"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68631</xdr:rowOff>
    </xdr:from>
    <xdr:to>
      <xdr:col>85</xdr:col>
      <xdr:colOff>177800</xdr:colOff>
      <xdr:row>33</xdr:row>
      <xdr:rowOff>170231</xdr:rowOff>
    </xdr:to>
    <xdr:sp macro="" textlink="">
      <xdr:nvSpPr>
        <xdr:cNvPr id="536" name="楕円 535"/>
        <xdr:cNvSpPr/>
      </xdr:nvSpPr>
      <xdr:spPr>
        <a:xfrm>
          <a:off x="16268700" y="57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91508</xdr:rowOff>
    </xdr:from>
    <xdr:ext cx="534377" cy="259045"/>
    <xdr:sp macro="" textlink="">
      <xdr:nvSpPr>
        <xdr:cNvPr id="537" name="消防費該当値テキスト"/>
        <xdr:cNvSpPr txBox="1"/>
      </xdr:nvSpPr>
      <xdr:spPr>
        <a:xfrm>
          <a:off x="16370300" y="55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99187</xdr:rowOff>
    </xdr:from>
    <xdr:to>
      <xdr:col>81</xdr:col>
      <xdr:colOff>101600</xdr:colOff>
      <xdr:row>33</xdr:row>
      <xdr:rowOff>29337</xdr:rowOff>
    </xdr:to>
    <xdr:sp macro="" textlink="">
      <xdr:nvSpPr>
        <xdr:cNvPr id="538" name="楕円 537"/>
        <xdr:cNvSpPr/>
      </xdr:nvSpPr>
      <xdr:spPr>
        <a:xfrm>
          <a:off x="15430500" y="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45864</xdr:rowOff>
    </xdr:from>
    <xdr:ext cx="534377" cy="259045"/>
    <xdr:sp macro="" textlink="">
      <xdr:nvSpPr>
        <xdr:cNvPr id="539" name="テキスト ボックス 538"/>
        <xdr:cNvSpPr txBox="1"/>
      </xdr:nvSpPr>
      <xdr:spPr>
        <a:xfrm>
          <a:off x="15214111"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25121</xdr:rowOff>
    </xdr:from>
    <xdr:to>
      <xdr:col>76</xdr:col>
      <xdr:colOff>165100</xdr:colOff>
      <xdr:row>33</xdr:row>
      <xdr:rowOff>126721</xdr:rowOff>
    </xdr:to>
    <xdr:sp macro="" textlink="">
      <xdr:nvSpPr>
        <xdr:cNvPr id="540" name="楕円 539"/>
        <xdr:cNvSpPr/>
      </xdr:nvSpPr>
      <xdr:spPr>
        <a:xfrm>
          <a:off x="14541500" y="56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143248</xdr:rowOff>
    </xdr:from>
    <xdr:ext cx="534377" cy="259045"/>
    <xdr:sp macro="" textlink="">
      <xdr:nvSpPr>
        <xdr:cNvPr id="541" name="テキスト ボックス 540"/>
        <xdr:cNvSpPr txBox="1"/>
      </xdr:nvSpPr>
      <xdr:spPr>
        <a:xfrm>
          <a:off x="14325111" y="54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4089</xdr:rowOff>
    </xdr:from>
    <xdr:to>
      <xdr:col>72</xdr:col>
      <xdr:colOff>38100</xdr:colOff>
      <xdr:row>33</xdr:row>
      <xdr:rowOff>105689</xdr:rowOff>
    </xdr:to>
    <xdr:sp macro="" textlink="">
      <xdr:nvSpPr>
        <xdr:cNvPr id="542" name="楕円 541"/>
        <xdr:cNvSpPr/>
      </xdr:nvSpPr>
      <xdr:spPr>
        <a:xfrm>
          <a:off x="13652500" y="56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122216</xdr:rowOff>
    </xdr:from>
    <xdr:ext cx="534377" cy="259045"/>
    <xdr:sp macro="" textlink="">
      <xdr:nvSpPr>
        <xdr:cNvPr id="543" name="テキスト ボックス 542"/>
        <xdr:cNvSpPr txBox="1"/>
      </xdr:nvSpPr>
      <xdr:spPr>
        <a:xfrm>
          <a:off x="13436111" y="54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45619</xdr:rowOff>
    </xdr:from>
    <xdr:to>
      <xdr:col>67</xdr:col>
      <xdr:colOff>101600</xdr:colOff>
      <xdr:row>34</xdr:row>
      <xdr:rowOff>147219</xdr:rowOff>
    </xdr:to>
    <xdr:sp macro="" textlink="">
      <xdr:nvSpPr>
        <xdr:cNvPr id="544" name="楕円 543"/>
        <xdr:cNvSpPr/>
      </xdr:nvSpPr>
      <xdr:spPr>
        <a:xfrm>
          <a:off x="12763500" y="58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163746</xdr:rowOff>
    </xdr:from>
    <xdr:ext cx="534377" cy="259045"/>
    <xdr:sp macro="" textlink="">
      <xdr:nvSpPr>
        <xdr:cNvPr id="545" name="テキスト ボックス 544"/>
        <xdr:cNvSpPr txBox="1"/>
      </xdr:nvSpPr>
      <xdr:spPr>
        <a:xfrm>
          <a:off x="12547111" y="56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143152</xdr:rowOff>
    </xdr:from>
    <xdr:to>
      <xdr:col>85</xdr:col>
      <xdr:colOff>127000</xdr:colOff>
      <xdr:row>56</xdr:row>
      <xdr:rowOff>150238</xdr:rowOff>
    </xdr:to>
    <xdr:cxnSp macro="">
      <xdr:nvCxnSpPr>
        <xdr:cNvPr id="573" name="直線コネクタ 572"/>
        <xdr:cNvCxnSpPr/>
      </xdr:nvCxnSpPr>
      <xdr:spPr>
        <a:xfrm>
          <a:off x="15481300" y="9744352"/>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143152</xdr:rowOff>
    </xdr:from>
    <xdr:to>
      <xdr:col>81</xdr:col>
      <xdr:colOff>50800</xdr:colOff>
      <xdr:row>56</xdr:row>
      <xdr:rowOff>145552</xdr:rowOff>
    </xdr:to>
    <xdr:cxnSp macro="">
      <xdr:nvCxnSpPr>
        <xdr:cNvPr id="576" name="直線コネクタ 575"/>
        <xdr:cNvCxnSpPr/>
      </xdr:nvCxnSpPr>
      <xdr:spPr>
        <a:xfrm flipV="1">
          <a:off x="14592300" y="974435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145552</xdr:rowOff>
    </xdr:from>
    <xdr:to>
      <xdr:col>76</xdr:col>
      <xdr:colOff>114300</xdr:colOff>
      <xdr:row>57</xdr:row>
      <xdr:rowOff>107399</xdr:rowOff>
    </xdr:to>
    <xdr:cxnSp macro="">
      <xdr:nvCxnSpPr>
        <xdr:cNvPr id="579" name="直線コネクタ 578"/>
        <xdr:cNvCxnSpPr/>
      </xdr:nvCxnSpPr>
      <xdr:spPr>
        <a:xfrm flipV="1">
          <a:off x="13703300" y="9746752"/>
          <a:ext cx="889000" cy="1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90117</xdr:rowOff>
    </xdr:from>
    <xdr:to>
      <xdr:col>71</xdr:col>
      <xdr:colOff>177800</xdr:colOff>
      <xdr:row>57</xdr:row>
      <xdr:rowOff>107399</xdr:rowOff>
    </xdr:to>
    <xdr:cxnSp macro="">
      <xdr:nvCxnSpPr>
        <xdr:cNvPr id="582" name="直線コネクタ 581"/>
        <xdr:cNvCxnSpPr/>
      </xdr:nvCxnSpPr>
      <xdr:spPr>
        <a:xfrm>
          <a:off x="12814300" y="9691317"/>
          <a:ext cx="889000" cy="18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3" name="フローチャート: 判断 582"/>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121897</xdr:rowOff>
    </xdr:from>
    <xdr:ext cx="534377" cy="259045"/>
    <xdr:sp macro="" textlink="">
      <xdr:nvSpPr>
        <xdr:cNvPr id="584" name="テキスト ボックス 583"/>
        <xdr:cNvSpPr txBox="1"/>
      </xdr:nvSpPr>
      <xdr:spPr>
        <a:xfrm>
          <a:off x="13436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5" name="フローチャート: 判断 584"/>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124503</xdr:rowOff>
    </xdr:from>
    <xdr:ext cx="534377" cy="259045"/>
    <xdr:sp macro="" textlink="">
      <xdr:nvSpPr>
        <xdr:cNvPr id="586" name="テキスト ボックス 585"/>
        <xdr:cNvSpPr txBox="1"/>
      </xdr:nvSpPr>
      <xdr:spPr>
        <a:xfrm>
          <a:off x="12547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99438</xdr:rowOff>
    </xdr:from>
    <xdr:to>
      <xdr:col>85</xdr:col>
      <xdr:colOff>177800</xdr:colOff>
      <xdr:row>57</xdr:row>
      <xdr:rowOff>29588</xdr:rowOff>
    </xdr:to>
    <xdr:sp macro="" textlink="">
      <xdr:nvSpPr>
        <xdr:cNvPr id="592" name="楕円 591"/>
        <xdr:cNvSpPr/>
      </xdr:nvSpPr>
      <xdr:spPr>
        <a:xfrm>
          <a:off x="16268700" y="9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77865</xdr:rowOff>
    </xdr:from>
    <xdr:ext cx="534377" cy="259045"/>
    <xdr:sp macro="" textlink="">
      <xdr:nvSpPr>
        <xdr:cNvPr id="593" name="教育費該当値テキスト"/>
        <xdr:cNvSpPr txBox="1"/>
      </xdr:nvSpPr>
      <xdr:spPr>
        <a:xfrm>
          <a:off x="16370300" y="967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92352</xdr:rowOff>
    </xdr:from>
    <xdr:to>
      <xdr:col>81</xdr:col>
      <xdr:colOff>101600</xdr:colOff>
      <xdr:row>57</xdr:row>
      <xdr:rowOff>22502</xdr:rowOff>
    </xdr:to>
    <xdr:sp macro="" textlink="">
      <xdr:nvSpPr>
        <xdr:cNvPr id="594" name="楕円 593"/>
        <xdr:cNvSpPr/>
      </xdr:nvSpPr>
      <xdr:spPr>
        <a:xfrm>
          <a:off x="15430500" y="96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13629</xdr:rowOff>
    </xdr:from>
    <xdr:ext cx="534377" cy="259045"/>
    <xdr:sp macro="" textlink="">
      <xdr:nvSpPr>
        <xdr:cNvPr id="595" name="テキスト ボックス 594"/>
        <xdr:cNvSpPr txBox="1"/>
      </xdr:nvSpPr>
      <xdr:spPr>
        <a:xfrm>
          <a:off x="15214111" y="97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94752</xdr:rowOff>
    </xdr:from>
    <xdr:to>
      <xdr:col>76</xdr:col>
      <xdr:colOff>165100</xdr:colOff>
      <xdr:row>57</xdr:row>
      <xdr:rowOff>24902</xdr:rowOff>
    </xdr:to>
    <xdr:sp macro="" textlink="">
      <xdr:nvSpPr>
        <xdr:cNvPr id="596" name="楕円 595"/>
        <xdr:cNvSpPr/>
      </xdr:nvSpPr>
      <xdr:spPr>
        <a:xfrm>
          <a:off x="145415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16029</xdr:rowOff>
    </xdr:from>
    <xdr:ext cx="534377" cy="259045"/>
    <xdr:sp macro="" textlink="">
      <xdr:nvSpPr>
        <xdr:cNvPr id="597" name="テキスト ボックス 596"/>
        <xdr:cNvSpPr txBox="1"/>
      </xdr:nvSpPr>
      <xdr:spPr>
        <a:xfrm>
          <a:off x="14325111" y="978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56599</xdr:rowOff>
    </xdr:from>
    <xdr:to>
      <xdr:col>72</xdr:col>
      <xdr:colOff>38100</xdr:colOff>
      <xdr:row>57</xdr:row>
      <xdr:rowOff>158199</xdr:rowOff>
    </xdr:to>
    <xdr:sp macro="" textlink="">
      <xdr:nvSpPr>
        <xdr:cNvPr id="598" name="楕円 597"/>
        <xdr:cNvSpPr/>
      </xdr:nvSpPr>
      <xdr:spPr>
        <a:xfrm>
          <a:off x="13652500" y="98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149326</xdr:rowOff>
    </xdr:from>
    <xdr:ext cx="534377" cy="259045"/>
    <xdr:sp macro="" textlink="">
      <xdr:nvSpPr>
        <xdr:cNvPr id="599" name="テキスト ボックス 598"/>
        <xdr:cNvSpPr txBox="1"/>
      </xdr:nvSpPr>
      <xdr:spPr>
        <a:xfrm>
          <a:off x="13436111" y="99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39317</xdr:rowOff>
    </xdr:from>
    <xdr:to>
      <xdr:col>67</xdr:col>
      <xdr:colOff>101600</xdr:colOff>
      <xdr:row>56</xdr:row>
      <xdr:rowOff>140917</xdr:rowOff>
    </xdr:to>
    <xdr:sp macro="" textlink="">
      <xdr:nvSpPr>
        <xdr:cNvPr id="600" name="楕円 599"/>
        <xdr:cNvSpPr/>
      </xdr:nvSpPr>
      <xdr:spPr>
        <a:xfrm>
          <a:off x="12763500" y="96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132044</xdr:rowOff>
    </xdr:from>
    <xdr:ext cx="534377" cy="259045"/>
    <xdr:sp macro="" textlink="">
      <xdr:nvSpPr>
        <xdr:cNvPr id="601" name="テキスト ボックス 600"/>
        <xdr:cNvSpPr txBox="1"/>
      </xdr:nvSpPr>
      <xdr:spPr>
        <a:xfrm>
          <a:off x="12547111" y="97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2" name="フローチャート: 判断 641"/>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44395</xdr:rowOff>
    </xdr:from>
    <xdr:ext cx="378565" cy="259045"/>
    <xdr:sp macro="" textlink="">
      <xdr:nvSpPr>
        <xdr:cNvPr id="643" name="テキスト ボックス 642"/>
        <xdr:cNvSpPr txBox="1"/>
      </xdr:nvSpPr>
      <xdr:spPr>
        <a:xfrm>
          <a:off x="13514017" y="1324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4" name="フローチャート: 判断 643"/>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61703</xdr:rowOff>
    </xdr:from>
    <xdr:ext cx="378565" cy="259045"/>
    <xdr:sp macro="" textlink="">
      <xdr:nvSpPr>
        <xdr:cNvPr id="645" name="テキスト ボックス 644"/>
        <xdr:cNvSpPr txBox="1"/>
      </xdr:nvSpPr>
      <xdr:spPr>
        <a:xfrm>
          <a:off x="12625017" y="132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134862</xdr:rowOff>
    </xdr:from>
    <xdr:to>
      <xdr:col>85</xdr:col>
      <xdr:colOff>127000</xdr:colOff>
      <xdr:row>94</xdr:row>
      <xdr:rowOff>19095</xdr:rowOff>
    </xdr:to>
    <xdr:cxnSp macro="">
      <xdr:nvCxnSpPr>
        <xdr:cNvPr id="689" name="直線コネクタ 688"/>
        <xdr:cNvCxnSpPr/>
      </xdr:nvCxnSpPr>
      <xdr:spPr>
        <a:xfrm flipV="1">
          <a:off x="15481300" y="16079712"/>
          <a:ext cx="8382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14103</xdr:rowOff>
    </xdr:from>
    <xdr:to>
      <xdr:col>81</xdr:col>
      <xdr:colOff>50800</xdr:colOff>
      <xdr:row>94</xdr:row>
      <xdr:rowOff>19095</xdr:rowOff>
    </xdr:to>
    <xdr:cxnSp macro="">
      <xdr:nvCxnSpPr>
        <xdr:cNvPr id="692" name="直線コネクタ 691"/>
        <xdr:cNvCxnSpPr/>
      </xdr:nvCxnSpPr>
      <xdr:spPr>
        <a:xfrm>
          <a:off x="14592300" y="16130403"/>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74416</xdr:rowOff>
    </xdr:from>
    <xdr:to>
      <xdr:col>76</xdr:col>
      <xdr:colOff>114300</xdr:colOff>
      <xdr:row>94</xdr:row>
      <xdr:rowOff>14103</xdr:rowOff>
    </xdr:to>
    <xdr:cxnSp macro="">
      <xdr:nvCxnSpPr>
        <xdr:cNvPr id="695" name="直線コネクタ 694"/>
        <xdr:cNvCxnSpPr/>
      </xdr:nvCxnSpPr>
      <xdr:spPr>
        <a:xfrm>
          <a:off x="13703300" y="16019266"/>
          <a:ext cx="8890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23095</xdr:rowOff>
    </xdr:from>
    <xdr:to>
      <xdr:col>71</xdr:col>
      <xdr:colOff>177800</xdr:colOff>
      <xdr:row>93</xdr:row>
      <xdr:rowOff>74416</xdr:rowOff>
    </xdr:to>
    <xdr:cxnSp macro="">
      <xdr:nvCxnSpPr>
        <xdr:cNvPr id="698" name="直線コネクタ 697"/>
        <xdr:cNvCxnSpPr/>
      </xdr:nvCxnSpPr>
      <xdr:spPr>
        <a:xfrm>
          <a:off x="12814300" y="15967945"/>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699" name="フローチャート: 判断 698"/>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153661</xdr:rowOff>
    </xdr:from>
    <xdr:ext cx="534377" cy="259045"/>
    <xdr:sp macro="" textlink="">
      <xdr:nvSpPr>
        <xdr:cNvPr id="700" name="テキスト ボックス 699"/>
        <xdr:cNvSpPr txBox="1"/>
      </xdr:nvSpPr>
      <xdr:spPr>
        <a:xfrm>
          <a:off x="13436111" y="164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1" name="フローチャート: 判断 700"/>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140631</xdr:rowOff>
    </xdr:from>
    <xdr:ext cx="534377" cy="259045"/>
    <xdr:sp macro="" textlink="">
      <xdr:nvSpPr>
        <xdr:cNvPr id="702" name="テキスト ボックス 701"/>
        <xdr:cNvSpPr txBox="1"/>
      </xdr:nvSpPr>
      <xdr:spPr>
        <a:xfrm>
          <a:off x="12547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84062</xdr:rowOff>
    </xdr:from>
    <xdr:to>
      <xdr:col>85</xdr:col>
      <xdr:colOff>177800</xdr:colOff>
      <xdr:row>94</xdr:row>
      <xdr:rowOff>14212</xdr:rowOff>
    </xdr:to>
    <xdr:sp macro="" textlink="">
      <xdr:nvSpPr>
        <xdr:cNvPr id="708" name="楕円 707"/>
        <xdr:cNvSpPr/>
      </xdr:nvSpPr>
      <xdr:spPr>
        <a:xfrm>
          <a:off x="16268700" y="160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106939</xdr:rowOff>
    </xdr:from>
    <xdr:ext cx="534377" cy="259045"/>
    <xdr:sp macro="" textlink="">
      <xdr:nvSpPr>
        <xdr:cNvPr id="709" name="公債費該当値テキスト"/>
        <xdr:cNvSpPr txBox="1"/>
      </xdr:nvSpPr>
      <xdr:spPr>
        <a:xfrm>
          <a:off x="16370300" y="158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139745</xdr:rowOff>
    </xdr:from>
    <xdr:to>
      <xdr:col>81</xdr:col>
      <xdr:colOff>101600</xdr:colOff>
      <xdr:row>94</xdr:row>
      <xdr:rowOff>69895</xdr:rowOff>
    </xdr:to>
    <xdr:sp macro="" textlink="">
      <xdr:nvSpPr>
        <xdr:cNvPr id="710" name="楕円 709"/>
        <xdr:cNvSpPr/>
      </xdr:nvSpPr>
      <xdr:spPr>
        <a:xfrm>
          <a:off x="15430500" y="160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86422</xdr:rowOff>
    </xdr:from>
    <xdr:ext cx="534377" cy="259045"/>
    <xdr:sp macro="" textlink="">
      <xdr:nvSpPr>
        <xdr:cNvPr id="711" name="テキスト ボックス 710"/>
        <xdr:cNvSpPr txBox="1"/>
      </xdr:nvSpPr>
      <xdr:spPr>
        <a:xfrm>
          <a:off x="15214111" y="15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134753</xdr:rowOff>
    </xdr:from>
    <xdr:to>
      <xdr:col>76</xdr:col>
      <xdr:colOff>165100</xdr:colOff>
      <xdr:row>94</xdr:row>
      <xdr:rowOff>64903</xdr:rowOff>
    </xdr:to>
    <xdr:sp macro="" textlink="">
      <xdr:nvSpPr>
        <xdr:cNvPr id="712" name="楕円 711"/>
        <xdr:cNvSpPr/>
      </xdr:nvSpPr>
      <xdr:spPr>
        <a:xfrm>
          <a:off x="14541500" y="160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81430</xdr:rowOff>
    </xdr:from>
    <xdr:ext cx="534377" cy="259045"/>
    <xdr:sp macro="" textlink="">
      <xdr:nvSpPr>
        <xdr:cNvPr id="713" name="テキスト ボックス 712"/>
        <xdr:cNvSpPr txBox="1"/>
      </xdr:nvSpPr>
      <xdr:spPr>
        <a:xfrm>
          <a:off x="14325111" y="158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23616</xdr:rowOff>
    </xdr:from>
    <xdr:to>
      <xdr:col>72</xdr:col>
      <xdr:colOff>38100</xdr:colOff>
      <xdr:row>93</xdr:row>
      <xdr:rowOff>125216</xdr:rowOff>
    </xdr:to>
    <xdr:sp macro="" textlink="">
      <xdr:nvSpPr>
        <xdr:cNvPr id="714" name="楕円 713"/>
        <xdr:cNvSpPr/>
      </xdr:nvSpPr>
      <xdr:spPr>
        <a:xfrm>
          <a:off x="13652500" y="159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141743</xdr:rowOff>
    </xdr:from>
    <xdr:ext cx="534377" cy="259045"/>
    <xdr:sp macro="" textlink="">
      <xdr:nvSpPr>
        <xdr:cNvPr id="715" name="テキスト ボックス 714"/>
        <xdr:cNvSpPr txBox="1"/>
      </xdr:nvSpPr>
      <xdr:spPr>
        <a:xfrm>
          <a:off x="13436111" y="157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143745</xdr:rowOff>
    </xdr:from>
    <xdr:to>
      <xdr:col>67</xdr:col>
      <xdr:colOff>101600</xdr:colOff>
      <xdr:row>93</xdr:row>
      <xdr:rowOff>73895</xdr:rowOff>
    </xdr:to>
    <xdr:sp macro="" textlink="">
      <xdr:nvSpPr>
        <xdr:cNvPr id="716" name="楕円 715"/>
        <xdr:cNvSpPr/>
      </xdr:nvSpPr>
      <xdr:spPr>
        <a:xfrm>
          <a:off x="12763500" y="159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90422</xdr:rowOff>
    </xdr:from>
    <xdr:ext cx="534377" cy="259045"/>
    <xdr:sp macro="" textlink="">
      <xdr:nvSpPr>
        <xdr:cNvPr id="717" name="テキスト ボックス 716"/>
        <xdr:cNvSpPr txBox="1"/>
      </xdr:nvSpPr>
      <xdr:spPr>
        <a:xfrm>
          <a:off x="12547111" y="1569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10523</xdr:rowOff>
    </xdr:from>
    <xdr:to>
      <xdr:col>102</xdr:col>
      <xdr:colOff>165100</xdr:colOff>
      <xdr:row>39</xdr:row>
      <xdr:rowOff>112123</xdr:rowOff>
    </xdr:to>
    <xdr:sp macro="" textlink="">
      <xdr:nvSpPr>
        <xdr:cNvPr id="758" name="フローチャート: 判断 757"/>
        <xdr:cNvSpPr/>
      </xdr:nvSpPr>
      <xdr:spPr>
        <a:xfrm>
          <a:off x="19494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128650</xdr:rowOff>
    </xdr:from>
    <xdr:ext cx="378565" cy="259045"/>
    <xdr:sp macro="" textlink="">
      <xdr:nvSpPr>
        <xdr:cNvPr id="759" name="テキスト ボックス 758"/>
        <xdr:cNvSpPr txBox="1"/>
      </xdr:nvSpPr>
      <xdr:spPr>
        <a:xfrm>
          <a:off x="19356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60" name="フローチャート: 判断 75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61" name="テキスト ボックス 76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民生費：他自治体と比較して高齢化率が高いことに伴い、歳出における扶助費の割合が高いことから、民生費については類似団体の平均を大きく上回っている。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土木費：港湾を２つ維持管理していることや、冬期の除排雪に多額の費用がかかることなどから、類似団体の平均を上回る状況にある。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消防費：東西に長い地勢的要因から、消防力の維持・向上のために類似団体と比べ費用増となっている。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過去に借り入れした市債の元利償還金は平成１６年度をピークに減少傾向にある。類似団体と比較しても、依然として高い状態だが、建設事業費の厳選や着手時期の再検討などにより、将来的な財政負担を考慮しながら起債発行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年度決算以降は一般会計が黒字となったことから積立を行っており、平成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年度は前年度決算剰余金のうち</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百万円を積立てたが、財源調整のため</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百万円の取崩しを実施した。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結果として、財政調整基金残高は前年度比</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百万円となったことから、標準財政規模比は</a:t>
          </a:r>
          <a:r>
            <a:rPr kumimoji="1" lang="en-US" altLang="ja-JP" sz="1400">
              <a:latin typeface="ＭＳ ゴシック" pitchFamily="49" charset="-128"/>
              <a:ea typeface="ＭＳ ゴシック" pitchFamily="49" charset="-128"/>
            </a:rPr>
            <a:t>10.13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年度決算においては病院事業会計が赤字となったが、他の会計事業については全て黒字決算となった。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全ての会計を合算した連結実質黒字は</a:t>
          </a:r>
          <a:r>
            <a:rPr kumimoji="1" lang="en-US" altLang="ja-JP" sz="1400">
              <a:latin typeface="ＭＳ ゴシック" pitchFamily="49" charset="-128"/>
              <a:ea typeface="ＭＳ ゴシック" pitchFamily="49" charset="-128"/>
            </a:rPr>
            <a:t>3,841</a:t>
          </a:r>
          <a:r>
            <a:rPr kumimoji="1" lang="ja-JP" altLang="en-US" sz="1400">
              <a:latin typeface="ＭＳ ゴシック" pitchFamily="49" charset="-128"/>
              <a:ea typeface="ＭＳ ゴシック" pitchFamily="49" charset="-128"/>
            </a:rPr>
            <a:t>百万円（標準財政規模比</a:t>
          </a:r>
          <a:r>
            <a:rPr kumimoji="1" lang="en-US" altLang="ja-JP" sz="1400">
              <a:latin typeface="ＭＳ ゴシック" pitchFamily="49" charset="-128"/>
              <a:ea typeface="ＭＳ ゴシック" pitchFamily="49" charset="-128"/>
            </a:rPr>
            <a:t>+12.05</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建設事業の厳選等に伴い新規起債発行の抑制に努めており、過去に借り入れた市債の元利償還金は、平成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年度をピークに減少しているが、平成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年度に発行した新共同調理場建設事業等の大型事業に係る過疎対策事業債の償還開始のため、前年比</a:t>
          </a:r>
          <a:r>
            <a:rPr kumimoji="1" lang="en-US" altLang="ja-JP" sz="1400">
              <a:latin typeface="ＭＳ ゴシック" pitchFamily="49" charset="-128"/>
              <a:ea typeface="ＭＳ ゴシック" pitchFamily="49" charset="-128"/>
            </a:rPr>
            <a:t>+229</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年度における公営企業債等繰入見込額が前年比▲</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百万円となったことなどにより、将来負担額（Ａ）が減少。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また、充当可能基金の年度末残高が前年比</a:t>
          </a:r>
          <a:r>
            <a:rPr kumimoji="1" lang="en-US" altLang="ja-JP" sz="1400">
              <a:latin typeface="ＭＳ ゴシック" pitchFamily="49" charset="-128"/>
              <a:ea typeface="ＭＳ ゴシック" pitchFamily="49" charset="-128"/>
            </a:rPr>
            <a:t>+1,286</a:t>
          </a:r>
          <a:r>
            <a:rPr kumimoji="1" lang="ja-JP" altLang="en-US" sz="1400">
              <a:latin typeface="ＭＳ ゴシック" pitchFamily="49" charset="-128"/>
              <a:ea typeface="ＭＳ ゴシック" pitchFamily="49" charset="-128"/>
            </a:rPr>
            <a:t>百万円となったことなどにより、充当可能財源等（Ｂ）が増加。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結果として、将来負担比率の分子が前年比▲</a:t>
          </a:r>
          <a:r>
            <a:rPr kumimoji="1" lang="en-US" altLang="ja-JP" sz="1400">
              <a:latin typeface="ＭＳ ゴシック" pitchFamily="49" charset="-128"/>
              <a:ea typeface="ＭＳ ゴシック" pitchFamily="49" charset="-128"/>
            </a:rPr>
            <a:t>3,735</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北海道小樽市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百万円となり、結果として基金全体は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社会福祉事業資金基金：高齢者や障がい者等に対する社会福祉事業を推進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まちづくり事業資金基金：歴史的建築物の保全など、小樽の歴史を生かしたまちづくりを推進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ふるさと応援基金：小樽市総合戦略に掲げる「訪れる人を魅了し、暮らす人には優しい、市民幸福度の高いまち」を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目指した施策を推進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年度は、ふるさと納税による寄附金が増加し、「ふるさと応援基金」などへの積立額が増加したことなどにより基金残高は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百万円の取崩しを行ったため、結果として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公共施設等の老朽化対策や、自然災害等の不測の事態に生じる財政需要に迅速に対応できるよう、</a:t>
          </a:r>
          <a:r>
            <a:rPr kumimoji="1" lang="ja-JP" altLang="en-US" sz="1300">
              <a:solidFill>
                <a:schemeClr val="dk1"/>
              </a:solidFill>
              <a:effectLst/>
              <a:latin typeface="+mn-lt"/>
              <a:ea typeface="+mn-ea"/>
              <a:cs typeface="+mn-cs"/>
            </a:rPr>
            <a:t>引き続き財政調整基金の確保に努める。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118,948
118,354
243.83
57,326,414
57,105,770
220,644
31,798,031
50,652,204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年を経過している施設が全体の約</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％を占めていることから、有形固定資産減価償却率は類似団体より若干高い水準にある。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年度に策定した公共施設等総合管理計画に基づき、施設ごとの個別施設計画を策定中であり、当該計画策定後には、老朽化した施設の集約化・複合化などを計画的に進める予定である。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76" name="楕円 75"/>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28084</xdr:rowOff>
    </xdr:from>
    <xdr:ext cx="405111" cy="259045"/>
    <xdr:sp macro="" textlink="">
      <xdr:nvSpPr>
        <xdr:cNvPr id="77"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78"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47896</xdr:rowOff>
    </xdr:from>
    <xdr:ext cx="405111" cy="259045"/>
    <xdr:sp macro="" textlink="">
      <xdr:nvSpPr>
        <xdr:cNvPr id="79" name="n_1mainValue有形固定資産減価償却率"/>
        <xdr:cNvSpPr txBox="1"/>
      </xdr:nvSpPr>
      <xdr:spPr>
        <a:xfrm>
          <a:off x="38360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建設事業の厳選等に伴い新規起債発行の抑制に努めていることなどから地方債現在高が減少してきており、将来負担額は減少傾向にある。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しかし、歳入における市税等の自主財源の割合が小さく、また、歳出における義務的経費の割合が大きく占めている財政構造となっていることから、債務償還可能年数は類似団体と比較して長くなっている。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0" name="テキスト ボックス 9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2" name="テキスト ボックス 10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08" name="直線コネクタ 107"/>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1"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2" name="直線コネクタ 111"/>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3"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4" name="フローチャート: 判断 113"/>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24765</xdr:rowOff>
    </xdr:from>
    <xdr:to>
      <xdr:col>76</xdr:col>
      <xdr:colOff>73025</xdr:colOff>
      <xdr:row>31</xdr:row>
      <xdr:rowOff>126365</xdr:rowOff>
    </xdr:to>
    <xdr:sp macro="" textlink="">
      <xdr:nvSpPr>
        <xdr:cNvPr id="120" name="楕円 119"/>
        <xdr:cNvSpPr/>
      </xdr:nvSpPr>
      <xdr:spPr>
        <a:xfrm>
          <a:off x="1474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47642</xdr:rowOff>
    </xdr:from>
    <xdr:ext cx="340478" cy="259045"/>
    <xdr:sp macro="" textlink="">
      <xdr:nvSpPr>
        <xdr:cNvPr id="121" name="債務償還可能年数該当値テキスト"/>
        <xdr:cNvSpPr txBox="1"/>
      </xdr:nvSpPr>
      <xdr:spPr>
        <a:xfrm>
          <a:off x="14846300" y="5962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118,948
118,354
243.83
57,326,414
57,105,770
220,644
31,798,031
50,652,204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68" name="楕円 67"/>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31259</xdr:rowOff>
    </xdr:from>
    <xdr:ext cx="405111" cy="259045"/>
    <xdr:sp macro="" textlink="">
      <xdr:nvSpPr>
        <xdr:cNvPr id="69"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0"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71"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3" name="直線コネクタ 92"/>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4"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5" name="直線コネクタ 94"/>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6"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97" name="直線コネクタ 96"/>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98"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99" name="フローチャート: 判断 98"/>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0" name="フローチャート: 判断 99"/>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1" name="フローチャート: 判断 100"/>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90231</xdr:rowOff>
    </xdr:from>
    <xdr:to>
      <xdr:col>50</xdr:col>
      <xdr:colOff>165100</xdr:colOff>
      <xdr:row>39</xdr:row>
      <xdr:rowOff>20381</xdr:rowOff>
    </xdr:to>
    <xdr:sp macro="" textlink="">
      <xdr:nvSpPr>
        <xdr:cNvPr id="107" name="楕円 106"/>
        <xdr:cNvSpPr/>
      </xdr:nvSpPr>
      <xdr:spPr>
        <a:xfrm>
          <a:off x="9588500" y="66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36451</xdr:rowOff>
    </xdr:from>
    <xdr:ext cx="469744" cy="259045"/>
    <xdr:sp macro="" textlink="">
      <xdr:nvSpPr>
        <xdr:cNvPr id="108"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09"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11508</xdr:rowOff>
    </xdr:from>
    <xdr:ext cx="469744" cy="259045"/>
    <xdr:sp macro="" textlink="">
      <xdr:nvSpPr>
        <xdr:cNvPr id="110" name="n_1mainValue【道路】&#10;一人当たり延長"/>
        <xdr:cNvSpPr txBox="1"/>
      </xdr:nvSpPr>
      <xdr:spPr>
        <a:xfrm>
          <a:off x="9391727" y="669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36" name="直線コネクタ 135"/>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3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38" name="直線コネクタ 13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39"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0" name="直線コネクタ 139"/>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1"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2" name="フローチャート: 判断 141"/>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3" name="フローチャート: 判断 142"/>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44" name="フローチャート: 判断 143"/>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50" name="楕円 149"/>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68960</xdr:rowOff>
    </xdr:from>
    <xdr:ext cx="405111" cy="259045"/>
    <xdr:sp macro="" textlink="">
      <xdr:nvSpPr>
        <xdr:cNvPr id="151"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52"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118671</xdr:rowOff>
    </xdr:from>
    <xdr:ext cx="405111" cy="259045"/>
    <xdr:sp macro="" textlink="">
      <xdr:nvSpPr>
        <xdr:cNvPr id="153" name="n_1main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77" name="直線コネクタ 176"/>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78"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79" name="直線コネクタ 178"/>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0"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81" name="直線コネクタ 180"/>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82"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83" name="フローチャート: 判断 182"/>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84" name="フローチャート: 判断 183"/>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85" name="フローチャート: 判断 184"/>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101166</xdr:rowOff>
    </xdr:from>
    <xdr:to>
      <xdr:col>50</xdr:col>
      <xdr:colOff>165100</xdr:colOff>
      <xdr:row>62</xdr:row>
      <xdr:rowOff>31316</xdr:rowOff>
    </xdr:to>
    <xdr:sp macro="" textlink="">
      <xdr:nvSpPr>
        <xdr:cNvPr id="191" name="楕円 190"/>
        <xdr:cNvSpPr/>
      </xdr:nvSpPr>
      <xdr:spPr>
        <a:xfrm>
          <a:off x="9588500" y="105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62</xdr:row>
      <xdr:rowOff>97130</xdr:rowOff>
    </xdr:from>
    <xdr:ext cx="534377" cy="259045"/>
    <xdr:sp macro="" textlink="">
      <xdr:nvSpPr>
        <xdr:cNvPr id="192"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193"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47843</xdr:rowOff>
    </xdr:from>
    <xdr:ext cx="599010" cy="259045"/>
    <xdr:sp macro="" textlink="">
      <xdr:nvSpPr>
        <xdr:cNvPr id="194" name="n_1mainValue【橋りょう・トンネル】&#10;一人当たり有形固定資産（償却資産）額"/>
        <xdr:cNvSpPr txBox="1"/>
      </xdr:nvSpPr>
      <xdr:spPr>
        <a:xfrm>
          <a:off x="9327095" y="1033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19" name="直線コネクタ 218"/>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20"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21" name="直線コネクタ 220"/>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22"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23" name="直線コネクタ 22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24"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25" name="フローチャート: 判断 224"/>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6" name="フローチャート: 判断 225"/>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27" name="フローチャート: 判断 226"/>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33" name="楕円 232"/>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4"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35"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236" name="n_1main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7" name="直線コネクタ 24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8" name="テキスト ボックス 24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56" name="直線コネクタ 25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5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58" name="直線コネクタ 25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5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60" name="直線コネクタ 25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61"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62" name="フローチャート: 判断 26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63" name="フローチャート: 判断 26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64" name="フローチャート: 判断 26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137033</xdr:rowOff>
    </xdr:from>
    <xdr:to>
      <xdr:col>50</xdr:col>
      <xdr:colOff>165100</xdr:colOff>
      <xdr:row>80</xdr:row>
      <xdr:rowOff>67183</xdr:rowOff>
    </xdr:to>
    <xdr:sp macro="" textlink="">
      <xdr:nvSpPr>
        <xdr:cNvPr id="270" name="楕円 269"/>
        <xdr:cNvSpPr/>
      </xdr:nvSpPr>
      <xdr:spPr>
        <a:xfrm>
          <a:off x="9588500" y="13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65167</xdr:rowOff>
    </xdr:from>
    <xdr:ext cx="469744" cy="259045"/>
    <xdr:sp macro="" textlink="">
      <xdr:nvSpPr>
        <xdr:cNvPr id="271"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72"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83710</xdr:rowOff>
    </xdr:from>
    <xdr:ext cx="469744" cy="259045"/>
    <xdr:sp macro="" textlink="">
      <xdr:nvSpPr>
        <xdr:cNvPr id="273" name="n_1mainValue【公営住宅】&#10;一人当たり面積"/>
        <xdr:cNvSpPr txBox="1"/>
      </xdr:nvSpPr>
      <xdr:spPr>
        <a:xfrm>
          <a:off x="9391727"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5" name="テキスト ボックス 28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297" name="直線コネクタ 296"/>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298"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299" name="直線コネクタ 298"/>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00" name="【港湾・漁港】&#10;有形固定資産減価償却率最大値テキスト"/>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01" name="直線コネクタ 300"/>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17163</xdr:rowOff>
    </xdr:from>
    <xdr:ext cx="405111" cy="259045"/>
    <xdr:sp macro="" textlink="">
      <xdr:nvSpPr>
        <xdr:cNvPr id="302" name="【港湾・漁港】&#10;有形固定資産減価償却率平均値テキスト"/>
        <xdr:cNvSpPr txBox="1"/>
      </xdr:nvSpPr>
      <xdr:spPr>
        <a:xfrm>
          <a:off x="4673600" y="1733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03" name="フローチャート: 判断 302"/>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04" name="フローチャート: 判断 303"/>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57786</xdr:rowOff>
    </xdr:from>
    <xdr:to>
      <xdr:col>20</xdr:col>
      <xdr:colOff>38100</xdr:colOff>
      <xdr:row>102</xdr:row>
      <xdr:rowOff>159386</xdr:rowOff>
    </xdr:to>
    <xdr:sp macro="" textlink="">
      <xdr:nvSpPr>
        <xdr:cNvPr id="310" name="楕円 309"/>
        <xdr:cNvSpPr/>
      </xdr:nvSpPr>
      <xdr:spPr>
        <a:xfrm>
          <a:off x="3746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114952</xdr:rowOff>
    </xdr:from>
    <xdr:ext cx="405111" cy="259045"/>
    <xdr:sp macro="" textlink="">
      <xdr:nvSpPr>
        <xdr:cNvPr id="311" name="n_1aveValue【港湾・漁港】&#10;有形固定資産減価償却率"/>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150513</xdr:rowOff>
    </xdr:from>
    <xdr:ext cx="405111" cy="259045"/>
    <xdr:sp macro="" textlink="">
      <xdr:nvSpPr>
        <xdr:cNvPr id="312" name="n_1mainValue【港湾・漁港】&#10;有形固定資産減価償却率"/>
        <xdr:cNvSpPr txBox="1"/>
      </xdr:nvSpPr>
      <xdr:spPr>
        <a:xfrm>
          <a:off x="35820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4" name="テキスト ボックス 32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26" name="テキスト ボックス 325"/>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28" name="テキスト ボックス 327"/>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30" name="テキスト ボックス 329"/>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32" name="テキスト ボックス 331"/>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4" name="テキスト ボックス 33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7023</xdr:rowOff>
    </xdr:from>
    <xdr:to>
      <xdr:col>54</xdr:col>
      <xdr:colOff>189865</xdr:colOff>
      <xdr:row>108</xdr:row>
      <xdr:rowOff>117247</xdr:rowOff>
    </xdr:to>
    <xdr:cxnSp macro="">
      <xdr:nvCxnSpPr>
        <xdr:cNvPr id="336" name="直線コネクタ 335"/>
        <xdr:cNvCxnSpPr/>
      </xdr:nvCxnSpPr>
      <xdr:spPr>
        <a:xfrm flipV="1">
          <a:off x="10476865" y="17666373"/>
          <a:ext cx="0" cy="967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121074</xdr:rowOff>
    </xdr:from>
    <xdr:ext cx="469744" cy="259045"/>
    <xdr:sp macro="" textlink="">
      <xdr:nvSpPr>
        <xdr:cNvPr id="337" name="【港湾・漁港】&#10;一人当たり有形固定資産（償却資産）額最小値テキスト"/>
        <xdr:cNvSpPr txBox="1"/>
      </xdr:nvSpPr>
      <xdr:spPr>
        <a:xfrm>
          <a:off x="10515600" y="186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117247</xdr:rowOff>
    </xdr:from>
    <xdr:to>
      <xdr:col>55</xdr:col>
      <xdr:colOff>88900</xdr:colOff>
      <xdr:row>108</xdr:row>
      <xdr:rowOff>117247</xdr:rowOff>
    </xdr:to>
    <xdr:cxnSp macro="">
      <xdr:nvCxnSpPr>
        <xdr:cNvPr id="338" name="直線コネクタ 337"/>
        <xdr:cNvCxnSpPr/>
      </xdr:nvCxnSpPr>
      <xdr:spPr>
        <a:xfrm>
          <a:off x="10388600" y="1863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125150</xdr:rowOff>
    </xdr:from>
    <xdr:ext cx="534377" cy="259045"/>
    <xdr:sp macro="" textlink="">
      <xdr:nvSpPr>
        <xdr:cNvPr id="339" name="【港湾・漁港】&#10;一人当たり有形固定資産（償却資産）額最大値テキスト"/>
        <xdr:cNvSpPr txBox="1"/>
      </xdr:nvSpPr>
      <xdr:spPr>
        <a:xfrm>
          <a:off x="10515600" y="17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7023</xdr:rowOff>
    </xdr:from>
    <xdr:to>
      <xdr:col>55</xdr:col>
      <xdr:colOff>88900</xdr:colOff>
      <xdr:row>103</xdr:row>
      <xdr:rowOff>7023</xdr:rowOff>
    </xdr:to>
    <xdr:cxnSp macro="">
      <xdr:nvCxnSpPr>
        <xdr:cNvPr id="340" name="直線コネクタ 339"/>
        <xdr:cNvCxnSpPr/>
      </xdr:nvCxnSpPr>
      <xdr:spPr>
        <a:xfrm>
          <a:off x="10388600" y="1766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63580</xdr:rowOff>
    </xdr:from>
    <xdr:ext cx="534377" cy="259045"/>
    <xdr:sp macro="" textlink="">
      <xdr:nvSpPr>
        <xdr:cNvPr id="341" name="【港湾・漁港】&#10;一人当たり有形固定資産（償却資産）額平均値テキスト"/>
        <xdr:cNvSpPr txBox="1"/>
      </xdr:nvSpPr>
      <xdr:spPr>
        <a:xfrm>
          <a:off x="10515600" y="1806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85153</xdr:rowOff>
    </xdr:from>
    <xdr:to>
      <xdr:col>55</xdr:col>
      <xdr:colOff>50800</xdr:colOff>
      <xdr:row>106</xdr:row>
      <xdr:rowOff>15303</xdr:rowOff>
    </xdr:to>
    <xdr:sp macro="" textlink="">
      <xdr:nvSpPr>
        <xdr:cNvPr id="342" name="フローチャート: 判断 341"/>
        <xdr:cNvSpPr/>
      </xdr:nvSpPr>
      <xdr:spPr>
        <a:xfrm>
          <a:off x="10426700" y="1808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133414</xdr:rowOff>
    </xdr:from>
    <xdr:to>
      <xdr:col>50</xdr:col>
      <xdr:colOff>165100</xdr:colOff>
      <xdr:row>105</xdr:row>
      <xdr:rowOff>63564</xdr:rowOff>
    </xdr:to>
    <xdr:sp macro="" textlink="">
      <xdr:nvSpPr>
        <xdr:cNvPr id="343" name="フローチャート: 判断 342"/>
        <xdr:cNvSpPr/>
      </xdr:nvSpPr>
      <xdr:spPr>
        <a:xfrm>
          <a:off x="9588500" y="1796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68631</xdr:rowOff>
    </xdr:from>
    <xdr:to>
      <xdr:col>50</xdr:col>
      <xdr:colOff>165100</xdr:colOff>
      <xdr:row>99</xdr:row>
      <xdr:rowOff>170231</xdr:rowOff>
    </xdr:to>
    <xdr:sp macro="" textlink="">
      <xdr:nvSpPr>
        <xdr:cNvPr id="349" name="楕円 348"/>
        <xdr:cNvSpPr/>
      </xdr:nvSpPr>
      <xdr:spPr>
        <a:xfrm>
          <a:off x="9588500" y="170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105</xdr:row>
      <xdr:rowOff>54691</xdr:rowOff>
    </xdr:from>
    <xdr:ext cx="534377" cy="259045"/>
    <xdr:sp macro="" textlink="">
      <xdr:nvSpPr>
        <xdr:cNvPr id="350" name="n_1aveValue【港湾・漁港】&#10;一人当たり有形固定資産（償却資産）額"/>
        <xdr:cNvSpPr txBox="1"/>
      </xdr:nvSpPr>
      <xdr:spPr>
        <a:xfrm>
          <a:off x="9359411" y="180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15308</xdr:rowOff>
    </xdr:from>
    <xdr:ext cx="599010" cy="259045"/>
    <xdr:sp macro="" textlink="">
      <xdr:nvSpPr>
        <xdr:cNvPr id="351" name="n_1mainValue【港湾・漁港】&#10;一人当たり有形固定資産（償却資産）額"/>
        <xdr:cNvSpPr txBox="1"/>
      </xdr:nvSpPr>
      <xdr:spPr>
        <a:xfrm>
          <a:off x="9327095" y="168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76" name="直線コネクタ 375"/>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77"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78" name="直線コネクタ 37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79"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80" name="直線コネクタ 379"/>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81"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82" name="フローチャート: 判断 381"/>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83" name="フローチャート: 判断 382"/>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84" name="フローチャート: 判断 383"/>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44450</xdr:rowOff>
    </xdr:from>
    <xdr:to>
      <xdr:col>81</xdr:col>
      <xdr:colOff>101600</xdr:colOff>
      <xdr:row>41</xdr:row>
      <xdr:rowOff>146050</xdr:rowOff>
    </xdr:to>
    <xdr:sp macro="" textlink="">
      <xdr:nvSpPr>
        <xdr:cNvPr id="390" name="楕円 389"/>
        <xdr:cNvSpPr/>
      </xdr:nvSpPr>
      <xdr:spPr>
        <a:xfrm>
          <a:off x="1543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105427</xdr:rowOff>
    </xdr:from>
    <xdr:ext cx="405111" cy="259045"/>
    <xdr:sp macro="" textlink="">
      <xdr:nvSpPr>
        <xdr:cNvPr id="391"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92"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137177</xdr:rowOff>
    </xdr:from>
    <xdr:ext cx="405111" cy="259045"/>
    <xdr:sp macro="" textlink="">
      <xdr:nvSpPr>
        <xdr:cNvPr id="393" name="n_1mainValue【認定こども園・幼稚園・保育所】&#10;有形固定資産減価償却率"/>
        <xdr:cNvSpPr txBox="1"/>
      </xdr:nvSpPr>
      <xdr:spPr>
        <a:xfrm>
          <a:off x="152660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5" name="テキスト ボックス 4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7" name="テキスト ボックス 4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9" name="テキスト ボックス 4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1" name="テキスト ボックス 4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15" name="直線コネクタ 41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7" name="直線コネクタ 41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1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19" name="直線コネクタ 41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20"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21" name="フローチャート: 判断 42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22" name="フローチャート: 判断 42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23" name="フローチャート: 判断 42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29" name="楕円 428"/>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79519</xdr:rowOff>
    </xdr:from>
    <xdr:ext cx="469744" cy="259045"/>
    <xdr:sp macro="" textlink="">
      <xdr:nvSpPr>
        <xdr:cNvPr id="430"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31"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432" name="n_1mainValue【認定こども園・幼稚園・保育所】&#10;一人当たり面積"/>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3" name="テキスト ボックス 4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57" name="直線コネクタ 456"/>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58"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59" name="直線コネクタ 45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1" name="直線コネクタ 46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62"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63" name="フローチャート: 判断 462"/>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64" name="フローチャート: 判断 463"/>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65" name="フローチャート: 判断 464"/>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71" name="楕円 470"/>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3827</xdr:rowOff>
    </xdr:from>
    <xdr:ext cx="405111" cy="259045"/>
    <xdr:sp macro="" textlink="">
      <xdr:nvSpPr>
        <xdr:cNvPr id="472"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73"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25417</xdr:rowOff>
    </xdr:from>
    <xdr:ext cx="405111" cy="259045"/>
    <xdr:sp macro="" textlink="">
      <xdr:nvSpPr>
        <xdr:cNvPr id="474" name="n_1mainValue【学校施設】&#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01" name="直線コネクタ 500"/>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02"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03" name="直線コネクタ 502"/>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04"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05" name="直線コネクタ 504"/>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06"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07" name="フローチャート: 判断 506"/>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8" name="フローチャート: 判断 50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9" name="フローチャート: 判断 508"/>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515" name="楕円 514"/>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16"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7"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518" name="n_1mainValue【学校施設】&#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3" name="直線コネクタ 542"/>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4"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5" name="直線コネクタ 544"/>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8"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9" name="フローチャート: 判断 548"/>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50" name="フローチャート: 判断 549"/>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51" name="フローチャート: 判断 550"/>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57" name="楕円 55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22877</xdr:rowOff>
    </xdr:from>
    <xdr:ext cx="405111" cy="259045"/>
    <xdr:sp macro="" textlink="">
      <xdr:nvSpPr>
        <xdr:cNvPr id="558"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59"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6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4" name="直線コネクタ 583"/>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86" name="直線コネクタ 58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87"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8" name="直線コネクタ 58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89"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0" name="フローチャート: 判断 58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1" name="フローチャート: 判断 59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2" name="フローチャート: 判断 591"/>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598" name="楕円 597"/>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9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0"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01"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2" name="テキスト ボックス 6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13" name="直線コネクタ 61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14" name="テキスト ボックス 61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15" name="直線コネクタ 61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16" name="テキスト ボックス 61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17" name="直線コネクタ 61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18" name="テキスト ボックス 61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21" name="直線コネクタ 62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22" name="テキスト ボックス 62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23" name="直線コネクタ 62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24" name="テキスト ボックス 62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25" name="直線コネクタ 62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26" name="テキスト ボックス 62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30" name="直線コネクタ 62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3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32" name="直線コネクタ 63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3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34" name="直線コネクタ 63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35"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36" name="フローチャート: 判断 63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37" name="フローチャート: 判断 63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38" name="フローチャート: 判断 63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153988</xdr:rowOff>
    </xdr:from>
    <xdr:to>
      <xdr:col>81</xdr:col>
      <xdr:colOff>101600</xdr:colOff>
      <xdr:row>105</xdr:row>
      <xdr:rowOff>84138</xdr:rowOff>
    </xdr:to>
    <xdr:sp macro="" textlink="">
      <xdr:nvSpPr>
        <xdr:cNvPr id="644" name="楕円 643"/>
        <xdr:cNvSpPr/>
      </xdr:nvSpPr>
      <xdr:spPr>
        <a:xfrm>
          <a:off x="15430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92409</xdr:rowOff>
    </xdr:from>
    <xdr:ext cx="405111" cy="259045"/>
    <xdr:sp macro="" textlink="">
      <xdr:nvSpPr>
        <xdr:cNvPr id="645"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46"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100665</xdr:rowOff>
    </xdr:from>
    <xdr:ext cx="405111" cy="259045"/>
    <xdr:sp macro="" textlink="">
      <xdr:nvSpPr>
        <xdr:cNvPr id="647" name="n_1mainValue【公民館】&#10;有形固定資産減価償却率"/>
        <xdr:cNvSpPr txBox="1"/>
      </xdr:nvSpPr>
      <xdr:spPr>
        <a:xfrm>
          <a:off x="15266044" y="1776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71" name="直線コネクタ 670"/>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72"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73" name="直線コネクタ 67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74"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75" name="直線コネクタ 674"/>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76"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77" name="フローチャート: 判断 6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78" name="フローチャート: 判断 677"/>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79" name="フローチャート: 判断 678"/>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685" name="楕円 684"/>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29227</xdr:rowOff>
    </xdr:from>
    <xdr:ext cx="469744" cy="259045"/>
    <xdr:sp macro="" textlink="">
      <xdr:nvSpPr>
        <xdr:cNvPr id="686"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87"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688" name="n_1mainValue【公民館】&#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類似団体と比較して有形固定資産減価償却率が高くなっている施設は、道路、児童館であり、低くなっている施設は、認定こども園・幼稚園・保育所である。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年度に策定した道路ストック修繕更新計画に基づき点検・維持管理を行っている。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児童館については、現在、個別施設計画を策定中であり、当該計画策定後には、老朽化した施設の集約化・複合化などを計画的に進める予定である。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認定こども園・幼稚園・保育所のうち、保育所については老朽化していた施設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年度に建替えたため、有形固定資産減価償却率が低くなっている。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118,948
118,354
243.83
57,326,414
57,105,770
220,644
31,798,031
50,652,204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85470</xdr:rowOff>
    </xdr:from>
    <xdr:ext cx="405111" cy="259045"/>
    <xdr:sp macro="" textlink="">
      <xdr:nvSpPr>
        <xdr:cNvPr id="6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4173</xdr:rowOff>
    </xdr:from>
    <xdr:to>
      <xdr:col>15</xdr:col>
      <xdr:colOff>101600</xdr:colOff>
      <xdr:row>38</xdr:row>
      <xdr:rowOff>105773</xdr:rowOff>
    </xdr:to>
    <xdr:sp macro="" textlink="">
      <xdr:nvSpPr>
        <xdr:cNvPr id="66" name="フローチャート: 判断 65"/>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122300</xdr:rowOff>
    </xdr:from>
    <xdr:ext cx="405111" cy="259045"/>
    <xdr:sp macro="" textlink="">
      <xdr:nvSpPr>
        <xdr:cNvPr id="67"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170724</xdr:rowOff>
    </xdr:from>
    <xdr:to>
      <xdr:col>20</xdr:col>
      <xdr:colOff>38100</xdr:colOff>
      <xdr:row>35</xdr:row>
      <xdr:rowOff>100874</xdr:rowOff>
    </xdr:to>
    <xdr:sp macro="" textlink="">
      <xdr:nvSpPr>
        <xdr:cNvPr id="73" name="楕円 72"/>
        <xdr:cNvSpPr/>
      </xdr:nvSpPr>
      <xdr:spPr>
        <a:xfrm>
          <a:off x="3746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117401</xdr:rowOff>
    </xdr:from>
    <xdr:ext cx="405111" cy="259045"/>
    <xdr:sp macro="" textlink="">
      <xdr:nvSpPr>
        <xdr:cNvPr id="74" name="n_1mainValue【図書館】&#10;有形固定資産減価償却率"/>
        <xdr:cNvSpPr txBox="1"/>
      </xdr:nvSpPr>
      <xdr:spPr>
        <a:xfrm>
          <a:off x="3582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0" name="直線コネクタ 99"/>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1"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2" name="直線コネクタ 101"/>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3"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4" name="直線コネクタ 103"/>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5"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6" name="フローチャート: 判断 105"/>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07" name="フローチャート: 判断 106"/>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08"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47172</xdr:rowOff>
    </xdr:from>
    <xdr:to>
      <xdr:col>46</xdr:col>
      <xdr:colOff>38100</xdr:colOff>
      <xdr:row>40</xdr:row>
      <xdr:rowOff>148772</xdr:rowOff>
    </xdr:to>
    <xdr:sp macro="" textlink="">
      <xdr:nvSpPr>
        <xdr:cNvPr id="109" name="フローチャート: 判断 108"/>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165299</xdr:rowOff>
    </xdr:from>
    <xdr:ext cx="469744" cy="259045"/>
    <xdr:sp macro="" textlink="">
      <xdr:nvSpPr>
        <xdr:cNvPr id="110"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16" name="楕円 115"/>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77305</xdr:rowOff>
    </xdr:from>
    <xdr:ext cx="469744" cy="259045"/>
    <xdr:sp macro="" textlink="">
      <xdr:nvSpPr>
        <xdr:cNvPr id="117"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3" name="直線コネクタ 142"/>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4"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5" name="直線コネクタ 144"/>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9" name="フローチャート: 判断 14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0" name="フローチャート: 判断 149"/>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95811</xdr:rowOff>
    </xdr:from>
    <xdr:ext cx="405111" cy="259045"/>
    <xdr:sp macro="" textlink="">
      <xdr:nvSpPr>
        <xdr:cNvPr id="151"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125549</xdr:rowOff>
    </xdr:from>
    <xdr:to>
      <xdr:col>15</xdr:col>
      <xdr:colOff>101600</xdr:colOff>
      <xdr:row>60</xdr:row>
      <xdr:rowOff>55699</xdr:rowOff>
    </xdr:to>
    <xdr:sp macro="" textlink="">
      <xdr:nvSpPr>
        <xdr:cNvPr id="152" name="フローチャート: 判断 151"/>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72226</xdr:rowOff>
    </xdr:from>
    <xdr:ext cx="405111" cy="259045"/>
    <xdr:sp macro="" textlink="">
      <xdr:nvSpPr>
        <xdr:cNvPr id="153"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25944</xdr:rowOff>
    </xdr:from>
    <xdr:to>
      <xdr:col>20</xdr:col>
      <xdr:colOff>38100</xdr:colOff>
      <xdr:row>57</xdr:row>
      <xdr:rowOff>127544</xdr:rowOff>
    </xdr:to>
    <xdr:sp macro="" textlink="">
      <xdr:nvSpPr>
        <xdr:cNvPr id="159" name="楕円 158"/>
        <xdr:cNvSpPr/>
      </xdr:nvSpPr>
      <xdr:spPr>
        <a:xfrm>
          <a:off x="3746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144071</xdr:rowOff>
    </xdr:from>
    <xdr:ext cx="405111" cy="259045"/>
    <xdr:sp macro="" textlink="">
      <xdr:nvSpPr>
        <xdr:cNvPr id="160" name="n_1mainValue【体育館・プール】&#10;有形固定資産減価償却率"/>
        <xdr:cNvSpPr txBox="1"/>
      </xdr:nvSpPr>
      <xdr:spPr>
        <a:xfrm>
          <a:off x="3582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82" name="直線コネクタ 181"/>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3"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4" name="直線コネクタ 183"/>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85"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86" name="直線コネクタ 185"/>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87"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88" name="フローチャート: 判断 187"/>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89" name="フローチャート: 判断 188"/>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46753</xdr:rowOff>
    </xdr:from>
    <xdr:ext cx="469744" cy="259045"/>
    <xdr:sp macro="" textlink="">
      <xdr:nvSpPr>
        <xdr:cNvPr id="19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104648</xdr:rowOff>
    </xdr:from>
    <xdr:to>
      <xdr:col>46</xdr:col>
      <xdr:colOff>38100</xdr:colOff>
      <xdr:row>61</xdr:row>
      <xdr:rowOff>34798</xdr:rowOff>
    </xdr:to>
    <xdr:sp macro="" textlink="">
      <xdr:nvSpPr>
        <xdr:cNvPr id="191" name="フローチャート: 判断 190"/>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51325</xdr:rowOff>
    </xdr:from>
    <xdr:ext cx="469744" cy="259045"/>
    <xdr:sp macro="" textlink="">
      <xdr:nvSpPr>
        <xdr:cNvPr id="192"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84074</xdr:rowOff>
    </xdr:from>
    <xdr:to>
      <xdr:col>50</xdr:col>
      <xdr:colOff>165100</xdr:colOff>
      <xdr:row>62</xdr:row>
      <xdr:rowOff>14224</xdr:rowOff>
    </xdr:to>
    <xdr:sp macro="" textlink="">
      <xdr:nvSpPr>
        <xdr:cNvPr id="198" name="楕円 197"/>
        <xdr:cNvSpPr/>
      </xdr:nvSpPr>
      <xdr:spPr>
        <a:xfrm>
          <a:off x="9588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5351</xdr:rowOff>
    </xdr:from>
    <xdr:ext cx="469744" cy="259045"/>
    <xdr:sp macro="" textlink="">
      <xdr:nvSpPr>
        <xdr:cNvPr id="199" name="n_1main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26" name="直線コネクタ 225"/>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27"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28" name="直線コネクタ 227"/>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29"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30" name="直線コネクタ 229"/>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31"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32" name="フローチャート: 判断 231"/>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33" name="フローチャート: 判断 232"/>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234"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166914</xdr:rowOff>
    </xdr:from>
    <xdr:to>
      <xdr:col>15</xdr:col>
      <xdr:colOff>101600</xdr:colOff>
      <xdr:row>83</xdr:row>
      <xdr:rowOff>97064</xdr:rowOff>
    </xdr:to>
    <xdr:sp macro="" textlink="">
      <xdr:nvSpPr>
        <xdr:cNvPr id="235" name="フローチャート: 判断 234"/>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113591</xdr:rowOff>
    </xdr:from>
    <xdr:ext cx="405111" cy="259045"/>
    <xdr:sp macro="" textlink="">
      <xdr:nvSpPr>
        <xdr:cNvPr id="236"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77107</xdr:rowOff>
    </xdr:from>
    <xdr:to>
      <xdr:col>20</xdr:col>
      <xdr:colOff>38100</xdr:colOff>
      <xdr:row>78</xdr:row>
      <xdr:rowOff>7257</xdr:rowOff>
    </xdr:to>
    <xdr:sp macro="" textlink="">
      <xdr:nvSpPr>
        <xdr:cNvPr id="242" name="楕円 241"/>
        <xdr:cNvSpPr/>
      </xdr:nvSpPr>
      <xdr:spPr>
        <a:xfrm>
          <a:off x="3746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76</xdr:row>
      <xdr:rowOff>23784</xdr:rowOff>
    </xdr:from>
    <xdr:ext cx="405111" cy="259045"/>
    <xdr:sp macro="" textlink="">
      <xdr:nvSpPr>
        <xdr:cNvPr id="243" name="n_1mainValue【福祉施設】&#10;有形固定資産減価償却率"/>
        <xdr:cNvSpPr txBox="1"/>
      </xdr:nvSpPr>
      <xdr:spPr>
        <a:xfrm>
          <a:off x="35820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69" name="直線コネクタ 26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7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1" name="直線コネクタ 27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7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73" name="直線コネクタ 27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74"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75" name="フローチャート: 判断 27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76" name="フローチャート: 判断 27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56441</xdr:rowOff>
    </xdr:from>
    <xdr:ext cx="469744" cy="259045"/>
    <xdr:sp macro="" textlink="">
      <xdr:nvSpPr>
        <xdr:cNvPr id="277"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77107</xdr:rowOff>
    </xdr:from>
    <xdr:to>
      <xdr:col>46</xdr:col>
      <xdr:colOff>38100</xdr:colOff>
      <xdr:row>82</xdr:row>
      <xdr:rowOff>7257</xdr:rowOff>
    </xdr:to>
    <xdr:sp macro="" textlink="">
      <xdr:nvSpPr>
        <xdr:cNvPr id="278" name="フローチャート: 判断 277"/>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23784</xdr:rowOff>
    </xdr:from>
    <xdr:ext cx="469744" cy="259045"/>
    <xdr:sp macro="" textlink="">
      <xdr:nvSpPr>
        <xdr:cNvPr id="279"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285" name="楕円 284"/>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169834</xdr:rowOff>
    </xdr:from>
    <xdr:ext cx="469744" cy="259045"/>
    <xdr:sp macro="" textlink="">
      <xdr:nvSpPr>
        <xdr:cNvPr id="286" name="n_1mainValue【福祉施設】&#10;一人当たり面積"/>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8" name="直線コネクタ 29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9" name="テキスト ボックス 29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0" name="直線コネクタ 29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1" name="テキスト ボックス 30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2" name="直線コネクタ 30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3" name="テキスト ボックス 30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4" name="直線コネクタ 30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5" name="テキスト ボックス 30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09" name="直線コネクタ 308"/>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10"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11" name="直線コネクタ 310"/>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12"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13" name="直線コネクタ 312"/>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14"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15" name="フローチャート: 判断 31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16" name="フローチャート: 判断 315"/>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134129</xdr:rowOff>
    </xdr:from>
    <xdr:ext cx="405111" cy="259045"/>
    <xdr:sp macro="" textlink="">
      <xdr:nvSpPr>
        <xdr:cNvPr id="317"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77978</xdr:rowOff>
    </xdr:from>
    <xdr:to>
      <xdr:col>15</xdr:col>
      <xdr:colOff>101600</xdr:colOff>
      <xdr:row>105</xdr:row>
      <xdr:rowOff>8128</xdr:rowOff>
    </xdr:to>
    <xdr:sp macro="" textlink="">
      <xdr:nvSpPr>
        <xdr:cNvPr id="318" name="フローチャート: 判断 317"/>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24655</xdr:rowOff>
    </xdr:from>
    <xdr:ext cx="405111" cy="259045"/>
    <xdr:sp macro="" textlink="">
      <xdr:nvSpPr>
        <xdr:cNvPr id="319"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325" name="楕円 324"/>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166388</xdr:rowOff>
    </xdr:from>
    <xdr:ext cx="405111" cy="259045"/>
    <xdr:sp macro="" textlink="">
      <xdr:nvSpPr>
        <xdr:cNvPr id="326" name="n_1main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7" name="テキスト ボックス 33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51" name="直線コネクタ 350"/>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52"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53" name="直線コネクタ 35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5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55" name="直線コネクタ 35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56"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7" name="フローチャート: 判断 356"/>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58" name="フローチャート: 判断 357"/>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105427</xdr:rowOff>
    </xdr:from>
    <xdr:ext cx="469744" cy="259045"/>
    <xdr:sp macro="" textlink="">
      <xdr:nvSpPr>
        <xdr:cNvPr id="359"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360" name="フローチャート: 判断 35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113047</xdr:rowOff>
    </xdr:from>
    <xdr:ext cx="469744" cy="259045"/>
    <xdr:sp macro="" textlink="">
      <xdr:nvSpPr>
        <xdr:cNvPr id="36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67" name="楕円 366"/>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118127</xdr:rowOff>
    </xdr:from>
    <xdr:ext cx="469744" cy="259045"/>
    <xdr:sp macro="" textlink="">
      <xdr:nvSpPr>
        <xdr:cNvPr id="368"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9" name="テキスト ボックス 3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1" name="テキスト ボックス 3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9" name="テキスト ボックス 3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93" name="直線コネクタ 392"/>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94"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95" name="直線コネクタ 394"/>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96"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97" name="直線コネクタ 396"/>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398"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99" name="フローチャート: 判断 398"/>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00" name="フローチャート: 判断 399"/>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48277</xdr:rowOff>
    </xdr:from>
    <xdr:ext cx="405111" cy="259045"/>
    <xdr:sp macro="" textlink="">
      <xdr:nvSpPr>
        <xdr:cNvPr id="401"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44450</xdr:rowOff>
    </xdr:from>
    <xdr:to>
      <xdr:col>76</xdr:col>
      <xdr:colOff>165100</xdr:colOff>
      <xdr:row>37</xdr:row>
      <xdr:rowOff>146050</xdr:rowOff>
    </xdr:to>
    <xdr:sp macro="" textlink="">
      <xdr:nvSpPr>
        <xdr:cNvPr id="402" name="フローチャート: 判断 401"/>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162577</xdr:rowOff>
    </xdr:from>
    <xdr:ext cx="405111" cy="259045"/>
    <xdr:sp macro="" textlink="">
      <xdr:nvSpPr>
        <xdr:cNvPr id="403"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409" name="楕円 408"/>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165752</xdr:rowOff>
    </xdr:from>
    <xdr:ext cx="405111" cy="259045"/>
    <xdr:sp macro="" textlink="">
      <xdr:nvSpPr>
        <xdr:cNvPr id="410" name="n_1mainValue【一般廃棄物処理施設】&#10;有形固定資産減価償却率"/>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34" name="直線コネクタ 433"/>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35"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36" name="直線コネクタ 435"/>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37"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38" name="直線コネクタ 437"/>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39"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40" name="フローチャート: 判断 439"/>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41" name="フローチャート: 判断 440"/>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49420</xdr:rowOff>
    </xdr:from>
    <xdr:ext cx="534377" cy="259045"/>
    <xdr:sp macro="" textlink="">
      <xdr:nvSpPr>
        <xdr:cNvPr id="442"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121420</xdr:rowOff>
    </xdr:from>
    <xdr:to>
      <xdr:col>107</xdr:col>
      <xdr:colOff>101600</xdr:colOff>
      <xdr:row>39</xdr:row>
      <xdr:rowOff>51570</xdr:rowOff>
    </xdr:to>
    <xdr:sp macro="" textlink="">
      <xdr:nvSpPr>
        <xdr:cNvPr id="443" name="フローチャート: 判断 442"/>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68097</xdr:rowOff>
    </xdr:from>
    <xdr:ext cx="534377" cy="259045"/>
    <xdr:sp macro="" textlink="">
      <xdr:nvSpPr>
        <xdr:cNvPr id="444"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95923</xdr:rowOff>
    </xdr:from>
    <xdr:to>
      <xdr:col>112</xdr:col>
      <xdr:colOff>38100</xdr:colOff>
      <xdr:row>41</xdr:row>
      <xdr:rowOff>26073</xdr:rowOff>
    </xdr:to>
    <xdr:sp macro="" textlink="">
      <xdr:nvSpPr>
        <xdr:cNvPr id="450" name="楕円 449"/>
        <xdr:cNvSpPr/>
      </xdr:nvSpPr>
      <xdr:spPr>
        <a:xfrm>
          <a:off x="21272500" y="6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17200</xdr:rowOff>
    </xdr:from>
    <xdr:ext cx="534377" cy="259045"/>
    <xdr:sp macro="" textlink="">
      <xdr:nvSpPr>
        <xdr:cNvPr id="451" name="n_1mainValue【一般廃棄物処理施設】&#10;一人当たり有形固定資産（償却資産）額"/>
        <xdr:cNvSpPr txBox="1"/>
      </xdr:nvSpPr>
      <xdr:spPr>
        <a:xfrm>
          <a:off x="21043411" y="70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3" name="テキスト ボックス 4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3" name="テキスト ボックス 4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477" name="直線コネクタ 47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9" name="直線コネクタ 47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8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81" name="直線コネクタ 48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48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83" name="フローチャート: 判断 48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484" name="フローチャート: 判断 48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131734</xdr:rowOff>
    </xdr:from>
    <xdr:ext cx="405111" cy="259045"/>
    <xdr:sp macro="" textlink="">
      <xdr:nvSpPr>
        <xdr:cNvPr id="485"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486" name="フローチャート: 判断 485"/>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65694</xdr:rowOff>
    </xdr:from>
    <xdr:ext cx="405111" cy="259045"/>
    <xdr:sp macro="" textlink="">
      <xdr:nvSpPr>
        <xdr:cNvPr id="487"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493" name="楕円 492"/>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132642</xdr:rowOff>
    </xdr:from>
    <xdr:ext cx="405111" cy="259045"/>
    <xdr:sp macro="" textlink="">
      <xdr:nvSpPr>
        <xdr:cNvPr id="494" name="n_1mainValue【保健センター・保健所】&#10;有形固定資産減価償却率"/>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16" name="直線コネクタ 515"/>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17"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18" name="直線コネクタ 51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20" name="直線コネクタ 51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21"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22" name="フローチャート: 判断 521"/>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23" name="フローチャート: 判断 522"/>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24"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25" name="フローチャート: 判断 524"/>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26"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32" name="楕円 531"/>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167657</xdr:rowOff>
    </xdr:from>
    <xdr:ext cx="469744" cy="259045"/>
    <xdr:sp macro="" textlink="">
      <xdr:nvSpPr>
        <xdr:cNvPr id="533" name="n_1main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58" name="直線コネクタ 557"/>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59"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60" name="直線コネクタ 559"/>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61"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62" name="直線コネクタ 561"/>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63"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64" name="フローチャート: 判断 563"/>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65" name="フローチャート: 判断 564"/>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78757</xdr:rowOff>
    </xdr:from>
    <xdr:ext cx="405111" cy="259045"/>
    <xdr:sp macro="" textlink="">
      <xdr:nvSpPr>
        <xdr:cNvPr id="566"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567" name="フローチャート: 判断 566"/>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57802</xdr:rowOff>
    </xdr:from>
    <xdr:ext cx="405111" cy="259045"/>
    <xdr:sp macro="" textlink="">
      <xdr:nvSpPr>
        <xdr:cNvPr id="568"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149225</xdr:rowOff>
    </xdr:from>
    <xdr:to>
      <xdr:col>81</xdr:col>
      <xdr:colOff>101600</xdr:colOff>
      <xdr:row>85</xdr:row>
      <xdr:rowOff>79375</xdr:rowOff>
    </xdr:to>
    <xdr:sp macro="" textlink="">
      <xdr:nvSpPr>
        <xdr:cNvPr id="574" name="楕円 573"/>
        <xdr:cNvSpPr/>
      </xdr:nvSpPr>
      <xdr:spPr>
        <a:xfrm>
          <a:off x="15430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70502</xdr:rowOff>
    </xdr:from>
    <xdr:ext cx="405111" cy="259045"/>
    <xdr:sp macro="" textlink="">
      <xdr:nvSpPr>
        <xdr:cNvPr id="575" name="n_1mainValue【消防施設】&#10;有形固定資産減価償却率"/>
        <xdr:cNvSpPr txBox="1"/>
      </xdr:nvSpPr>
      <xdr:spPr>
        <a:xfrm>
          <a:off x="15266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599" name="直線コネクタ 598"/>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00"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01" name="直線コネクタ 600"/>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02"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03" name="直線コネクタ 602"/>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04"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5" name="フローチャート: 判断 604"/>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06" name="フローチャート: 判断 605"/>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110507</xdr:rowOff>
    </xdr:from>
    <xdr:ext cx="469744" cy="259045"/>
    <xdr:sp macro="" textlink="">
      <xdr:nvSpPr>
        <xdr:cNvPr id="607"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608" name="フローチャート: 判断 607"/>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609"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162561</xdr:rowOff>
    </xdr:from>
    <xdr:to>
      <xdr:col>112</xdr:col>
      <xdr:colOff>38100</xdr:colOff>
      <xdr:row>79</xdr:row>
      <xdr:rowOff>92711</xdr:rowOff>
    </xdr:to>
    <xdr:sp macro="" textlink="">
      <xdr:nvSpPr>
        <xdr:cNvPr id="615" name="楕円 614"/>
        <xdr:cNvSpPr/>
      </xdr:nvSpPr>
      <xdr:spPr>
        <a:xfrm>
          <a:off x="2127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77</xdr:row>
      <xdr:rowOff>109238</xdr:rowOff>
    </xdr:from>
    <xdr:ext cx="469744" cy="259045"/>
    <xdr:sp macro="" textlink="">
      <xdr:nvSpPr>
        <xdr:cNvPr id="616" name="n_1mainValue【消防施設】&#10;一人当たり面積"/>
        <xdr:cNvSpPr txBox="1"/>
      </xdr:nvSpPr>
      <xdr:spPr>
        <a:xfrm>
          <a:off x="21075727" y="133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7" name="テキスト ボックス 6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7" name="テキスト ボックス 6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41" name="直線コネクタ 640"/>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42"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43" name="直線コネクタ 64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44"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45" name="直線コネクタ 644"/>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46"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47" name="フローチャート: 判断 646"/>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48" name="フローチャート: 判断 647"/>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17163</xdr:rowOff>
    </xdr:from>
    <xdr:ext cx="405111" cy="259045"/>
    <xdr:sp macro="" textlink="">
      <xdr:nvSpPr>
        <xdr:cNvPr id="649"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650" name="フローチャート: 判断 649"/>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2557</xdr:rowOff>
    </xdr:from>
    <xdr:ext cx="405111" cy="259045"/>
    <xdr:sp macro="" textlink="">
      <xdr:nvSpPr>
        <xdr:cNvPr id="651"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657" name="楕円 656"/>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118763</xdr:rowOff>
    </xdr:from>
    <xdr:ext cx="405111" cy="259045"/>
    <xdr:sp macro="" textlink="">
      <xdr:nvSpPr>
        <xdr:cNvPr id="658" name="n_1mainValue【庁舎】&#10;有形固定資産減価償却率"/>
        <xdr:cNvSpPr txBox="1"/>
      </xdr:nvSpPr>
      <xdr:spPr>
        <a:xfrm>
          <a:off x="15266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80" name="直線コネクタ 679"/>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81"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82" name="直線コネクタ 681"/>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83"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84" name="直線コネクタ 68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685"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86" name="フローチャート: 判断 685"/>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87" name="フローチャート: 判断 686"/>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118127</xdr:rowOff>
    </xdr:from>
    <xdr:ext cx="469744" cy="259045"/>
    <xdr:sp macro="" textlink="">
      <xdr:nvSpPr>
        <xdr:cNvPr id="688"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43687</xdr:rowOff>
    </xdr:from>
    <xdr:to>
      <xdr:col>107</xdr:col>
      <xdr:colOff>101600</xdr:colOff>
      <xdr:row>104</xdr:row>
      <xdr:rowOff>145287</xdr:rowOff>
    </xdr:to>
    <xdr:sp macro="" textlink="">
      <xdr:nvSpPr>
        <xdr:cNvPr id="689" name="フローチャート: 判断 688"/>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161814</xdr:rowOff>
    </xdr:from>
    <xdr:ext cx="469744" cy="259045"/>
    <xdr:sp macro="" textlink="">
      <xdr:nvSpPr>
        <xdr:cNvPr id="690"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696" name="楕円 695"/>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97807</xdr:rowOff>
    </xdr:from>
    <xdr:ext cx="469744" cy="259045"/>
    <xdr:sp macro="" textlink="">
      <xdr:nvSpPr>
        <xdr:cNvPr id="697"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類似団体と比較して有形固定資産減価償却率が高くなっている施設は、図書館、福祉施設、保健センター・保健所、庁舎であり、低くなっている施設は、消防施設である。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図書館、福祉施設、保健センター・保健所、庁舎については、現在、個別施設計画を策定中であり、当該計画策定後には、老朽化した施設の集約化・複合化などを計画的に進める予定である。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年度に老朽化した施設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か所を建替え、平成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年度には老朽化した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施設を集約化したため、有形固定資産減価償却率が低くなっている。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57326414</v>
      </c>
      <c r="BO4" s="441"/>
      <c r="BP4" s="441"/>
      <c r="BQ4" s="441"/>
      <c r="BR4" s="441"/>
      <c r="BS4" s="441"/>
      <c r="BT4" s="441"/>
      <c r="BU4" s="442"/>
      <c r="BV4" s="440">
        <v>59915776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0.7</v>
      </c>
      <c r="CU4" s="622"/>
      <c r="CV4" s="622"/>
      <c r="CW4" s="622"/>
      <c r="CX4" s="622"/>
      <c r="CY4" s="622"/>
      <c r="CZ4" s="622"/>
      <c r="DA4" s="623"/>
      <c r="DB4" s="621">
        <v>2.1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57105770</v>
      </c>
      <c r="BO5" s="446"/>
      <c r="BP5" s="446"/>
      <c r="BQ5" s="446"/>
      <c r="BR5" s="446"/>
      <c r="BS5" s="446"/>
      <c r="BT5" s="446"/>
      <c r="BU5" s="447"/>
      <c r="BV5" s="445">
        <v>59172360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99.5</v>
      </c>
      <c r="CU5" s="416"/>
      <c r="CV5" s="416"/>
      <c r="CW5" s="416"/>
      <c r="CX5" s="416"/>
      <c r="CY5" s="416"/>
      <c r="CZ5" s="416"/>
      <c r="DA5" s="417"/>
      <c r="DB5" s="415">
        <v>99.3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220644</v>
      </c>
      <c r="BO6" s="446"/>
      <c r="BP6" s="446"/>
      <c r="BQ6" s="446"/>
      <c r="BR6" s="446"/>
      <c r="BS6" s="446"/>
      <c r="BT6" s="446"/>
      <c r="BU6" s="447"/>
      <c r="BV6" s="445">
        <v>743416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104.8</v>
      </c>
      <c r="CU6" s="596"/>
      <c r="CV6" s="596"/>
      <c r="CW6" s="596"/>
      <c r="CX6" s="596"/>
      <c r="CY6" s="596"/>
      <c r="CZ6" s="596"/>
      <c r="DA6" s="597"/>
      <c r="DB6" s="595">
        <v>104.5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80735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31798031</v>
      </c>
      <c r="CU7" s="446"/>
      <c r="CV7" s="446"/>
      <c r="CW7" s="446"/>
      <c r="CX7" s="446"/>
      <c r="CY7" s="446"/>
      <c r="CZ7" s="446"/>
      <c r="DA7" s="447"/>
      <c r="DB7" s="445">
        <v>32004902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220644</v>
      </c>
      <c r="BO8" s="446"/>
      <c r="BP8" s="446"/>
      <c r="BQ8" s="446"/>
      <c r="BR8" s="446"/>
      <c r="BS8" s="446"/>
      <c r="BT8" s="446"/>
      <c r="BU8" s="447"/>
      <c r="BV8" s="445">
        <v>662681</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121924</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87</v>
      </c>
      <c r="AV9" s="503"/>
      <c r="AW9" s="503"/>
      <c r="AX9" s="503"/>
      <c r="AY9" s="425" t="s">
        <v>107</v>
      </c>
      <c r="AZ9" s="426"/>
      <c r="BA9" s="426"/>
      <c r="BB9" s="426"/>
      <c r="BC9" s="426"/>
      <c r="BD9" s="426"/>
      <c r="BE9" s="426"/>
      <c r="BF9" s="426"/>
      <c r="BG9" s="426"/>
      <c r="BH9" s="426"/>
      <c r="BI9" s="426"/>
      <c r="BJ9" s="426"/>
      <c r="BK9" s="426"/>
      <c r="BL9" s="426"/>
      <c r="BM9" s="427"/>
      <c r="BN9" s="445">
        <v>-442037</v>
      </c>
      <c r="BO9" s="446"/>
      <c r="BP9" s="446"/>
      <c r="BQ9" s="446"/>
      <c r="BR9" s="446"/>
      <c r="BS9" s="446"/>
      <c r="BT9" s="446"/>
      <c r="BU9" s="447"/>
      <c r="BV9" s="445">
        <v>-1259802</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15.7</v>
      </c>
      <c r="CU9" s="416"/>
      <c r="CV9" s="416"/>
      <c r="CW9" s="416"/>
      <c r="CX9" s="416"/>
      <c r="CY9" s="416"/>
      <c r="CZ9" s="416"/>
      <c r="DA9" s="417"/>
      <c r="DB9" s="415">
        <v>14.5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109</v>
      </c>
      <c r="M10" s="419"/>
      <c r="N10" s="419"/>
      <c r="O10" s="419"/>
      <c r="P10" s="419"/>
      <c r="Q10" s="420"/>
      <c r="R10" s="421">
        <v>131928</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331680</v>
      </c>
      <c r="BO10" s="446"/>
      <c r="BP10" s="446"/>
      <c r="BQ10" s="446"/>
      <c r="BR10" s="446"/>
      <c r="BS10" s="446"/>
      <c r="BT10" s="446"/>
      <c r="BU10" s="447"/>
      <c r="BV10" s="445">
        <v>961527</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118948</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118354</v>
      </c>
      <c r="S13" s="549"/>
      <c r="T13" s="549"/>
      <c r="U13" s="549"/>
      <c r="V13" s="550"/>
      <c r="W13" s="536" t="s">
        <v>131</v>
      </c>
      <c r="X13" s="458"/>
      <c r="Y13" s="458"/>
      <c r="Z13" s="458"/>
      <c r="AA13" s="458"/>
      <c r="AB13" s="459"/>
      <c r="AC13" s="421">
        <v>710</v>
      </c>
      <c r="AD13" s="422"/>
      <c r="AE13" s="422"/>
      <c r="AF13" s="422"/>
      <c r="AG13" s="423"/>
      <c r="AH13" s="421">
        <v>761</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-410357</v>
      </c>
      <c r="BO13" s="446"/>
      <c r="BP13" s="446"/>
      <c r="BQ13" s="446"/>
      <c r="BR13" s="446"/>
      <c r="BS13" s="446"/>
      <c r="BT13" s="446"/>
      <c r="BU13" s="447"/>
      <c r="BV13" s="445">
        <v>-298275</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7.9</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120769</v>
      </c>
      <c r="S14" s="549"/>
      <c r="T14" s="549"/>
      <c r="U14" s="549"/>
      <c r="V14" s="550"/>
      <c r="W14" s="551"/>
      <c r="X14" s="461"/>
      <c r="Y14" s="461"/>
      <c r="Z14" s="461"/>
      <c r="AA14" s="461"/>
      <c r="AB14" s="462"/>
      <c r="AC14" s="541">
        <v>1.4</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48.5</v>
      </c>
      <c r="CU14" s="553"/>
      <c r="CV14" s="553"/>
      <c r="CW14" s="553"/>
      <c r="CX14" s="553"/>
      <c r="CY14" s="553"/>
      <c r="CZ14" s="553"/>
      <c r="DA14" s="554"/>
      <c r="DB14" s="552">
        <v>61.7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120220</v>
      </c>
      <c r="S15" s="549"/>
      <c r="T15" s="549"/>
      <c r="U15" s="549"/>
      <c r="V15" s="550"/>
      <c r="W15" s="536" t="s">
        <v>139</v>
      </c>
      <c r="X15" s="458"/>
      <c r="Y15" s="458"/>
      <c r="Z15" s="458"/>
      <c r="AA15" s="458"/>
      <c r="AB15" s="459"/>
      <c r="AC15" s="421">
        <v>8909</v>
      </c>
      <c r="AD15" s="422"/>
      <c r="AE15" s="422"/>
      <c r="AF15" s="422"/>
      <c r="AG15" s="423"/>
      <c r="AH15" s="421">
        <v>9695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11843040</v>
      </c>
      <c r="BO15" s="441"/>
      <c r="BP15" s="441"/>
      <c r="BQ15" s="441"/>
      <c r="BR15" s="441"/>
      <c r="BS15" s="441"/>
      <c r="BT15" s="441"/>
      <c r="BU15" s="442"/>
      <c r="BV15" s="440">
        <v>11902159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18.100000000000001</v>
      </c>
      <c r="AD16" s="542"/>
      <c r="AE16" s="542"/>
      <c r="AF16" s="542"/>
      <c r="AG16" s="543"/>
      <c r="AH16" s="541">
        <v>18.2</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26988754</v>
      </c>
      <c r="BO16" s="446"/>
      <c r="BP16" s="446"/>
      <c r="BQ16" s="446"/>
      <c r="BR16" s="446"/>
      <c r="BS16" s="446"/>
      <c r="BT16" s="446"/>
      <c r="BU16" s="447"/>
      <c r="BV16" s="445">
        <v>27163338</v>
      </c>
      <c r="BW16" s="446"/>
      <c r="BX16" s="446"/>
      <c r="BY16" s="446"/>
      <c r="BZ16" s="446"/>
      <c r="CA16" s="446"/>
      <c r="CB16" s="446"/>
      <c r="CC16" s="447"/>
      <c r="CD16" s="180"/>
      <c r="CE16" s="443" t="s">
        <v>145</v>
      </c>
      <c r="CF16" s="443"/>
      <c r="CG16" s="443"/>
      <c r="CH16" s="443"/>
      <c r="CI16" s="443"/>
      <c r="CJ16" s="443"/>
      <c r="CK16" s="443"/>
      <c r="CL16" s="443"/>
      <c r="CM16" s="443"/>
      <c r="CN16" s="443"/>
      <c r="CO16" s="443"/>
      <c r="CP16" s="443"/>
      <c r="CQ16" s="443"/>
      <c r="CR16" s="443"/>
      <c r="CS16" s="444"/>
      <c r="CT16" s="415">
        <v>0.1</v>
      </c>
      <c r="CU16" s="416"/>
      <c r="CV16" s="416"/>
      <c r="CW16" s="416"/>
      <c r="CX16" s="416"/>
      <c r="CY16" s="416"/>
      <c r="CZ16" s="416"/>
      <c r="DA16" s="417"/>
      <c r="DB16" s="415" t="s">
        <v>121</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39508</v>
      </c>
      <c r="AD17" s="422"/>
      <c r="AE17" s="422"/>
      <c r="AF17" s="422"/>
      <c r="AG17" s="423"/>
      <c r="AH17" s="421">
        <v>42909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15017880</v>
      </c>
      <c r="BO17" s="446"/>
      <c r="BP17" s="446"/>
      <c r="BQ17" s="446"/>
      <c r="BR17" s="446"/>
      <c r="BS17" s="446"/>
      <c r="BT17" s="446"/>
      <c r="BU17" s="447"/>
      <c r="BV17" s="445">
        <v>15065967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243.83</v>
      </c>
      <c r="M18" s="510"/>
      <c r="N18" s="510"/>
      <c r="O18" s="510"/>
      <c r="P18" s="510"/>
      <c r="Q18" s="510"/>
      <c r="R18" s="511"/>
      <c r="S18" s="511"/>
      <c r="T18" s="511"/>
      <c r="U18" s="511"/>
      <c r="V18" s="512"/>
      <c r="W18" s="526"/>
      <c r="X18" s="527"/>
      <c r="Y18" s="527"/>
      <c r="Z18" s="527"/>
      <c r="AA18" s="527"/>
      <c r="AB18" s="537"/>
      <c r="AC18" s="409">
        <v>80.400000000000006</v>
      </c>
      <c r="AD18" s="410"/>
      <c r="AE18" s="410"/>
      <c r="AF18" s="410"/>
      <c r="AG18" s="513"/>
      <c r="AH18" s="409">
        <v>80.400000000000006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32123983</v>
      </c>
      <c r="BO18" s="446"/>
      <c r="BP18" s="446"/>
      <c r="BQ18" s="446"/>
      <c r="BR18" s="446"/>
      <c r="BS18" s="446"/>
      <c r="BT18" s="446"/>
      <c r="BU18" s="447"/>
      <c r="BV18" s="445">
        <v>31965587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500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35536299</v>
      </c>
      <c r="BO19" s="446"/>
      <c r="BP19" s="446"/>
      <c r="BQ19" s="446"/>
      <c r="BR19" s="446"/>
      <c r="BS19" s="446"/>
      <c r="BT19" s="446"/>
      <c r="BU19" s="447"/>
      <c r="BV19" s="445">
        <v>36513199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55466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50652204</v>
      </c>
      <c r="BO23" s="446"/>
      <c r="BP23" s="446"/>
      <c r="BQ23" s="446"/>
      <c r="BR23" s="446"/>
      <c r="BS23" s="446"/>
      <c r="BT23" s="446"/>
      <c r="BU23" s="447"/>
      <c r="BV23" s="445">
        <v>52365184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8356</v>
      </c>
      <c r="R24" s="422"/>
      <c r="S24" s="422"/>
      <c r="T24" s="422"/>
      <c r="U24" s="422"/>
      <c r="V24" s="423"/>
      <c r="W24" s="487"/>
      <c r="X24" s="478"/>
      <c r="Y24" s="479"/>
      <c r="Z24" s="418" t="s">
        <v>164</v>
      </c>
      <c r="AA24" s="419"/>
      <c r="AB24" s="419"/>
      <c r="AC24" s="419"/>
      <c r="AD24" s="419"/>
      <c r="AE24" s="419"/>
      <c r="AF24" s="419"/>
      <c r="AG24" s="420"/>
      <c r="AH24" s="421">
        <v>1049</v>
      </c>
      <c r="AI24" s="422"/>
      <c r="AJ24" s="422"/>
      <c r="AK24" s="422"/>
      <c r="AL24" s="423"/>
      <c r="AM24" s="421">
        <v>3233018</v>
      </c>
      <c r="AN24" s="422"/>
      <c r="AO24" s="422"/>
      <c r="AP24" s="422"/>
      <c r="AQ24" s="422"/>
      <c r="AR24" s="423"/>
      <c r="AS24" s="421">
        <v>3082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32955578</v>
      </c>
      <c r="BO24" s="446"/>
      <c r="BP24" s="446"/>
      <c r="BQ24" s="446"/>
      <c r="BR24" s="446"/>
      <c r="BS24" s="446"/>
      <c r="BT24" s="446"/>
      <c r="BU24" s="447"/>
      <c r="BV24" s="445">
        <v>33242358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7207</v>
      </c>
      <c r="R25" s="422"/>
      <c r="S25" s="422"/>
      <c r="T25" s="422"/>
      <c r="U25" s="422"/>
      <c r="V25" s="423"/>
      <c r="W25" s="487"/>
      <c r="X25" s="478"/>
      <c r="Y25" s="479"/>
      <c r="Z25" s="418" t="s">
        <v>167</v>
      </c>
      <c r="AA25" s="419"/>
      <c r="AB25" s="419"/>
      <c r="AC25" s="419"/>
      <c r="AD25" s="419"/>
      <c r="AE25" s="419"/>
      <c r="AF25" s="419"/>
      <c r="AG25" s="420"/>
      <c r="AH25" s="421">
        <v>238</v>
      </c>
      <c r="AI25" s="422"/>
      <c r="AJ25" s="422"/>
      <c r="AK25" s="422"/>
      <c r="AL25" s="423"/>
      <c r="AM25" s="421">
        <v>754936</v>
      </c>
      <c r="AN25" s="422"/>
      <c r="AO25" s="422"/>
      <c r="AP25" s="422"/>
      <c r="AQ25" s="422"/>
      <c r="AR25" s="423"/>
      <c r="AS25" s="421">
        <v>3172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3468501</v>
      </c>
      <c r="BO25" s="441"/>
      <c r="BP25" s="441"/>
      <c r="BQ25" s="441"/>
      <c r="BR25" s="441"/>
      <c r="BS25" s="441"/>
      <c r="BT25" s="441"/>
      <c r="BU25" s="442"/>
      <c r="BV25" s="440">
        <v>3968530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6246</v>
      </c>
      <c r="R26" s="422"/>
      <c r="S26" s="422"/>
      <c r="T26" s="422"/>
      <c r="U26" s="422"/>
      <c r="V26" s="423"/>
      <c r="W26" s="487"/>
      <c r="X26" s="478"/>
      <c r="Y26" s="479"/>
      <c r="Z26" s="418" t="s">
        <v>170</v>
      </c>
      <c r="AA26" s="500"/>
      <c r="AB26" s="500"/>
      <c r="AC26" s="500"/>
      <c r="AD26" s="500"/>
      <c r="AE26" s="500"/>
      <c r="AF26" s="500"/>
      <c r="AG26" s="501"/>
      <c r="AH26" s="421">
        <v>60</v>
      </c>
      <c r="AI26" s="422"/>
      <c r="AJ26" s="422"/>
      <c r="AK26" s="422"/>
      <c r="AL26" s="423"/>
      <c r="AM26" s="421">
        <v>205740</v>
      </c>
      <c r="AN26" s="422"/>
      <c r="AO26" s="422"/>
      <c r="AP26" s="422"/>
      <c r="AQ26" s="422"/>
      <c r="AR26" s="423"/>
      <c r="AS26" s="421">
        <v>3429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5340</v>
      </c>
      <c r="R27" s="422"/>
      <c r="S27" s="422"/>
      <c r="T27" s="422"/>
      <c r="U27" s="422"/>
      <c r="V27" s="423"/>
      <c r="W27" s="487"/>
      <c r="X27" s="478"/>
      <c r="Y27" s="479"/>
      <c r="Z27" s="418" t="s">
        <v>174</v>
      </c>
      <c r="AA27" s="419"/>
      <c r="AB27" s="419"/>
      <c r="AC27" s="419"/>
      <c r="AD27" s="419"/>
      <c r="AE27" s="419"/>
      <c r="AF27" s="419"/>
      <c r="AG27" s="420"/>
      <c r="AH27" s="421">
        <v>8</v>
      </c>
      <c r="AI27" s="422"/>
      <c r="AJ27" s="422"/>
      <c r="AK27" s="422"/>
      <c r="AL27" s="423"/>
      <c r="AM27" s="421">
        <v>31888</v>
      </c>
      <c r="AN27" s="422"/>
      <c r="AO27" s="422"/>
      <c r="AP27" s="422"/>
      <c r="AQ27" s="422"/>
      <c r="AR27" s="423"/>
      <c r="AS27" s="421">
        <v>3986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172</v>
      </c>
      <c r="BO27" s="449"/>
      <c r="BP27" s="449"/>
      <c r="BQ27" s="449"/>
      <c r="BR27" s="449"/>
      <c r="BS27" s="449"/>
      <c r="BT27" s="449"/>
      <c r="BU27" s="450"/>
      <c r="BV27" s="448" t="s">
        <v>172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4820</v>
      </c>
      <c r="R28" s="422"/>
      <c r="S28" s="422"/>
      <c r="T28" s="422"/>
      <c r="U28" s="422"/>
      <c r="V28" s="423"/>
      <c r="W28" s="487"/>
      <c r="X28" s="478"/>
      <c r="Y28" s="479"/>
      <c r="Z28" s="418" t="s">
        <v>177</v>
      </c>
      <c r="AA28" s="419"/>
      <c r="AB28" s="419"/>
      <c r="AC28" s="419"/>
      <c r="AD28" s="419"/>
      <c r="AE28" s="419"/>
      <c r="AF28" s="419"/>
      <c r="AG28" s="420"/>
      <c r="AH28" s="421" t="s">
        <v>120</v>
      </c>
      <c r="AI28" s="422"/>
      <c r="AJ28" s="422"/>
      <c r="AK28" s="422"/>
      <c r="AL28" s="423"/>
      <c r="AM28" s="421" t="s">
        <v>172</v>
      </c>
      <c r="AN28" s="422"/>
      <c r="AO28" s="422"/>
      <c r="AP28" s="422"/>
      <c r="AQ28" s="422"/>
      <c r="AR28" s="423"/>
      <c r="AS28" s="421" t="s">
        <v>120</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3222719</v>
      </c>
      <c r="BO28" s="441"/>
      <c r="BP28" s="441"/>
      <c r="BQ28" s="441"/>
      <c r="BR28" s="441"/>
      <c r="BS28" s="441"/>
      <c r="BT28" s="441"/>
      <c r="BU28" s="442"/>
      <c r="BV28" s="440">
        <v>3191039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23</v>
      </c>
      <c r="M29" s="422"/>
      <c r="N29" s="422"/>
      <c r="O29" s="422"/>
      <c r="P29" s="423"/>
      <c r="Q29" s="421">
        <v>4410</v>
      </c>
      <c r="R29" s="422"/>
      <c r="S29" s="422"/>
      <c r="T29" s="422"/>
      <c r="U29" s="422"/>
      <c r="V29" s="423"/>
      <c r="W29" s="488"/>
      <c r="X29" s="489"/>
      <c r="Y29" s="490"/>
      <c r="Z29" s="418" t="s">
        <v>180</v>
      </c>
      <c r="AA29" s="419"/>
      <c r="AB29" s="419"/>
      <c r="AC29" s="419"/>
      <c r="AD29" s="419"/>
      <c r="AE29" s="419"/>
      <c r="AF29" s="419"/>
      <c r="AG29" s="420"/>
      <c r="AH29" s="421">
        <v>1057</v>
      </c>
      <c r="AI29" s="422"/>
      <c r="AJ29" s="422"/>
      <c r="AK29" s="422"/>
      <c r="AL29" s="423"/>
      <c r="AM29" s="421">
        <v>3264906</v>
      </c>
      <c r="AN29" s="422"/>
      <c r="AO29" s="422"/>
      <c r="AP29" s="422"/>
      <c r="AQ29" s="422"/>
      <c r="AR29" s="423"/>
      <c r="AS29" s="421">
        <v>3089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121</v>
      </c>
      <c r="BO29" s="446"/>
      <c r="BP29" s="446"/>
      <c r="BQ29" s="446"/>
      <c r="BR29" s="446"/>
      <c r="BS29" s="446"/>
      <c r="BT29" s="446"/>
      <c r="BU29" s="447"/>
      <c r="BV29" s="445" t="s">
        <v>120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2079122</v>
      </c>
      <c r="BO30" s="449"/>
      <c r="BP30" s="449"/>
      <c r="BQ30" s="449"/>
      <c r="BR30" s="449"/>
      <c r="BS30" s="449"/>
      <c r="BT30" s="449"/>
      <c r="BU30" s="450"/>
      <c r="BV30" s="448">
        <v>2015030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IF('各会計、関係団体の財政状況及び健全化判断比率'!B36="","",'各会計、関係団体の財政状況及び健全化判断比率'!B36)</f>
        <v>青果物卸売市場事業特別会計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石狩湾新港管理組合（一般会計）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（一財）自然の村公社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IF('各会計、関係団体の財政状況及び健全化判断比率'!B37="","",'各会計、関係団体の財政状況及び健全化判断比率'!B37)</f>
        <v>水産物卸売市場事業特別会計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石狩湾新港管理組合（港湾整備事業特別会計）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（株）小樽水族館公社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産業廃棄物処分事業特別会計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IF('各会計、関係団体の財政状況及び健全化判断比率'!B33="","",'各会計、関係団体の財政状況及び健全化判断比率'!B33)</f>
        <v>下水道事業会計</v>
      </c>
      <c r="AP36" s="403"/>
      <c r="AQ36" s="403"/>
      <c r="AR36" s="403"/>
      <c r="AS36" s="403"/>
      <c r="AT36" s="403"/>
      <c r="AU36" s="403"/>
      <c r="AV36" s="403"/>
      <c r="AW36" s="403"/>
      <c r="AX36" s="403"/>
      <c r="AY36" s="403"/>
      <c r="AZ36" s="403"/>
      <c r="BA36" s="403"/>
      <c r="BB36" s="403"/>
      <c r="BC36" s="403"/>
      <c r="BD36" s="193"/>
      <c r="BE36" s="404">
        <f t="shared" si="1"/>
        <v>14</v>
      </c>
      <c r="BF36" s="404"/>
      <c r="BG36" s="403" t="str">
        <f>IF('各会計、関係団体の財政状況及び健全化判断比率'!B38="","",'各会計、関係団体の財政状況及び健全化判断比率'!B38)</f>
        <v>港湾整備事業特別会計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北しりべし廃棄物処理広域連合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（株）マリンウエーブ小樽</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10</v>
      </c>
      <c r="AN37" s="404"/>
      <c r="AO37" s="403" t="str">
        <f>IF('各会計、関係団体の財政状況及び健全化判断比率'!B34="","",'各会計、関係団体の財政状況及び健全化判断比率'!B34)</f>
        <v>産業廃棄物等処分事業会計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後志教育研修センター</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小樽開発埠頭（株）</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f t="shared" si="0"/>
        <v>11</v>
      </c>
      <c r="AN38" s="404"/>
      <c r="AO38" s="403" t="str">
        <f>IF('各会計、関係団体の財政状況及び健全化判断比率'!B35="","",'各会計、関係団体の財政状況及び健全化判断比率'!B35)</f>
        <v>簡易水道事業会計</v>
      </c>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石狩西部広域水道企業団</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（株）小樽観光振興公社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rPyt065m083xCUDQ2Wt6XRuNnnY+kdYc4weUiCA/gCalAw1SPQ8Xgh2x24ttf4T1J1KOxHL5sWHEkY4KrlvG9Q==" saltValue="4hCsTH8m4pUF3oqlSeS6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13397731</v>
      </c>
      <c r="S5" s="707"/>
      <c r="T5" s="707"/>
      <c r="U5" s="707"/>
      <c r="V5" s="707"/>
      <c r="W5" s="707"/>
      <c r="X5" s="707"/>
      <c r="Y5" s="753"/>
      <c r="Z5" s="771">
        <v>23.4</v>
      </c>
      <c r="AA5" s="771"/>
      <c r="AB5" s="771"/>
      <c r="AC5" s="771"/>
      <c r="AD5" s="772">
        <v>12344291</v>
      </c>
      <c r="AE5" s="772"/>
      <c r="AF5" s="772"/>
      <c r="AG5" s="772"/>
      <c r="AH5" s="772"/>
      <c r="AI5" s="772"/>
      <c r="AJ5" s="772"/>
      <c r="AK5" s="772"/>
      <c r="AL5" s="754">
        <v>40.299999999999997</v>
      </c>
      <c r="AM5" s="723"/>
      <c r="AN5" s="723"/>
      <c r="AO5" s="755"/>
      <c r="AP5" s="740" t="s">
        <v>222</v>
      </c>
      <c r="AQ5" s="741"/>
      <c r="AR5" s="741"/>
      <c r="AS5" s="741"/>
      <c r="AT5" s="741"/>
      <c r="AU5" s="741"/>
      <c r="AV5" s="741"/>
      <c r="AW5" s="741"/>
      <c r="AX5" s="741"/>
      <c r="AY5" s="741"/>
      <c r="AZ5" s="741"/>
      <c r="BA5" s="741"/>
      <c r="BB5" s="741"/>
      <c r="BC5" s="741"/>
      <c r="BD5" s="741"/>
      <c r="BE5" s="741"/>
      <c r="BF5" s="742"/>
      <c r="BG5" s="641">
        <v>12320582</v>
      </c>
      <c r="BH5" s="644"/>
      <c r="BI5" s="644"/>
      <c r="BJ5" s="644"/>
      <c r="BK5" s="644"/>
      <c r="BL5" s="644"/>
      <c r="BM5" s="644"/>
      <c r="BN5" s="645"/>
      <c r="BO5" s="703">
        <v>92</v>
      </c>
      <c r="BP5" s="703"/>
      <c r="BQ5" s="703"/>
      <c r="BR5" s="703"/>
      <c r="BS5" s="704">
        <v>255744</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314590</v>
      </c>
      <c r="S6" s="644"/>
      <c r="T6" s="644"/>
      <c r="U6" s="644"/>
      <c r="V6" s="644"/>
      <c r="W6" s="644"/>
      <c r="X6" s="644"/>
      <c r="Y6" s="645"/>
      <c r="Z6" s="703">
        <v>0.5</v>
      </c>
      <c r="AA6" s="703"/>
      <c r="AB6" s="703"/>
      <c r="AC6" s="703"/>
      <c r="AD6" s="704">
        <v>314590</v>
      </c>
      <c r="AE6" s="704"/>
      <c r="AF6" s="704"/>
      <c r="AG6" s="704"/>
      <c r="AH6" s="704"/>
      <c r="AI6" s="704"/>
      <c r="AJ6" s="704"/>
      <c r="AK6" s="704"/>
      <c r="AL6" s="646">
        <v>1</v>
      </c>
      <c r="AM6" s="647"/>
      <c r="AN6" s="647"/>
      <c r="AO6" s="705"/>
      <c r="AP6" s="638" t="s">
        <v>227</v>
      </c>
      <c r="AQ6" s="639"/>
      <c r="AR6" s="639"/>
      <c r="AS6" s="639"/>
      <c r="AT6" s="639"/>
      <c r="AU6" s="639"/>
      <c r="AV6" s="639"/>
      <c r="AW6" s="639"/>
      <c r="AX6" s="639"/>
      <c r="AY6" s="639"/>
      <c r="AZ6" s="639"/>
      <c r="BA6" s="639"/>
      <c r="BB6" s="639"/>
      <c r="BC6" s="639"/>
      <c r="BD6" s="639"/>
      <c r="BE6" s="639"/>
      <c r="BF6" s="640"/>
      <c r="BG6" s="641">
        <v>12320582</v>
      </c>
      <c r="BH6" s="644"/>
      <c r="BI6" s="644"/>
      <c r="BJ6" s="644"/>
      <c r="BK6" s="644"/>
      <c r="BL6" s="644"/>
      <c r="BM6" s="644"/>
      <c r="BN6" s="645"/>
      <c r="BO6" s="703">
        <v>92</v>
      </c>
      <c r="BP6" s="703"/>
      <c r="BQ6" s="703"/>
      <c r="BR6" s="703"/>
      <c r="BS6" s="704">
        <v>255744</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335950</v>
      </c>
      <c r="CS6" s="644"/>
      <c r="CT6" s="644"/>
      <c r="CU6" s="644"/>
      <c r="CV6" s="644"/>
      <c r="CW6" s="644"/>
      <c r="CX6" s="644"/>
      <c r="CY6" s="645"/>
      <c r="CZ6" s="754">
        <v>0.6</v>
      </c>
      <c r="DA6" s="723"/>
      <c r="DB6" s="723"/>
      <c r="DC6" s="757"/>
      <c r="DD6" s="649">
        <v>1260</v>
      </c>
      <c r="DE6" s="644"/>
      <c r="DF6" s="644"/>
      <c r="DG6" s="644"/>
      <c r="DH6" s="644"/>
      <c r="DI6" s="644"/>
      <c r="DJ6" s="644"/>
      <c r="DK6" s="644"/>
      <c r="DL6" s="644"/>
      <c r="DM6" s="644"/>
      <c r="DN6" s="644"/>
      <c r="DO6" s="644"/>
      <c r="DP6" s="645"/>
      <c r="DQ6" s="649">
        <v>335946</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20622</v>
      </c>
      <c r="S7" s="644"/>
      <c r="T7" s="644"/>
      <c r="U7" s="644"/>
      <c r="V7" s="644"/>
      <c r="W7" s="644"/>
      <c r="X7" s="644"/>
      <c r="Y7" s="645"/>
      <c r="Z7" s="703">
        <v>0</v>
      </c>
      <c r="AA7" s="703"/>
      <c r="AB7" s="703"/>
      <c r="AC7" s="703"/>
      <c r="AD7" s="704">
        <v>20622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5665227</v>
      </c>
      <c r="BH7" s="644"/>
      <c r="BI7" s="644"/>
      <c r="BJ7" s="644"/>
      <c r="BK7" s="644"/>
      <c r="BL7" s="644"/>
      <c r="BM7" s="644"/>
      <c r="BN7" s="645"/>
      <c r="BO7" s="703">
        <v>42.3</v>
      </c>
      <c r="BP7" s="703"/>
      <c r="BQ7" s="703"/>
      <c r="BR7" s="703"/>
      <c r="BS7" s="704">
        <v>255744</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4534880</v>
      </c>
      <c r="CS7" s="644"/>
      <c r="CT7" s="644"/>
      <c r="CU7" s="644"/>
      <c r="CV7" s="644"/>
      <c r="CW7" s="644"/>
      <c r="CX7" s="644"/>
      <c r="CY7" s="645"/>
      <c r="CZ7" s="703">
        <v>7.9</v>
      </c>
      <c r="DA7" s="703"/>
      <c r="DB7" s="703"/>
      <c r="DC7" s="703"/>
      <c r="DD7" s="649">
        <v>128262</v>
      </c>
      <c r="DE7" s="644"/>
      <c r="DF7" s="644"/>
      <c r="DG7" s="644"/>
      <c r="DH7" s="644"/>
      <c r="DI7" s="644"/>
      <c r="DJ7" s="644"/>
      <c r="DK7" s="644"/>
      <c r="DL7" s="644"/>
      <c r="DM7" s="644"/>
      <c r="DN7" s="644"/>
      <c r="DO7" s="644"/>
      <c r="DP7" s="645"/>
      <c r="DQ7" s="649">
        <v>4000947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29195</v>
      </c>
      <c r="S8" s="644"/>
      <c r="T8" s="644"/>
      <c r="U8" s="644"/>
      <c r="V8" s="644"/>
      <c r="W8" s="644"/>
      <c r="X8" s="644"/>
      <c r="Y8" s="645"/>
      <c r="Z8" s="703">
        <v>0.1</v>
      </c>
      <c r="AA8" s="703"/>
      <c r="AB8" s="703"/>
      <c r="AC8" s="703"/>
      <c r="AD8" s="704">
        <v>29195</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184387</v>
      </c>
      <c r="BH8" s="644"/>
      <c r="BI8" s="644"/>
      <c r="BJ8" s="644"/>
      <c r="BK8" s="644"/>
      <c r="BL8" s="644"/>
      <c r="BM8" s="644"/>
      <c r="BN8" s="645"/>
      <c r="BO8" s="703">
        <v>1.4</v>
      </c>
      <c r="BP8" s="703"/>
      <c r="BQ8" s="703"/>
      <c r="BR8" s="703"/>
      <c r="BS8" s="649" t="s">
        <v>121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25226933</v>
      </c>
      <c r="CS8" s="644"/>
      <c r="CT8" s="644"/>
      <c r="CU8" s="644"/>
      <c r="CV8" s="644"/>
      <c r="CW8" s="644"/>
      <c r="CX8" s="644"/>
      <c r="CY8" s="645"/>
      <c r="CZ8" s="703">
        <v>44.2</v>
      </c>
      <c r="DA8" s="703"/>
      <c r="DB8" s="703"/>
      <c r="DC8" s="703"/>
      <c r="DD8" s="649">
        <v>147926</v>
      </c>
      <c r="DE8" s="644"/>
      <c r="DF8" s="644"/>
      <c r="DG8" s="644"/>
      <c r="DH8" s="644"/>
      <c r="DI8" s="644"/>
      <c r="DJ8" s="644"/>
      <c r="DK8" s="644"/>
      <c r="DL8" s="644"/>
      <c r="DM8" s="644"/>
      <c r="DN8" s="644"/>
      <c r="DO8" s="644"/>
      <c r="DP8" s="645"/>
      <c r="DQ8" s="649">
        <v>11294557</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29430</v>
      </c>
      <c r="S9" s="644"/>
      <c r="T9" s="644"/>
      <c r="U9" s="644"/>
      <c r="V9" s="644"/>
      <c r="W9" s="644"/>
      <c r="X9" s="644"/>
      <c r="Y9" s="645"/>
      <c r="Z9" s="703">
        <v>0.1</v>
      </c>
      <c r="AA9" s="703"/>
      <c r="AB9" s="703"/>
      <c r="AC9" s="703"/>
      <c r="AD9" s="704">
        <v>29430</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4111536</v>
      </c>
      <c r="BH9" s="644"/>
      <c r="BI9" s="644"/>
      <c r="BJ9" s="644"/>
      <c r="BK9" s="644"/>
      <c r="BL9" s="644"/>
      <c r="BM9" s="644"/>
      <c r="BN9" s="645"/>
      <c r="BO9" s="703">
        <v>30.7</v>
      </c>
      <c r="BP9" s="703"/>
      <c r="BQ9" s="703"/>
      <c r="BR9" s="703"/>
      <c r="BS9" s="649" t="s">
        <v>172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5162227</v>
      </c>
      <c r="CS9" s="644"/>
      <c r="CT9" s="644"/>
      <c r="CU9" s="644"/>
      <c r="CV9" s="644"/>
      <c r="CW9" s="644"/>
      <c r="CX9" s="644"/>
      <c r="CY9" s="645"/>
      <c r="CZ9" s="703">
        <v>9</v>
      </c>
      <c r="DA9" s="703"/>
      <c r="DB9" s="703"/>
      <c r="DC9" s="703"/>
      <c r="DD9" s="649">
        <v>21577</v>
      </c>
      <c r="DE9" s="644"/>
      <c r="DF9" s="644"/>
      <c r="DG9" s="644"/>
      <c r="DH9" s="644"/>
      <c r="DI9" s="644"/>
      <c r="DJ9" s="644"/>
      <c r="DK9" s="644"/>
      <c r="DL9" s="644"/>
      <c r="DM9" s="644"/>
      <c r="DN9" s="644"/>
      <c r="DO9" s="644"/>
      <c r="DP9" s="645"/>
      <c r="DQ9" s="649">
        <v>4581637</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172</v>
      </c>
      <c r="S10" s="644"/>
      <c r="T10" s="644"/>
      <c r="U10" s="644"/>
      <c r="V10" s="644"/>
      <c r="W10" s="644"/>
      <c r="X10" s="644"/>
      <c r="Y10" s="645"/>
      <c r="Z10" s="703" t="s">
        <v>121</v>
      </c>
      <c r="AA10" s="703"/>
      <c r="AB10" s="703"/>
      <c r="AC10" s="703"/>
      <c r="AD10" s="704" t="s">
        <v>172</v>
      </c>
      <c r="AE10" s="704"/>
      <c r="AF10" s="704"/>
      <c r="AG10" s="704"/>
      <c r="AH10" s="704"/>
      <c r="AI10" s="704"/>
      <c r="AJ10" s="704"/>
      <c r="AK10" s="704"/>
      <c r="AL10" s="646" t="s">
        <v>172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443127</v>
      </c>
      <c r="BH10" s="644"/>
      <c r="BI10" s="644"/>
      <c r="BJ10" s="644"/>
      <c r="BK10" s="644"/>
      <c r="BL10" s="644"/>
      <c r="BM10" s="644"/>
      <c r="BN10" s="645"/>
      <c r="BO10" s="703">
        <v>3.3</v>
      </c>
      <c r="BP10" s="703"/>
      <c r="BQ10" s="703"/>
      <c r="BR10" s="703"/>
      <c r="BS10" s="649">
        <v>72629</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57795</v>
      </c>
      <c r="CS10" s="644"/>
      <c r="CT10" s="644"/>
      <c r="CU10" s="644"/>
      <c r="CV10" s="644"/>
      <c r="CW10" s="644"/>
      <c r="CX10" s="644"/>
      <c r="CY10" s="645"/>
      <c r="CZ10" s="703">
        <v>0.1</v>
      </c>
      <c r="DA10" s="703"/>
      <c r="DB10" s="703"/>
      <c r="DC10" s="703"/>
      <c r="DD10" s="649" t="s">
        <v>172</v>
      </c>
      <c r="DE10" s="644"/>
      <c r="DF10" s="644"/>
      <c r="DG10" s="644"/>
      <c r="DH10" s="644"/>
      <c r="DI10" s="644"/>
      <c r="DJ10" s="644"/>
      <c r="DK10" s="644"/>
      <c r="DL10" s="644"/>
      <c r="DM10" s="644"/>
      <c r="DN10" s="644"/>
      <c r="DO10" s="644"/>
      <c r="DP10" s="645"/>
      <c r="DQ10" s="649">
        <v>53046</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242</v>
      </c>
      <c r="AA11" s="703"/>
      <c r="AB11" s="703"/>
      <c r="AC11" s="703"/>
      <c r="AD11" s="704" t="s">
        <v>242</v>
      </c>
      <c r="AE11" s="704"/>
      <c r="AF11" s="704"/>
      <c r="AG11" s="704"/>
      <c r="AH11" s="704"/>
      <c r="AI11" s="704"/>
      <c r="AJ11" s="704"/>
      <c r="AK11" s="704"/>
      <c r="AL11" s="646" t="s">
        <v>121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926177</v>
      </c>
      <c r="BH11" s="644"/>
      <c r="BI11" s="644"/>
      <c r="BJ11" s="644"/>
      <c r="BK11" s="644"/>
      <c r="BL11" s="644"/>
      <c r="BM11" s="644"/>
      <c r="BN11" s="645"/>
      <c r="BO11" s="703">
        <v>6.9</v>
      </c>
      <c r="BP11" s="703"/>
      <c r="BQ11" s="703"/>
      <c r="BR11" s="703"/>
      <c r="BS11" s="649">
        <v>183115</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171545</v>
      </c>
      <c r="CS11" s="644"/>
      <c r="CT11" s="644"/>
      <c r="CU11" s="644"/>
      <c r="CV11" s="644"/>
      <c r="CW11" s="644"/>
      <c r="CX11" s="644"/>
      <c r="CY11" s="645"/>
      <c r="CZ11" s="703">
        <v>0.3</v>
      </c>
      <c r="DA11" s="703"/>
      <c r="DB11" s="703"/>
      <c r="DC11" s="703"/>
      <c r="DD11" s="649" t="s">
        <v>242</v>
      </c>
      <c r="DE11" s="644"/>
      <c r="DF11" s="644"/>
      <c r="DG11" s="644"/>
      <c r="DH11" s="644"/>
      <c r="DI11" s="644"/>
      <c r="DJ11" s="644"/>
      <c r="DK11" s="644"/>
      <c r="DL11" s="644"/>
      <c r="DM11" s="644"/>
      <c r="DN11" s="644"/>
      <c r="DO11" s="644"/>
      <c r="DP11" s="645"/>
      <c r="DQ11" s="649">
        <v>151686</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2429533</v>
      </c>
      <c r="S12" s="644"/>
      <c r="T12" s="644"/>
      <c r="U12" s="644"/>
      <c r="V12" s="644"/>
      <c r="W12" s="644"/>
      <c r="X12" s="644"/>
      <c r="Y12" s="645"/>
      <c r="Z12" s="703">
        <v>4.2</v>
      </c>
      <c r="AA12" s="703"/>
      <c r="AB12" s="703"/>
      <c r="AC12" s="703"/>
      <c r="AD12" s="704">
        <v>2429533</v>
      </c>
      <c r="AE12" s="704"/>
      <c r="AF12" s="704"/>
      <c r="AG12" s="704"/>
      <c r="AH12" s="704"/>
      <c r="AI12" s="704"/>
      <c r="AJ12" s="704"/>
      <c r="AK12" s="704"/>
      <c r="AL12" s="646">
        <v>7.9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5522098</v>
      </c>
      <c r="BH12" s="644"/>
      <c r="BI12" s="644"/>
      <c r="BJ12" s="644"/>
      <c r="BK12" s="644"/>
      <c r="BL12" s="644"/>
      <c r="BM12" s="644"/>
      <c r="BN12" s="645"/>
      <c r="BO12" s="703">
        <v>41.2</v>
      </c>
      <c r="BP12" s="703"/>
      <c r="BQ12" s="703"/>
      <c r="BR12" s="703"/>
      <c r="BS12" s="649" t="s">
        <v>172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2669215</v>
      </c>
      <c r="CS12" s="644"/>
      <c r="CT12" s="644"/>
      <c r="CU12" s="644"/>
      <c r="CV12" s="644"/>
      <c r="CW12" s="644"/>
      <c r="CX12" s="644"/>
      <c r="CY12" s="645"/>
      <c r="CZ12" s="703">
        <v>4.7</v>
      </c>
      <c r="DA12" s="703"/>
      <c r="DB12" s="703"/>
      <c r="DC12" s="703"/>
      <c r="DD12" s="649">
        <v>8757</v>
      </c>
      <c r="DE12" s="644"/>
      <c r="DF12" s="644"/>
      <c r="DG12" s="644"/>
      <c r="DH12" s="644"/>
      <c r="DI12" s="644"/>
      <c r="DJ12" s="644"/>
      <c r="DK12" s="644"/>
      <c r="DL12" s="644"/>
      <c r="DM12" s="644"/>
      <c r="DN12" s="644"/>
      <c r="DO12" s="644"/>
      <c r="DP12" s="645"/>
      <c r="DQ12" s="649">
        <v>459954</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36663</v>
      </c>
      <c r="S13" s="644"/>
      <c r="T13" s="644"/>
      <c r="U13" s="644"/>
      <c r="V13" s="644"/>
      <c r="W13" s="644"/>
      <c r="X13" s="644"/>
      <c r="Y13" s="645"/>
      <c r="Z13" s="703">
        <v>0.1</v>
      </c>
      <c r="AA13" s="703"/>
      <c r="AB13" s="703"/>
      <c r="AC13" s="703"/>
      <c r="AD13" s="704">
        <v>36663</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5473662</v>
      </c>
      <c r="BH13" s="644"/>
      <c r="BI13" s="644"/>
      <c r="BJ13" s="644"/>
      <c r="BK13" s="644"/>
      <c r="BL13" s="644"/>
      <c r="BM13" s="644"/>
      <c r="BN13" s="645"/>
      <c r="BO13" s="703">
        <v>40.9</v>
      </c>
      <c r="BP13" s="703"/>
      <c r="BQ13" s="703"/>
      <c r="BR13" s="703"/>
      <c r="BS13" s="649" t="s">
        <v>242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6896707</v>
      </c>
      <c r="CS13" s="644"/>
      <c r="CT13" s="644"/>
      <c r="CU13" s="644"/>
      <c r="CV13" s="644"/>
      <c r="CW13" s="644"/>
      <c r="CX13" s="644"/>
      <c r="CY13" s="645"/>
      <c r="CZ13" s="703">
        <v>12.1</v>
      </c>
      <c r="DA13" s="703"/>
      <c r="DB13" s="703"/>
      <c r="DC13" s="703"/>
      <c r="DD13" s="649">
        <v>1611445</v>
      </c>
      <c r="DE13" s="644"/>
      <c r="DF13" s="644"/>
      <c r="DG13" s="644"/>
      <c r="DH13" s="644"/>
      <c r="DI13" s="644"/>
      <c r="DJ13" s="644"/>
      <c r="DK13" s="644"/>
      <c r="DL13" s="644"/>
      <c r="DM13" s="644"/>
      <c r="DN13" s="644"/>
      <c r="DO13" s="644"/>
      <c r="DP13" s="645"/>
      <c r="DQ13" s="649">
        <v>4387105</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169544</v>
      </c>
      <c r="BH14" s="644"/>
      <c r="BI14" s="644"/>
      <c r="BJ14" s="644"/>
      <c r="BK14" s="644"/>
      <c r="BL14" s="644"/>
      <c r="BM14" s="644"/>
      <c r="BN14" s="645"/>
      <c r="BO14" s="703">
        <v>1.3</v>
      </c>
      <c r="BP14" s="703"/>
      <c r="BQ14" s="703"/>
      <c r="BR14" s="703"/>
      <c r="BS14" s="649" t="s">
        <v>242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2083527</v>
      </c>
      <c r="CS14" s="644"/>
      <c r="CT14" s="644"/>
      <c r="CU14" s="644"/>
      <c r="CV14" s="644"/>
      <c r="CW14" s="644"/>
      <c r="CX14" s="644"/>
      <c r="CY14" s="645"/>
      <c r="CZ14" s="703">
        <v>3.6</v>
      </c>
      <c r="DA14" s="703"/>
      <c r="DB14" s="703"/>
      <c r="DC14" s="703"/>
      <c r="DD14" s="649">
        <v>108374</v>
      </c>
      <c r="DE14" s="644"/>
      <c r="DF14" s="644"/>
      <c r="DG14" s="644"/>
      <c r="DH14" s="644"/>
      <c r="DI14" s="644"/>
      <c r="DJ14" s="644"/>
      <c r="DK14" s="644"/>
      <c r="DL14" s="644"/>
      <c r="DM14" s="644"/>
      <c r="DN14" s="644"/>
      <c r="DO14" s="644"/>
      <c r="DP14" s="645"/>
      <c r="DQ14" s="649">
        <v>1961331</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74220</v>
      </c>
      <c r="S15" s="644"/>
      <c r="T15" s="644"/>
      <c r="U15" s="644"/>
      <c r="V15" s="644"/>
      <c r="W15" s="644"/>
      <c r="X15" s="644"/>
      <c r="Y15" s="645"/>
      <c r="Z15" s="703">
        <v>0.1</v>
      </c>
      <c r="AA15" s="703"/>
      <c r="AB15" s="703"/>
      <c r="AC15" s="703"/>
      <c r="AD15" s="704">
        <v>74220</v>
      </c>
      <c r="AE15" s="704"/>
      <c r="AF15" s="704"/>
      <c r="AG15" s="704"/>
      <c r="AH15" s="704"/>
      <c r="AI15" s="704"/>
      <c r="AJ15" s="704"/>
      <c r="AK15" s="704"/>
      <c r="AL15" s="646">
        <v>0.2</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962613</v>
      </c>
      <c r="BH15" s="644"/>
      <c r="BI15" s="644"/>
      <c r="BJ15" s="644"/>
      <c r="BK15" s="644"/>
      <c r="BL15" s="644"/>
      <c r="BM15" s="644"/>
      <c r="BN15" s="645"/>
      <c r="BO15" s="703">
        <v>7.2</v>
      </c>
      <c r="BP15" s="703"/>
      <c r="BQ15" s="703"/>
      <c r="BR15" s="703"/>
      <c r="BS15" s="649" t="s">
        <v>121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4108367</v>
      </c>
      <c r="CS15" s="644"/>
      <c r="CT15" s="644"/>
      <c r="CU15" s="644"/>
      <c r="CV15" s="644"/>
      <c r="CW15" s="644"/>
      <c r="CX15" s="644"/>
      <c r="CY15" s="645"/>
      <c r="CZ15" s="703">
        <v>7.2</v>
      </c>
      <c r="DA15" s="703"/>
      <c r="DB15" s="703"/>
      <c r="DC15" s="703"/>
      <c r="DD15" s="649">
        <v>1335441</v>
      </c>
      <c r="DE15" s="644"/>
      <c r="DF15" s="644"/>
      <c r="DG15" s="644"/>
      <c r="DH15" s="644"/>
      <c r="DI15" s="644"/>
      <c r="DJ15" s="644"/>
      <c r="DK15" s="644"/>
      <c r="DL15" s="644"/>
      <c r="DM15" s="644"/>
      <c r="DN15" s="644"/>
      <c r="DO15" s="644"/>
      <c r="DP15" s="645"/>
      <c r="DQ15" s="649">
        <v>2522883</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242</v>
      </c>
      <c r="AE16" s="704"/>
      <c r="AF16" s="704"/>
      <c r="AG16" s="704"/>
      <c r="AH16" s="704"/>
      <c r="AI16" s="704"/>
      <c r="AJ16" s="704"/>
      <c r="AK16" s="704"/>
      <c r="AL16" s="646" t="s">
        <v>242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242</v>
      </c>
      <c r="BP16" s="703"/>
      <c r="BQ16" s="703"/>
      <c r="BR16" s="703"/>
      <c r="BS16" s="649" t="s">
        <v>121</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121</v>
      </c>
      <c r="DA16" s="703"/>
      <c r="DB16" s="703"/>
      <c r="DC16" s="703"/>
      <c r="DD16" s="649" t="s">
        <v>121</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34489</v>
      </c>
      <c r="S17" s="644"/>
      <c r="T17" s="644"/>
      <c r="U17" s="644"/>
      <c r="V17" s="644"/>
      <c r="W17" s="644"/>
      <c r="X17" s="644"/>
      <c r="Y17" s="645"/>
      <c r="Z17" s="703">
        <v>0.1</v>
      </c>
      <c r="AA17" s="703"/>
      <c r="AB17" s="703"/>
      <c r="AC17" s="703"/>
      <c r="AD17" s="704">
        <v>34489</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v>1100</v>
      </c>
      <c r="BH17" s="644"/>
      <c r="BI17" s="644"/>
      <c r="BJ17" s="644"/>
      <c r="BK17" s="644"/>
      <c r="BL17" s="644"/>
      <c r="BM17" s="644"/>
      <c r="BN17" s="645"/>
      <c r="BO17" s="703">
        <v>0</v>
      </c>
      <c r="BP17" s="703"/>
      <c r="BQ17" s="703"/>
      <c r="BR17" s="703"/>
      <c r="BS17" s="649" t="s">
        <v>121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5858624</v>
      </c>
      <c r="CS17" s="644"/>
      <c r="CT17" s="644"/>
      <c r="CU17" s="644"/>
      <c r="CV17" s="644"/>
      <c r="CW17" s="644"/>
      <c r="CX17" s="644"/>
      <c r="CY17" s="645"/>
      <c r="CZ17" s="703">
        <v>10.3</v>
      </c>
      <c r="DA17" s="703"/>
      <c r="DB17" s="703"/>
      <c r="DC17" s="703"/>
      <c r="DD17" s="649" t="s">
        <v>121</v>
      </c>
      <c r="DE17" s="644"/>
      <c r="DF17" s="644"/>
      <c r="DG17" s="644"/>
      <c r="DH17" s="644"/>
      <c r="DI17" s="644"/>
      <c r="DJ17" s="644"/>
      <c r="DK17" s="644"/>
      <c r="DL17" s="644"/>
      <c r="DM17" s="644"/>
      <c r="DN17" s="644"/>
      <c r="DO17" s="644"/>
      <c r="DP17" s="645"/>
      <c r="DQ17" s="649">
        <v>5566563</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16003928</v>
      </c>
      <c r="S18" s="644"/>
      <c r="T18" s="644"/>
      <c r="U18" s="644"/>
      <c r="V18" s="644"/>
      <c r="W18" s="644"/>
      <c r="X18" s="644"/>
      <c r="Y18" s="645"/>
      <c r="Z18" s="703">
        <v>27.9</v>
      </c>
      <c r="AA18" s="703"/>
      <c r="AB18" s="703"/>
      <c r="AC18" s="703"/>
      <c r="AD18" s="704">
        <v>15124423</v>
      </c>
      <c r="AE18" s="704"/>
      <c r="AF18" s="704"/>
      <c r="AG18" s="704"/>
      <c r="AH18" s="704"/>
      <c r="AI18" s="704"/>
      <c r="AJ18" s="704"/>
      <c r="AK18" s="704"/>
      <c r="AL18" s="646">
        <v>49.4</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242</v>
      </c>
      <c r="BH18" s="644"/>
      <c r="BI18" s="644"/>
      <c r="BJ18" s="644"/>
      <c r="BK18" s="644"/>
      <c r="BL18" s="644"/>
      <c r="BM18" s="644"/>
      <c r="BN18" s="645"/>
      <c r="BO18" s="703" t="s">
        <v>121</v>
      </c>
      <c r="BP18" s="703"/>
      <c r="BQ18" s="703"/>
      <c r="BR18" s="703"/>
      <c r="BS18" s="649" t="s">
        <v>172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242</v>
      </c>
      <c r="DA18" s="703"/>
      <c r="DB18" s="703"/>
      <c r="DC18" s="703"/>
      <c r="DD18" s="649" t="s">
        <v>121</v>
      </c>
      <c r="DE18" s="644"/>
      <c r="DF18" s="644"/>
      <c r="DG18" s="644"/>
      <c r="DH18" s="644"/>
      <c r="DI18" s="644"/>
      <c r="DJ18" s="644"/>
      <c r="DK18" s="644"/>
      <c r="DL18" s="644"/>
      <c r="DM18" s="644"/>
      <c r="DN18" s="644"/>
      <c r="DO18" s="644"/>
      <c r="DP18" s="645"/>
      <c r="DQ18" s="649" t="s">
        <v>172</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15124423</v>
      </c>
      <c r="S19" s="644"/>
      <c r="T19" s="644"/>
      <c r="U19" s="644"/>
      <c r="V19" s="644"/>
      <c r="W19" s="644"/>
      <c r="X19" s="644"/>
      <c r="Y19" s="645"/>
      <c r="Z19" s="703">
        <v>26.4</v>
      </c>
      <c r="AA19" s="703"/>
      <c r="AB19" s="703"/>
      <c r="AC19" s="703"/>
      <c r="AD19" s="704">
        <v>15124423</v>
      </c>
      <c r="AE19" s="704"/>
      <c r="AF19" s="704"/>
      <c r="AG19" s="704"/>
      <c r="AH19" s="704"/>
      <c r="AI19" s="704"/>
      <c r="AJ19" s="704"/>
      <c r="AK19" s="704"/>
      <c r="AL19" s="646">
        <v>49.4</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1077149</v>
      </c>
      <c r="BH19" s="644"/>
      <c r="BI19" s="644"/>
      <c r="BJ19" s="644"/>
      <c r="BK19" s="644"/>
      <c r="BL19" s="644"/>
      <c r="BM19" s="644"/>
      <c r="BN19" s="645"/>
      <c r="BO19" s="703">
        <v>8</v>
      </c>
      <c r="BP19" s="703"/>
      <c r="BQ19" s="703"/>
      <c r="BR19" s="703"/>
      <c r="BS19" s="649" t="s">
        <v>242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879505</v>
      </c>
      <c r="S20" s="644"/>
      <c r="T20" s="644"/>
      <c r="U20" s="644"/>
      <c r="V20" s="644"/>
      <c r="W20" s="644"/>
      <c r="X20" s="644"/>
      <c r="Y20" s="645"/>
      <c r="Z20" s="703">
        <v>1.5</v>
      </c>
      <c r="AA20" s="703"/>
      <c r="AB20" s="703"/>
      <c r="AC20" s="703"/>
      <c r="AD20" s="704" t="s">
        <v>121</v>
      </c>
      <c r="AE20" s="704"/>
      <c r="AF20" s="704"/>
      <c r="AG20" s="704"/>
      <c r="AH20" s="704"/>
      <c r="AI20" s="704"/>
      <c r="AJ20" s="704"/>
      <c r="AK20" s="704"/>
      <c r="AL20" s="646" t="s">
        <v>172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1077149</v>
      </c>
      <c r="BH20" s="644"/>
      <c r="BI20" s="644"/>
      <c r="BJ20" s="644"/>
      <c r="BK20" s="644"/>
      <c r="BL20" s="644"/>
      <c r="BM20" s="644"/>
      <c r="BN20" s="645"/>
      <c r="BO20" s="703">
        <v>8</v>
      </c>
      <c r="BP20" s="703"/>
      <c r="BQ20" s="703"/>
      <c r="BR20" s="703"/>
      <c r="BS20" s="649" t="s">
        <v>172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57105770</v>
      </c>
      <c r="CS20" s="644"/>
      <c r="CT20" s="644"/>
      <c r="CU20" s="644"/>
      <c r="CV20" s="644"/>
      <c r="CW20" s="644"/>
      <c r="CX20" s="644"/>
      <c r="CY20" s="645"/>
      <c r="CZ20" s="703">
        <v>100</v>
      </c>
      <c r="DA20" s="703"/>
      <c r="DB20" s="703"/>
      <c r="DC20" s="703"/>
      <c r="DD20" s="649">
        <v>3363042</v>
      </c>
      <c r="DE20" s="644"/>
      <c r="DF20" s="644"/>
      <c r="DG20" s="644"/>
      <c r="DH20" s="644"/>
      <c r="DI20" s="644"/>
      <c r="DJ20" s="644"/>
      <c r="DK20" s="644"/>
      <c r="DL20" s="644"/>
      <c r="DM20" s="644"/>
      <c r="DN20" s="644"/>
      <c r="DO20" s="644"/>
      <c r="DP20" s="645"/>
      <c r="DQ20" s="649">
        <v>35315655</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242</v>
      </c>
      <c r="AA21" s="703"/>
      <c r="AB21" s="703"/>
      <c r="AC21" s="703"/>
      <c r="AD21" s="704" t="s">
        <v>242</v>
      </c>
      <c r="AE21" s="704"/>
      <c r="AF21" s="704"/>
      <c r="AG21" s="704"/>
      <c r="AH21" s="704"/>
      <c r="AI21" s="704"/>
      <c r="AJ21" s="704"/>
      <c r="AK21" s="704"/>
      <c r="AL21" s="646" t="s">
        <v>172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23709</v>
      </c>
      <c r="BH21" s="644"/>
      <c r="BI21" s="644"/>
      <c r="BJ21" s="644"/>
      <c r="BK21" s="644"/>
      <c r="BL21" s="644"/>
      <c r="BM21" s="644"/>
      <c r="BN21" s="645"/>
      <c r="BO21" s="703">
        <v>0.2</v>
      </c>
      <c r="BP21" s="703"/>
      <c r="BQ21" s="703"/>
      <c r="BR21" s="703"/>
      <c r="BS21" s="649" t="s">
        <v>242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32370401</v>
      </c>
      <c r="S22" s="644"/>
      <c r="T22" s="644"/>
      <c r="U22" s="644"/>
      <c r="V22" s="644"/>
      <c r="W22" s="644"/>
      <c r="X22" s="644"/>
      <c r="Y22" s="645"/>
      <c r="Z22" s="703">
        <v>56.5</v>
      </c>
      <c r="AA22" s="703"/>
      <c r="AB22" s="703"/>
      <c r="AC22" s="703"/>
      <c r="AD22" s="704">
        <v>30437456</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242</v>
      </c>
      <c r="BH22" s="644"/>
      <c r="BI22" s="644"/>
      <c r="BJ22" s="644"/>
      <c r="BK22" s="644"/>
      <c r="BL22" s="644"/>
      <c r="BM22" s="644"/>
      <c r="BN22" s="645"/>
      <c r="BO22" s="703" t="s">
        <v>121</v>
      </c>
      <c r="BP22" s="703"/>
      <c r="BQ22" s="703"/>
      <c r="BR22" s="703"/>
      <c r="BS22" s="649" t="s">
        <v>172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15531</v>
      </c>
      <c r="S23" s="644"/>
      <c r="T23" s="644"/>
      <c r="U23" s="644"/>
      <c r="V23" s="644"/>
      <c r="W23" s="644"/>
      <c r="X23" s="644"/>
      <c r="Y23" s="645"/>
      <c r="Z23" s="703">
        <v>0</v>
      </c>
      <c r="AA23" s="703"/>
      <c r="AB23" s="703"/>
      <c r="AC23" s="703"/>
      <c r="AD23" s="704">
        <v>15531</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1053440</v>
      </c>
      <c r="BH23" s="644"/>
      <c r="BI23" s="644"/>
      <c r="BJ23" s="644"/>
      <c r="BK23" s="644"/>
      <c r="BL23" s="644"/>
      <c r="BM23" s="644"/>
      <c r="BN23" s="645"/>
      <c r="BO23" s="703">
        <v>7.9</v>
      </c>
      <c r="BP23" s="703"/>
      <c r="BQ23" s="703"/>
      <c r="BR23" s="703"/>
      <c r="BS23" s="649" t="s">
        <v>121</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253922</v>
      </c>
      <c r="S24" s="644"/>
      <c r="T24" s="644"/>
      <c r="U24" s="644"/>
      <c r="V24" s="644"/>
      <c r="W24" s="644"/>
      <c r="X24" s="644"/>
      <c r="Y24" s="645"/>
      <c r="Z24" s="703">
        <v>0.4</v>
      </c>
      <c r="AA24" s="703"/>
      <c r="AB24" s="703"/>
      <c r="AC24" s="703"/>
      <c r="AD24" s="704" t="s">
        <v>121</v>
      </c>
      <c r="AE24" s="704"/>
      <c r="AF24" s="704"/>
      <c r="AG24" s="704"/>
      <c r="AH24" s="704"/>
      <c r="AI24" s="704"/>
      <c r="AJ24" s="704"/>
      <c r="AK24" s="704"/>
      <c r="AL24" s="646" t="s">
        <v>121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172</v>
      </c>
      <c r="BP24" s="703"/>
      <c r="BQ24" s="703"/>
      <c r="BR24" s="703"/>
      <c r="BS24" s="649" t="s">
        <v>121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32398899</v>
      </c>
      <c r="CS24" s="707"/>
      <c r="CT24" s="707"/>
      <c r="CU24" s="707"/>
      <c r="CV24" s="707"/>
      <c r="CW24" s="707"/>
      <c r="CX24" s="707"/>
      <c r="CY24" s="753"/>
      <c r="CZ24" s="754">
        <v>56.7</v>
      </c>
      <c r="DA24" s="723"/>
      <c r="DB24" s="723"/>
      <c r="DC24" s="757"/>
      <c r="DD24" s="752">
        <v>18998175</v>
      </c>
      <c r="DE24" s="707"/>
      <c r="DF24" s="707"/>
      <c r="DG24" s="707"/>
      <c r="DH24" s="707"/>
      <c r="DI24" s="707"/>
      <c r="DJ24" s="707"/>
      <c r="DK24" s="753"/>
      <c r="DL24" s="752">
        <v>18699744</v>
      </c>
      <c r="DM24" s="707"/>
      <c r="DN24" s="707"/>
      <c r="DO24" s="707"/>
      <c r="DP24" s="707"/>
      <c r="DQ24" s="707"/>
      <c r="DR24" s="707"/>
      <c r="DS24" s="707"/>
      <c r="DT24" s="707"/>
      <c r="DU24" s="707"/>
      <c r="DV24" s="753"/>
      <c r="DW24" s="754">
        <v>57.9</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1166869</v>
      </c>
      <c r="S25" s="644"/>
      <c r="T25" s="644"/>
      <c r="U25" s="644"/>
      <c r="V25" s="644"/>
      <c r="W25" s="644"/>
      <c r="X25" s="644"/>
      <c r="Y25" s="645"/>
      <c r="Z25" s="703">
        <v>2</v>
      </c>
      <c r="AA25" s="703"/>
      <c r="AB25" s="703"/>
      <c r="AC25" s="703"/>
      <c r="AD25" s="704">
        <v>124637</v>
      </c>
      <c r="AE25" s="704"/>
      <c r="AF25" s="704"/>
      <c r="AG25" s="704"/>
      <c r="AH25" s="704"/>
      <c r="AI25" s="704"/>
      <c r="AJ25" s="704"/>
      <c r="AK25" s="704"/>
      <c r="AL25" s="646">
        <v>0.4</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242</v>
      </c>
      <c r="BH25" s="644"/>
      <c r="BI25" s="644"/>
      <c r="BJ25" s="644"/>
      <c r="BK25" s="644"/>
      <c r="BL25" s="644"/>
      <c r="BM25" s="644"/>
      <c r="BN25" s="645"/>
      <c r="BO25" s="703" t="s">
        <v>242</v>
      </c>
      <c r="BP25" s="703"/>
      <c r="BQ25" s="703"/>
      <c r="BR25" s="703"/>
      <c r="BS25" s="649" t="s">
        <v>242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9093624</v>
      </c>
      <c r="CS25" s="642"/>
      <c r="CT25" s="642"/>
      <c r="CU25" s="642"/>
      <c r="CV25" s="642"/>
      <c r="CW25" s="642"/>
      <c r="CX25" s="642"/>
      <c r="CY25" s="643"/>
      <c r="CZ25" s="646">
        <v>15.9</v>
      </c>
      <c r="DA25" s="675"/>
      <c r="DB25" s="675"/>
      <c r="DC25" s="676"/>
      <c r="DD25" s="649">
        <v>8549186</v>
      </c>
      <c r="DE25" s="642"/>
      <c r="DF25" s="642"/>
      <c r="DG25" s="642"/>
      <c r="DH25" s="642"/>
      <c r="DI25" s="642"/>
      <c r="DJ25" s="642"/>
      <c r="DK25" s="643"/>
      <c r="DL25" s="649">
        <v>8347435</v>
      </c>
      <c r="DM25" s="642"/>
      <c r="DN25" s="642"/>
      <c r="DO25" s="642"/>
      <c r="DP25" s="642"/>
      <c r="DQ25" s="642"/>
      <c r="DR25" s="642"/>
      <c r="DS25" s="642"/>
      <c r="DT25" s="642"/>
      <c r="DU25" s="642"/>
      <c r="DV25" s="643"/>
      <c r="DW25" s="646">
        <v>25.8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381319</v>
      </c>
      <c r="S26" s="644"/>
      <c r="T26" s="644"/>
      <c r="U26" s="644"/>
      <c r="V26" s="644"/>
      <c r="W26" s="644"/>
      <c r="X26" s="644"/>
      <c r="Y26" s="645"/>
      <c r="Z26" s="703">
        <v>0.7</v>
      </c>
      <c r="AA26" s="703"/>
      <c r="AB26" s="703"/>
      <c r="AC26" s="703"/>
      <c r="AD26" s="704">
        <v>25567</v>
      </c>
      <c r="AE26" s="704"/>
      <c r="AF26" s="704"/>
      <c r="AG26" s="704"/>
      <c r="AH26" s="704"/>
      <c r="AI26" s="704"/>
      <c r="AJ26" s="704"/>
      <c r="AK26" s="704"/>
      <c r="AL26" s="646">
        <v>0.1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242</v>
      </c>
      <c r="BP26" s="703"/>
      <c r="BQ26" s="703"/>
      <c r="BR26" s="703"/>
      <c r="BS26" s="649" t="s">
        <v>172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6112025</v>
      </c>
      <c r="CS26" s="644"/>
      <c r="CT26" s="644"/>
      <c r="CU26" s="644"/>
      <c r="CV26" s="644"/>
      <c r="CW26" s="644"/>
      <c r="CX26" s="644"/>
      <c r="CY26" s="645"/>
      <c r="CZ26" s="646">
        <v>10.7</v>
      </c>
      <c r="DA26" s="675"/>
      <c r="DB26" s="675"/>
      <c r="DC26" s="676"/>
      <c r="DD26" s="649">
        <v>5821666</v>
      </c>
      <c r="DE26" s="644"/>
      <c r="DF26" s="644"/>
      <c r="DG26" s="644"/>
      <c r="DH26" s="644"/>
      <c r="DI26" s="644"/>
      <c r="DJ26" s="644"/>
      <c r="DK26" s="645"/>
      <c r="DL26" s="649" t="s">
        <v>242</v>
      </c>
      <c r="DM26" s="644"/>
      <c r="DN26" s="644"/>
      <c r="DO26" s="644"/>
      <c r="DP26" s="644"/>
      <c r="DQ26" s="644"/>
      <c r="DR26" s="644"/>
      <c r="DS26" s="644"/>
      <c r="DT26" s="644"/>
      <c r="DU26" s="644"/>
      <c r="DV26" s="645"/>
      <c r="DW26" s="646" t="s">
        <v>242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11794578</v>
      </c>
      <c r="S27" s="644"/>
      <c r="T27" s="644"/>
      <c r="U27" s="644"/>
      <c r="V27" s="644"/>
      <c r="W27" s="644"/>
      <c r="X27" s="644"/>
      <c r="Y27" s="645"/>
      <c r="Z27" s="703">
        <v>20.6</v>
      </c>
      <c r="AA27" s="703"/>
      <c r="AB27" s="703"/>
      <c r="AC27" s="703"/>
      <c r="AD27" s="704" t="s">
        <v>242</v>
      </c>
      <c r="AE27" s="704"/>
      <c r="AF27" s="704"/>
      <c r="AG27" s="704"/>
      <c r="AH27" s="704"/>
      <c r="AI27" s="704"/>
      <c r="AJ27" s="704"/>
      <c r="AK27" s="704"/>
      <c r="AL27" s="646" t="s">
        <v>172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13397731</v>
      </c>
      <c r="BH27" s="644"/>
      <c r="BI27" s="644"/>
      <c r="BJ27" s="644"/>
      <c r="BK27" s="644"/>
      <c r="BL27" s="644"/>
      <c r="BM27" s="644"/>
      <c r="BN27" s="645"/>
      <c r="BO27" s="703">
        <v>100</v>
      </c>
      <c r="BP27" s="703"/>
      <c r="BQ27" s="703"/>
      <c r="BR27" s="703"/>
      <c r="BS27" s="649">
        <v>255744</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17446651</v>
      </c>
      <c r="CS27" s="642"/>
      <c r="CT27" s="642"/>
      <c r="CU27" s="642"/>
      <c r="CV27" s="642"/>
      <c r="CW27" s="642"/>
      <c r="CX27" s="642"/>
      <c r="CY27" s="643"/>
      <c r="CZ27" s="646">
        <v>30.6</v>
      </c>
      <c r="DA27" s="675"/>
      <c r="DB27" s="675"/>
      <c r="DC27" s="676"/>
      <c r="DD27" s="649">
        <v>4882426</v>
      </c>
      <c r="DE27" s="642"/>
      <c r="DF27" s="642"/>
      <c r="DG27" s="642"/>
      <c r="DH27" s="642"/>
      <c r="DI27" s="642"/>
      <c r="DJ27" s="642"/>
      <c r="DK27" s="643"/>
      <c r="DL27" s="649">
        <v>4785746</v>
      </c>
      <c r="DM27" s="642"/>
      <c r="DN27" s="642"/>
      <c r="DO27" s="642"/>
      <c r="DP27" s="642"/>
      <c r="DQ27" s="642"/>
      <c r="DR27" s="642"/>
      <c r="DS27" s="642"/>
      <c r="DT27" s="642"/>
      <c r="DU27" s="642"/>
      <c r="DV27" s="643"/>
      <c r="DW27" s="646">
        <v>14.8</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v>399</v>
      </c>
      <c r="S28" s="644"/>
      <c r="T28" s="644"/>
      <c r="U28" s="644"/>
      <c r="V28" s="644"/>
      <c r="W28" s="644"/>
      <c r="X28" s="644"/>
      <c r="Y28" s="645"/>
      <c r="Z28" s="703">
        <v>0</v>
      </c>
      <c r="AA28" s="703"/>
      <c r="AB28" s="703"/>
      <c r="AC28" s="703"/>
      <c r="AD28" s="704">
        <v>399</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5858624</v>
      </c>
      <c r="CS28" s="644"/>
      <c r="CT28" s="644"/>
      <c r="CU28" s="644"/>
      <c r="CV28" s="644"/>
      <c r="CW28" s="644"/>
      <c r="CX28" s="644"/>
      <c r="CY28" s="645"/>
      <c r="CZ28" s="646">
        <v>10.3</v>
      </c>
      <c r="DA28" s="675"/>
      <c r="DB28" s="675"/>
      <c r="DC28" s="676"/>
      <c r="DD28" s="649">
        <v>5566563</v>
      </c>
      <c r="DE28" s="644"/>
      <c r="DF28" s="644"/>
      <c r="DG28" s="644"/>
      <c r="DH28" s="644"/>
      <c r="DI28" s="644"/>
      <c r="DJ28" s="644"/>
      <c r="DK28" s="645"/>
      <c r="DL28" s="649">
        <v>5566563</v>
      </c>
      <c r="DM28" s="644"/>
      <c r="DN28" s="644"/>
      <c r="DO28" s="644"/>
      <c r="DP28" s="644"/>
      <c r="DQ28" s="644"/>
      <c r="DR28" s="644"/>
      <c r="DS28" s="644"/>
      <c r="DT28" s="644"/>
      <c r="DU28" s="644"/>
      <c r="DV28" s="645"/>
      <c r="DW28" s="646">
        <v>17.2</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3199765</v>
      </c>
      <c r="S29" s="644"/>
      <c r="T29" s="644"/>
      <c r="U29" s="644"/>
      <c r="V29" s="644"/>
      <c r="W29" s="644"/>
      <c r="X29" s="644"/>
      <c r="Y29" s="645"/>
      <c r="Z29" s="703">
        <v>5.6</v>
      </c>
      <c r="AA29" s="703"/>
      <c r="AB29" s="703"/>
      <c r="AC29" s="703"/>
      <c r="AD29" s="704" t="s">
        <v>242</v>
      </c>
      <c r="AE29" s="704"/>
      <c r="AF29" s="704"/>
      <c r="AG29" s="704"/>
      <c r="AH29" s="704"/>
      <c r="AI29" s="704"/>
      <c r="AJ29" s="704"/>
      <c r="AK29" s="704"/>
      <c r="AL29" s="646" t="s">
        <v>121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5858238</v>
      </c>
      <c r="CS29" s="642"/>
      <c r="CT29" s="642"/>
      <c r="CU29" s="642"/>
      <c r="CV29" s="642"/>
      <c r="CW29" s="642"/>
      <c r="CX29" s="642"/>
      <c r="CY29" s="643"/>
      <c r="CZ29" s="646">
        <v>10.3</v>
      </c>
      <c r="DA29" s="675"/>
      <c r="DB29" s="675"/>
      <c r="DC29" s="676"/>
      <c r="DD29" s="649">
        <v>5566177</v>
      </c>
      <c r="DE29" s="642"/>
      <c r="DF29" s="642"/>
      <c r="DG29" s="642"/>
      <c r="DH29" s="642"/>
      <c r="DI29" s="642"/>
      <c r="DJ29" s="642"/>
      <c r="DK29" s="643"/>
      <c r="DL29" s="649">
        <v>5566177</v>
      </c>
      <c r="DM29" s="642"/>
      <c r="DN29" s="642"/>
      <c r="DO29" s="642"/>
      <c r="DP29" s="642"/>
      <c r="DQ29" s="642"/>
      <c r="DR29" s="642"/>
      <c r="DS29" s="642"/>
      <c r="DT29" s="642"/>
      <c r="DU29" s="642"/>
      <c r="DV29" s="643"/>
      <c r="DW29" s="646">
        <v>17.2</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84656</v>
      </c>
      <c r="S30" s="644"/>
      <c r="T30" s="644"/>
      <c r="U30" s="644"/>
      <c r="V30" s="644"/>
      <c r="W30" s="644"/>
      <c r="X30" s="644"/>
      <c r="Y30" s="645"/>
      <c r="Z30" s="703">
        <v>0.1</v>
      </c>
      <c r="AA30" s="703"/>
      <c r="AB30" s="703"/>
      <c r="AC30" s="703"/>
      <c r="AD30" s="704">
        <v>31879</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96.7</v>
      </c>
      <c r="BH30" s="722"/>
      <c r="BI30" s="722"/>
      <c r="BJ30" s="722"/>
      <c r="BK30" s="722"/>
      <c r="BL30" s="722"/>
      <c r="BM30" s="723">
        <v>72.3</v>
      </c>
      <c r="BN30" s="722"/>
      <c r="BO30" s="722"/>
      <c r="BP30" s="722"/>
      <c r="BQ30" s="724"/>
      <c r="BR30" s="721">
        <v>95.9</v>
      </c>
      <c r="BS30" s="722"/>
      <c r="BT30" s="722"/>
      <c r="BU30" s="722"/>
      <c r="BV30" s="722"/>
      <c r="BW30" s="722"/>
      <c r="BX30" s="723">
        <v>72.7</v>
      </c>
      <c r="BY30" s="722"/>
      <c r="BZ30" s="722"/>
      <c r="CA30" s="722"/>
      <c r="CB30" s="724"/>
      <c r="CD30" s="727"/>
      <c r="CE30" s="728"/>
      <c r="CF30" s="685" t="s">
        <v>306</v>
      </c>
      <c r="CG30" s="682"/>
      <c r="CH30" s="682"/>
      <c r="CI30" s="682"/>
      <c r="CJ30" s="682"/>
      <c r="CK30" s="682"/>
      <c r="CL30" s="682"/>
      <c r="CM30" s="682"/>
      <c r="CN30" s="682"/>
      <c r="CO30" s="682"/>
      <c r="CP30" s="682"/>
      <c r="CQ30" s="683"/>
      <c r="CR30" s="641">
        <v>5509608</v>
      </c>
      <c r="CS30" s="644"/>
      <c r="CT30" s="644"/>
      <c r="CU30" s="644"/>
      <c r="CV30" s="644"/>
      <c r="CW30" s="644"/>
      <c r="CX30" s="644"/>
      <c r="CY30" s="645"/>
      <c r="CZ30" s="646">
        <v>9.6</v>
      </c>
      <c r="DA30" s="675"/>
      <c r="DB30" s="675"/>
      <c r="DC30" s="676"/>
      <c r="DD30" s="649">
        <v>5270532</v>
      </c>
      <c r="DE30" s="644"/>
      <c r="DF30" s="644"/>
      <c r="DG30" s="644"/>
      <c r="DH30" s="644"/>
      <c r="DI30" s="644"/>
      <c r="DJ30" s="644"/>
      <c r="DK30" s="645"/>
      <c r="DL30" s="649">
        <v>5270532</v>
      </c>
      <c r="DM30" s="644"/>
      <c r="DN30" s="644"/>
      <c r="DO30" s="644"/>
      <c r="DP30" s="644"/>
      <c r="DQ30" s="644"/>
      <c r="DR30" s="644"/>
      <c r="DS30" s="644"/>
      <c r="DT30" s="644"/>
      <c r="DU30" s="644"/>
      <c r="DV30" s="645"/>
      <c r="DW30" s="646">
        <v>16.3</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125842</v>
      </c>
      <c r="S31" s="644"/>
      <c r="T31" s="644"/>
      <c r="U31" s="644"/>
      <c r="V31" s="644"/>
      <c r="W31" s="644"/>
      <c r="X31" s="644"/>
      <c r="Y31" s="645"/>
      <c r="Z31" s="703">
        <v>0.2</v>
      </c>
      <c r="AA31" s="703"/>
      <c r="AB31" s="703"/>
      <c r="AC31" s="703"/>
      <c r="AD31" s="704" t="s">
        <v>121</v>
      </c>
      <c r="AE31" s="704"/>
      <c r="AF31" s="704"/>
      <c r="AG31" s="704"/>
      <c r="AH31" s="704"/>
      <c r="AI31" s="704"/>
      <c r="AJ31" s="704"/>
      <c r="AK31" s="704"/>
      <c r="AL31" s="646" t="s">
        <v>242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97.7</v>
      </c>
      <c r="BN31" s="720"/>
      <c r="BO31" s="720"/>
      <c r="BP31" s="720"/>
      <c r="BQ31" s="681"/>
      <c r="BR31" s="719">
        <v>99</v>
      </c>
      <c r="BS31" s="642"/>
      <c r="BT31" s="642"/>
      <c r="BU31" s="642"/>
      <c r="BV31" s="642"/>
      <c r="BW31" s="642"/>
      <c r="BX31" s="647">
        <v>97.3</v>
      </c>
      <c r="BY31" s="720"/>
      <c r="BZ31" s="720"/>
      <c r="CA31" s="720"/>
      <c r="CB31" s="681"/>
      <c r="CD31" s="727"/>
      <c r="CE31" s="728"/>
      <c r="CF31" s="685" t="s">
        <v>310</v>
      </c>
      <c r="CG31" s="682"/>
      <c r="CH31" s="682"/>
      <c r="CI31" s="682"/>
      <c r="CJ31" s="682"/>
      <c r="CK31" s="682"/>
      <c r="CL31" s="682"/>
      <c r="CM31" s="682"/>
      <c r="CN31" s="682"/>
      <c r="CO31" s="682"/>
      <c r="CP31" s="682"/>
      <c r="CQ31" s="683"/>
      <c r="CR31" s="641">
        <v>348630</v>
      </c>
      <c r="CS31" s="642"/>
      <c r="CT31" s="642"/>
      <c r="CU31" s="642"/>
      <c r="CV31" s="642"/>
      <c r="CW31" s="642"/>
      <c r="CX31" s="642"/>
      <c r="CY31" s="643"/>
      <c r="CZ31" s="646">
        <v>0.6</v>
      </c>
      <c r="DA31" s="675"/>
      <c r="DB31" s="675"/>
      <c r="DC31" s="676"/>
      <c r="DD31" s="649">
        <v>295645</v>
      </c>
      <c r="DE31" s="642"/>
      <c r="DF31" s="642"/>
      <c r="DG31" s="642"/>
      <c r="DH31" s="642"/>
      <c r="DI31" s="642"/>
      <c r="DJ31" s="642"/>
      <c r="DK31" s="643"/>
      <c r="DL31" s="649">
        <v>295645</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404148</v>
      </c>
      <c r="S32" s="644"/>
      <c r="T32" s="644"/>
      <c r="U32" s="644"/>
      <c r="V32" s="644"/>
      <c r="W32" s="644"/>
      <c r="X32" s="644"/>
      <c r="Y32" s="645"/>
      <c r="Z32" s="703">
        <v>0.7</v>
      </c>
      <c r="AA32" s="703"/>
      <c r="AB32" s="703"/>
      <c r="AC32" s="703"/>
      <c r="AD32" s="704" t="s">
        <v>121</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94.3</v>
      </c>
      <c r="BH32" s="657"/>
      <c r="BI32" s="657"/>
      <c r="BJ32" s="657"/>
      <c r="BK32" s="657"/>
      <c r="BL32" s="657"/>
      <c r="BM32" s="701">
        <v>57.7</v>
      </c>
      <c r="BN32" s="657"/>
      <c r="BO32" s="657"/>
      <c r="BP32" s="657"/>
      <c r="BQ32" s="694"/>
      <c r="BR32" s="718">
        <v>94.1</v>
      </c>
      <c r="BS32" s="657"/>
      <c r="BT32" s="657"/>
      <c r="BU32" s="657"/>
      <c r="BV32" s="657"/>
      <c r="BW32" s="657"/>
      <c r="BX32" s="701">
        <v>58.1</v>
      </c>
      <c r="BY32" s="657"/>
      <c r="BZ32" s="657"/>
      <c r="CA32" s="657"/>
      <c r="CB32" s="694"/>
      <c r="CD32" s="729"/>
      <c r="CE32" s="730"/>
      <c r="CF32" s="685" t="s">
        <v>313</v>
      </c>
      <c r="CG32" s="682"/>
      <c r="CH32" s="682"/>
      <c r="CI32" s="682"/>
      <c r="CJ32" s="682"/>
      <c r="CK32" s="682"/>
      <c r="CL32" s="682"/>
      <c r="CM32" s="682"/>
      <c r="CN32" s="682"/>
      <c r="CO32" s="682"/>
      <c r="CP32" s="682"/>
      <c r="CQ32" s="683"/>
      <c r="CR32" s="641">
        <v>386</v>
      </c>
      <c r="CS32" s="644"/>
      <c r="CT32" s="644"/>
      <c r="CU32" s="644"/>
      <c r="CV32" s="644"/>
      <c r="CW32" s="644"/>
      <c r="CX32" s="644"/>
      <c r="CY32" s="645"/>
      <c r="CZ32" s="646">
        <v>0</v>
      </c>
      <c r="DA32" s="675"/>
      <c r="DB32" s="675"/>
      <c r="DC32" s="676"/>
      <c r="DD32" s="649">
        <v>386</v>
      </c>
      <c r="DE32" s="644"/>
      <c r="DF32" s="644"/>
      <c r="DG32" s="644"/>
      <c r="DH32" s="644"/>
      <c r="DI32" s="644"/>
      <c r="DJ32" s="644"/>
      <c r="DK32" s="645"/>
      <c r="DL32" s="649">
        <v>386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743416</v>
      </c>
      <c r="S33" s="644"/>
      <c r="T33" s="644"/>
      <c r="U33" s="644"/>
      <c r="V33" s="644"/>
      <c r="W33" s="644"/>
      <c r="X33" s="644"/>
      <c r="Y33" s="645"/>
      <c r="Z33" s="703">
        <v>1.3</v>
      </c>
      <c r="AA33" s="703"/>
      <c r="AB33" s="703"/>
      <c r="AC33" s="703"/>
      <c r="AD33" s="704" t="s">
        <v>121</v>
      </c>
      <c r="AE33" s="704"/>
      <c r="AF33" s="704"/>
      <c r="AG33" s="704"/>
      <c r="AH33" s="704"/>
      <c r="AI33" s="704"/>
      <c r="AJ33" s="704"/>
      <c r="AK33" s="704"/>
      <c r="AL33" s="646" t="s">
        <v>242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21343829</v>
      </c>
      <c r="CS33" s="642"/>
      <c r="CT33" s="642"/>
      <c r="CU33" s="642"/>
      <c r="CV33" s="642"/>
      <c r="CW33" s="642"/>
      <c r="CX33" s="642"/>
      <c r="CY33" s="643"/>
      <c r="CZ33" s="646">
        <v>37.4</v>
      </c>
      <c r="DA33" s="675"/>
      <c r="DB33" s="675"/>
      <c r="DC33" s="676"/>
      <c r="DD33" s="649">
        <v>16232408</v>
      </c>
      <c r="DE33" s="642"/>
      <c r="DF33" s="642"/>
      <c r="DG33" s="642"/>
      <c r="DH33" s="642"/>
      <c r="DI33" s="642"/>
      <c r="DJ33" s="642"/>
      <c r="DK33" s="643"/>
      <c r="DL33" s="649">
        <v>13424239</v>
      </c>
      <c r="DM33" s="642"/>
      <c r="DN33" s="642"/>
      <c r="DO33" s="642"/>
      <c r="DP33" s="642"/>
      <c r="DQ33" s="642"/>
      <c r="DR33" s="642"/>
      <c r="DS33" s="642"/>
      <c r="DT33" s="642"/>
      <c r="DU33" s="642"/>
      <c r="DV33" s="643"/>
      <c r="DW33" s="646">
        <v>41.6</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2988940</v>
      </c>
      <c r="S34" s="644"/>
      <c r="T34" s="644"/>
      <c r="U34" s="644"/>
      <c r="V34" s="644"/>
      <c r="W34" s="644"/>
      <c r="X34" s="644"/>
      <c r="Y34" s="645"/>
      <c r="Z34" s="703">
        <v>5.2</v>
      </c>
      <c r="AA34" s="703"/>
      <c r="AB34" s="703"/>
      <c r="AC34" s="703"/>
      <c r="AD34" s="704">
        <v>2587</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5473345</v>
      </c>
      <c r="CS34" s="644"/>
      <c r="CT34" s="644"/>
      <c r="CU34" s="644"/>
      <c r="CV34" s="644"/>
      <c r="CW34" s="644"/>
      <c r="CX34" s="644"/>
      <c r="CY34" s="645"/>
      <c r="CZ34" s="646">
        <v>9.6</v>
      </c>
      <c r="DA34" s="675"/>
      <c r="DB34" s="675"/>
      <c r="DC34" s="676"/>
      <c r="DD34" s="649">
        <v>4422959</v>
      </c>
      <c r="DE34" s="644"/>
      <c r="DF34" s="644"/>
      <c r="DG34" s="644"/>
      <c r="DH34" s="644"/>
      <c r="DI34" s="644"/>
      <c r="DJ34" s="644"/>
      <c r="DK34" s="645"/>
      <c r="DL34" s="649">
        <v>3245712</v>
      </c>
      <c r="DM34" s="644"/>
      <c r="DN34" s="644"/>
      <c r="DO34" s="644"/>
      <c r="DP34" s="644"/>
      <c r="DQ34" s="644"/>
      <c r="DR34" s="644"/>
      <c r="DS34" s="644"/>
      <c r="DT34" s="644"/>
      <c r="DU34" s="644"/>
      <c r="DV34" s="645"/>
      <c r="DW34" s="646">
        <v>10.1</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3796628</v>
      </c>
      <c r="S35" s="644"/>
      <c r="T35" s="644"/>
      <c r="U35" s="644"/>
      <c r="V35" s="644"/>
      <c r="W35" s="644"/>
      <c r="X35" s="644"/>
      <c r="Y35" s="645"/>
      <c r="Z35" s="703">
        <v>6.6</v>
      </c>
      <c r="AA35" s="703"/>
      <c r="AB35" s="703"/>
      <c r="AC35" s="703"/>
      <c r="AD35" s="704" t="s">
        <v>121</v>
      </c>
      <c r="AE35" s="704"/>
      <c r="AF35" s="704"/>
      <c r="AG35" s="704"/>
      <c r="AH35" s="704"/>
      <c r="AI35" s="704"/>
      <c r="AJ35" s="704"/>
      <c r="AK35" s="704"/>
      <c r="AL35" s="646" t="s">
        <v>242</v>
      </c>
      <c r="AM35" s="647"/>
      <c r="AN35" s="647"/>
      <c r="AO35" s="705"/>
      <c r="AP35" s="214"/>
      <c r="AQ35" s="709" t="s">
        <v>321</v>
      </c>
      <c r="AR35" s="710"/>
      <c r="AS35" s="710"/>
      <c r="AT35" s="710"/>
      <c r="AU35" s="710"/>
      <c r="AV35" s="710"/>
      <c r="AW35" s="710"/>
      <c r="AX35" s="710"/>
      <c r="AY35" s="711"/>
      <c r="AZ35" s="706">
        <v>9244157</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395424</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1094423</v>
      </c>
      <c r="CS35" s="642"/>
      <c r="CT35" s="642"/>
      <c r="CU35" s="642"/>
      <c r="CV35" s="642"/>
      <c r="CW35" s="642"/>
      <c r="CX35" s="642"/>
      <c r="CY35" s="643"/>
      <c r="CZ35" s="646">
        <v>1.9</v>
      </c>
      <c r="DA35" s="675"/>
      <c r="DB35" s="675"/>
      <c r="DC35" s="676"/>
      <c r="DD35" s="649">
        <v>745833</v>
      </c>
      <c r="DE35" s="642"/>
      <c r="DF35" s="642"/>
      <c r="DG35" s="642"/>
      <c r="DH35" s="642"/>
      <c r="DI35" s="642"/>
      <c r="DJ35" s="642"/>
      <c r="DK35" s="643"/>
      <c r="DL35" s="649">
        <v>722863</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242</v>
      </c>
      <c r="S36" s="644"/>
      <c r="T36" s="644"/>
      <c r="U36" s="644"/>
      <c r="V36" s="644"/>
      <c r="W36" s="644"/>
      <c r="X36" s="644"/>
      <c r="Y36" s="645"/>
      <c r="Z36" s="703" t="s">
        <v>172</v>
      </c>
      <c r="AA36" s="703"/>
      <c r="AB36" s="703"/>
      <c r="AC36" s="703"/>
      <c r="AD36" s="704" t="s">
        <v>121</v>
      </c>
      <c r="AE36" s="704"/>
      <c r="AF36" s="704"/>
      <c r="AG36" s="704"/>
      <c r="AH36" s="704"/>
      <c r="AI36" s="704"/>
      <c r="AJ36" s="704"/>
      <c r="AK36" s="704"/>
      <c r="AL36" s="646" t="s">
        <v>242</v>
      </c>
      <c r="AM36" s="647"/>
      <c r="AN36" s="647"/>
      <c r="AO36" s="705"/>
      <c r="AQ36" s="678" t="s">
        <v>325</v>
      </c>
      <c r="AR36" s="679"/>
      <c r="AS36" s="679"/>
      <c r="AT36" s="679"/>
      <c r="AU36" s="679"/>
      <c r="AV36" s="679"/>
      <c r="AW36" s="679"/>
      <c r="AX36" s="679"/>
      <c r="AY36" s="680"/>
      <c r="AZ36" s="641">
        <v>1535817</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23726</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5258901</v>
      </c>
      <c r="CS36" s="644"/>
      <c r="CT36" s="644"/>
      <c r="CU36" s="644"/>
      <c r="CV36" s="644"/>
      <c r="CW36" s="644"/>
      <c r="CX36" s="644"/>
      <c r="CY36" s="645"/>
      <c r="CZ36" s="646">
        <v>9.1999999999999993</v>
      </c>
      <c r="DA36" s="675"/>
      <c r="DB36" s="675"/>
      <c r="DC36" s="676"/>
      <c r="DD36" s="649">
        <v>4955708</v>
      </c>
      <c r="DE36" s="644"/>
      <c r="DF36" s="644"/>
      <c r="DG36" s="644"/>
      <c r="DH36" s="644"/>
      <c r="DI36" s="644"/>
      <c r="DJ36" s="644"/>
      <c r="DK36" s="645"/>
      <c r="DL36" s="649">
        <v>3994768</v>
      </c>
      <c r="DM36" s="644"/>
      <c r="DN36" s="644"/>
      <c r="DO36" s="644"/>
      <c r="DP36" s="644"/>
      <c r="DQ36" s="644"/>
      <c r="DR36" s="644"/>
      <c r="DS36" s="644"/>
      <c r="DT36" s="644"/>
      <c r="DU36" s="644"/>
      <c r="DV36" s="645"/>
      <c r="DW36" s="646">
        <v>12.4</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1655728</v>
      </c>
      <c r="S37" s="644"/>
      <c r="T37" s="644"/>
      <c r="U37" s="644"/>
      <c r="V37" s="644"/>
      <c r="W37" s="644"/>
      <c r="X37" s="644"/>
      <c r="Y37" s="645"/>
      <c r="Z37" s="703">
        <v>2.9</v>
      </c>
      <c r="AA37" s="703"/>
      <c r="AB37" s="703"/>
      <c r="AC37" s="703"/>
      <c r="AD37" s="704" t="s">
        <v>121</v>
      </c>
      <c r="AE37" s="704"/>
      <c r="AF37" s="704"/>
      <c r="AG37" s="704"/>
      <c r="AH37" s="704"/>
      <c r="AI37" s="704"/>
      <c r="AJ37" s="704"/>
      <c r="AK37" s="704"/>
      <c r="AL37" s="646" t="s">
        <v>121</v>
      </c>
      <c r="AM37" s="647"/>
      <c r="AN37" s="647"/>
      <c r="AO37" s="705"/>
      <c r="AQ37" s="678" t="s">
        <v>329</v>
      </c>
      <c r="AR37" s="679"/>
      <c r="AS37" s="679"/>
      <c r="AT37" s="679"/>
      <c r="AU37" s="679"/>
      <c r="AV37" s="679"/>
      <c r="AW37" s="679"/>
      <c r="AX37" s="679"/>
      <c r="AY37" s="680"/>
      <c r="AZ37" s="641">
        <v>1388577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17979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1474907</v>
      </c>
      <c r="CS37" s="642"/>
      <c r="CT37" s="642"/>
      <c r="CU37" s="642"/>
      <c r="CV37" s="642"/>
      <c r="CW37" s="642"/>
      <c r="CX37" s="642"/>
      <c r="CY37" s="643"/>
      <c r="CZ37" s="646">
        <v>2.6</v>
      </c>
      <c r="DA37" s="675"/>
      <c r="DB37" s="675"/>
      <c r="DC37" s="676"/>
      <c r="DD37" s="649">
        <v>1474907</v>
      </c>
      <c r="DE37" s="642"/>
      <c r="DF37" s="642"/>
      <c r="DG37" s="642"/>
      <c r="DH37" s="642"/>
      <c r="DI37" s="642"/>
      <c r="DJ37" s="642"/>
      <c r="DK37" s="643"/>
      <c r="DL37" s="649">
        <v>1427712</v>
      </c>
      <c r="DM37" s="642"/>
      <c r="DN37" s="642"/>
      <c r="DO37" s="642"/>
      <c r="DP37" s="642"/>
      <c r="DQ37" s="642"/>
      <c r="DR37" s="642"/>
      <c r="DS37" s="642"/>
      <c r="DT37" s="642"/>
      <c r="DU37" s="642"/>
      <c r="DV37" s="643"/>
      <c r="DW37" s="646">
        <v>4.4000000000000004</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57326414</v>
      </c>
      <c r="S38" s="693"/>
      <c r="T38" s="693"/>
      <c r="U38" s="693"/>
      <c r="V38" s="693"/>
      <c r="W38" s="693"/>
      <c r="X38" s="693"/>
      <c r="Y38" s="698"/>
      <c r="Z38" s="699">
        <v>100</v>
      </c>
      <c r="AA38" s="699"/>
      <c r="AB38" s="699"/>
      <c r="AC38" s="699"/>
      <c r="AD38" s="700">
        <v>30638056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109310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25842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6019659</v>
      </c>
      <c r="CS38" s="644"/>
      <c r="CT38" s="644"/>
      <c r="CU38" s="644"/>
      <c r="CV38" s="644"/>
      <c r="CW38" s="644"/>
      <c r="CX38" s="644"/>
      <c r="CY38" s="645"/>
      <c r="CZ38" s="646">
        <v>10.5</v>
      </c>
      <c r="DA38" s="675"/>
      <c r="DB38" s="675"/>
      <c r="DC38" s="676"/>
      <c r="DD38" s="649">
        <v>5029132</v>
      </c>
      <c r="DE38" s="644"/>
      <c r="DF38" s="644"/>
      <c r="DG38" s="644"/>
      <c r="DH38" s="644"/>
      <c r="DI38" s="644"/>
      <c r="DJ38" s="644"/>
      <c r="DK38" s="645"/>
      <c r="DL38" s="649">
        <v>4765710</v>
      </c>
      <c r="DM38" s="644"/>
      <c r="DN38" s="644"/>
      <c r="DO38" s="644"/>
      <c r="DP38" s="644"/>
      <c r="DQ38" s="644"/>
      <c r="DR38" s="644"/>
      <c r="DS38" s="644"/>
      <c r="DT38" s="644"/>
      <c r="DU38" s="644"/>
      <c r="DV38" s="645"/>
      <c r="DW38" s="646">
        <v>14.8</v>
      </c>
      <c r="DX38" s="675"/>
      <c r="DY38" s="675"/>
      <c r="DZ38" s="675"/>
      <c r="EA38" s="675"/>
      <c r="EB38" s="675"/>
      <c r="EC38" s="677"/>
    </row>
    <row r="39" spans="2:133" ht="11.25" customHeight="1">
      <c r="AQ39" s="678" t="s">
        <v>336</v>
      </c>
      <c r="AR39" s="679"/>
      <c r="AS39" s="679"/>
      <c r="AT39" s="679"/>
      <c r="AU39" s="679"/>
      <c r="AV39" s="679"/>
      <c r="AW39" s="679"/>
      <c r="AX39" s="679"/>
      <c r="AY39" s="680"/>
      <c r="AZ39" s="641">
        <v>100031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476138</v>
      </c>
      <c r="CS39" s="642"/>
      <c r="CT39" s="642"/>
      <c r="CU39" s="642"/>
      <c r="CV39" s="642"/>
      <c r="CW39" s="642"/>
      <c r="CX39" s="642"/>
      <c r="CY39" s="643"/>
      <c r="CZ39" s="646">
        <v>0.8</v>
      </c>
      <c r="DA39" s="675"/>
      <c r="DB39" s="675"/>
      <c r="DC39" s="676"/>
      <c r="DD39" s="649">
        <v>353831</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340</v>
      </c>
      <c r="AR40" s="679"/>
      <c r="AS40" s="679"/>
      <c r="AT40" s="679"/>
      <c r="AU40" s="679"/>
      <c r="AV40" s="679"/>
      <c r="AW40" s="679"/>
      <c r="AX40" s="679"/>
      <c r="AY40" s="680"/>
      <c r="AZ40" s="641">
        <v>1207111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157</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3021363</v>
      </c>
      <c r="CS40" s="644"/>
      <c r="CT40" s="644"/>
      <c r="CU40" s="644"/>
      <c r="CV40" s="644"/>
      <c r="CW40" s="644"/>
      <c r="CX40" s="644"/>
      <c r="CY40" s="645"/>
      <c r="CZ40" s="646">
        <v>5.3</v>
      </c>
      <c r="DA40" s="675"/>
      <c r="DB40" s="675"/>
      <c r="DC40" s="676"/>
      <c r="DD40" s="649">
        <v>724945</v>
      </c>
      <c r="DE40" s="644"/>
      <c r="DF40" s="644"/>
      <c r="DG40" s="644"/>
      <c r="DH40" s="644"/>
      <c r="DI40" s="644"/>
      <c r="DJ40" s="644"/>
      <c r="DK40" s="645"/>
      <c r="DL40" s="649">
        <v>695186</v>
      </c>
      <c r="DM40" s="644"/>
      <c r="DN40" s="644"/>
      <c r="DO40" s="644"/>
      <c r="DP40" s="644"/>
      <c r="DQ40" s="644"/>
      <c r="DR40" s="644"/>
      <c r="DS40" s="644"/>
      <c r="DT40" s="644"/>
      <c r="DU40" s="644"/>
      <c r="DV40" s="645"/>
      <c r="DW40" s="646">
        <v>2.2000000000000002</v>
      </c>
      <c r="DX40" s="675"/>
      <c r="DY40" s="675"/>
      <c r="DZ40" s="675"/>
      <c r="EA40" s="675"/>
      <c r="EB40" s="675"/>
      <c r="EC40" s="677"/>
    </row>
    <row r="41" spans="2:133" ht="11.25" customHeight="1">
      <c r="AQ41" s="690" t="s">
        <v>343</v>
      </c>
      <c r="AR41" s="691"/>
      <c r="AS41" s="691"/>
      <c r="AT41" s="691"/>
      <c r="AU41" s="691"/>
      <c r="AV41" s="691"/>
      <c r="AW41" s="691"/>
      <c r="AX41" s="691"/>
      <c r="AY41" s="692"/>
      <c r="AZ41" s="656">
        <v>4903311</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431</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242</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3363042</v>
      </c>
      <c r="CS42" s="644"/>
      <c r="CT42" s="644"/>
      <c r="CU42" s="644"/>
      <c r="CV42" s="644"/>
      <c r="CW42" s="644"/>
      <c r="CX42" s="644"/>
      <c r="CY42" s="645"/>
      <c r="CZ42" s="646">
        <v>5.9</v>
      </c>
      <c r="DA42" s="647"/>
      <c r="DB42" s="647"/>
      <c r="DC42" s="648"/>
      <c r="DD42" s="649">
        <v>85072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4317</v>
      </c>
      <c r="CS43" s="642"/>
      <c r="CT43" s="642"/>
      <c r="CU43" s="642"/>
      <c r="CV43" s="642"/>
      <c r="CW43" s="642"/>
      <c r="CX43" s="642"/>
      <c r="CY43" s="643"/>
      <c r="CZ43" s="646">
        <v>0</v>
      </c>
      <c r="DA43" s="675"/>
      <c r="DB43" s="675"/>
      <c r="DC43" s="676"/>
      <c r="DD43" s="649" t="s">
        <v>121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3363042</v>
      </c>
      <c r="CS44" s="644"/>
      <c r="CT44" s="644"/>
      <c r="CU44" s="644"/>
      <c r="CV44" s="644"/>
      <c r="CW44" s="644"/>
      <c r="CX44" s="644"/>
      <c r="CY44" s="645"/>
      <c r="CZ44" s="646">
        <v>5.9</v>
      </c>
      <c r="DA44" s="647"/>
      <c r="DB44" s="647"/>
      <c r="DC44" s="648"/>
      <c r="DD44" s="649">
        <v>85072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2269219</v>
      </c>
      <c r="CS45" s="642"/>
      <c r="CT45" s="642"/>
      <c r="CU45" s="642"/>
      <c r="CV45" s="642"/>
      <c r="CW45" s="642"/>
      <c r="CX45" s="642"/>
      <c r="CY45" s="643"/>
      <c r="CZ45" s="646">
        <v>4</v>
      </c>
      <c r="DA45" s="675"/>
      <c r="DB45" s="675"/>
      <c r="DC45" s="676"/>
      <c r="DD45" s="649">
        <v>2572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887253</v>
      </c>
      <c r="CS46" s="644"/>
      <c r="CT46" s="644"/>
      <c r="CU46" s="644"/>
      <c r="CV46" s="644"/>
      <c r="CW46" s="644"/>
      <c r="CX46" s="644"/>
      <c r="CY46" s="645"/>
      <c r="CZ46" s="646">
        <v>1.6</v>
      </c>
      <c r="DA46" s="647"/>
      <c r="DB46" s="647"/>
      <c r="DC46" s="648"/>
      <c r="DD46" s="649">
        <v>82330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121</v>
      </c>
      <c r="CS47" s="642"/>
      <c r="CT47" s="642"/>
      <c r="CU47" s="642"/>
      <c r="CV47" s="642"/>
      <c r="CW47" s="642"/>
      <c r="CX47" s="642"/>
      <c r="CY47" s="643"/>
      <c r="CZ47" s="646" t="s">
        <v>121</v>
      </c>
      <c r="DA47" s="675"/>
      <c r="DB47" s="675"/>
      <c r="DC47" s="676"/>
      <c r="DD47" s="649" t="s">
        <v>242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57105770</v>
      </c>
      <c r="CS49" s="657"/>
      <c r="CT49" s="657"/>
      <c r="CU49" s="657"/>
      <c r="CV49" s="657"/>
      <c r="CW49" s="657"/>
      <c r="CX49" s="657"/>
      <c r="CY49" s="658"/>
      <c r="CZ49" s="659">
        <v>100</v>
      </c>
      <c r="DA49" s="660"/>
      <c r="DB49" s="660"/>
      <c r="DC49" s="661"/>
      <c r="DD49" s="662">
        <v>35315655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jW5osjq0L7nwEzgCXN27tX0qqAFuYgMU+IUCz+POueofLmvPUfopZoQfAgQDXKxVbaeeAEQKFap3g4XmwrKag==" saltValue="796DOXatld47uZj9cVHq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56134</v>
      </c>
      <c r="R7" s="1174"/>
      <c r="S7" s="1174"/>
      <c r="T7" s="1174"/>
      <c r="U7" s="1174"/>
      <c r="V7" s="1174">
        <v>55914</v>
      </c>
      <c r="W7" s="1174"/>
      <c r="X7" s="1174"/>
      <c r="Y7" s="1174"/>
      <c r="Z7" s="1174"/>
      <c r="AA7" s="1174">
        <v>221</v>
      </c>
      <c r="AB7" s="1174"/>
      <c r="AC7" s="1174"/>
      <c r="AD7" s="1174"/>
      <c r="AE7" s="1175"/>
      <c r="AF7" s="1176">
        <v>221</v>
      </c>
      <c r="AG7" s="1177"/>
      <c r="AH7" s="1177"/>
      <c r="AI7" s="1177"/>
      <c r="AJ7" s="1178"/>
      <c r="AK7" s="1160">
        <v>24</v>
      </c>
      <c r="AL7" s="1161"/>
      <c r="AM7" s="1161"/>
      <c r="AN7" s="1161"/>
      <c r="AO7" s="1161"/>
      <c r="AP7" s="1161">
        <v>47127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594</v>
      </c>
      <c r="BT7" s="1165"/>
      <c r="BU7" s="1165"/>
      <c r="BV7" s="1165"/>
      <c r="BW7" s="1165"/>
      <c r="BX7" s="1165"/>
      <c r="BY7" s="1165"/>
      <c r="BZ7" s="1165"/>
      <c r="CA7" s="1165"/>
      <c r="CB7" s="1165"/>
      <c r="CC7" s="1165"/>
      <c r="CD7" s="1165"/>
      <c r="CE7" s="1165"/>
      <c r="CF7" s="1165"/>
      <c r="CG7" s="1166"/>
      <c r="CH7" s="1157">
        <v>0</v>
      </c>
      <c r="CI7" s="1158"/>
      <c r="CJ7" s="1158"/>
      <c r="CK7" s="1158"/>
      <c r="CL7" s="1159"/>
      <c r="CM7" s="1157">
        <v>13</v>
      </c>
      <c r="CN7" s="1158"/>
      <c r="CO7" s="1158"/>
      <c r="CP7" s="1158"/>
      <c r="CQ7" s="1159"/>
      <c r="CR7" s="1157">
        <v>5</v>
      </c>
      <c r="CS7" s="1158"/>
      <c r="CT7" s="1158"/>
      <c r="CU7" s="1158"/>
      <c r="CV7" s="1159"/>
      <c r="CW7" s="1157" t="s">
        <v>599</v>
      </c>
      <c r="CX7" s="1158"/>
      <c r="CY7" s="1158"/>
      <c r="CZ7" s="1158"/>
      <c r="DA7" s="1159"/>
      <c r="DB7" s="1157" t="s">
        <v>599</v>
      </c>
      <c r="DC7" s="1158"/>
      <c r="DD7" s="1158"/>
      <c r="DE7" s="1158"/>
      <c r="DF7" s="1159"/>
      <c r="DG7" s="1157" t="s">
        <v>599</v>
      </c>
      <c r="DH7" s="1158"/>
      <c r="DI7" s="1158"/>
      <c r="DJ7" s="1158"/>
      <c r="DK7" s="1159"/>
      <c r="DL7" s="1157" t="s">
        <v>599</v>
      </c>
      <c r="DM7" s="1158"/>
      <c r="DN7" s="1158"/>
      <c r="DO7" s="1158"/>
      <c r="DP7" s="1159"/>
      <c r="DQ7" s="1157" t="s">
        <v>599</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1213</v>
      </c>
      <c r="R8" s="1113"/>
      <c r="S8" s="1113"/>
      <c r="T8" s="1113"/>
      <c r="U8" s="1113"/>
      <c r="V8" s="1113">
        <v>1213</v>
      </c>
      <c r="W8" s="1113"/>
      <c r="X8" s="1113"/>
      <c r="Y8" s="1113"/>
      <c r="Z8" s="1113"/>
      <c r="AA8" s="1113" t="s">
        <v>601</v>
      </c>
      <c r="AB8" s="1113"/>
      <c r="AC8" s="1113"/>
      <c r="AD8" s="1113"/>
      <c r="AE8" s="1114"/>
      <c r="AF8" s="1088" t="s">
        <v>121</v>
      </c>
      <c r="AG8" s="1089"/>
      <c r="AH8" s="1089"/>
      <c r="AI8" s="1089"/>
      <c r="AJ8" s="1090"/>
      <c r="AK8" s="1155">
        <v>35</v>
      </c>
      <c r="AL8" s="1156"/>
      <c r="AM8" s="1156"/>
      <c r="AN8" s="1156"/>
      <c r="AO8" s="1156"/>
      <c r="AP8" s="1156">
        <v>3416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595</v>
      </c>
      <c r="BT8" s="1084"/>
      <c r="BU8" s="1084"/>
      <c r="BV8" s="1084"/>
      <c r="BW8" s="1084"/>
      <c r="BX8" s="1084"/>
      <c r="BY8" s="1084"/>
      <c r="BZ8" s="1084"/>
      <c r="CA8" s="1084"/>
      <c r="CB8" s="1084"/>
      <c r="CC8" s="1084"/>
      <c r="CD8" s="1084"/>
      <c r="CE8" s="1084"/>
      <c r="CF8" s="1084"/>
      <c r="CG8" s="1085"/>
      <c r="CH8" s="1058">
        <v>37</v>
      </c>
      <c r="CI8" s="1059"/>
      <c r="CJ8" s="1059"/>
      <c r="CK8" s="1059"/>
      <c r="CL8" s="1060"/>
      <c r="CM8" s="1058">
        <v>718</v>
      </c>
      <c r="CN8" s="1059"/>
      <c r="CO8" s="1059"/>
      <c r="CP8" s="1059"/>
      <c r="CQ8" s="1060"/>
      <c r="CR8" s="1058">
        <v>120</v>
      </c>
      <c r="CS8" s="1059"/>
      <c r="CT8" s="1059"/>
      <c r="CU8" s="1059"/>
      <c r="CV8" s="1060"/>
      <c r="CW8" s="1058" t="s">
        <v>599</v>
      </c>
      <c r="CX8" s="1059"/>
      <c r="CY8" s="1059"/>
      <c r="CZ8" s="1059"/>
      <c r="DA8" s="1060"/>
      <c r="DB8" s="1058" t="s">
        <v>599</v>
      </c>
      <c r="DC8" s="1059"/>
      <c r="DD8" s="1059"/>
      <c r="DE8" s="1059"/>
      <c r="DF8" s="1060"/>
      <c r="DG8" s="1058" t="s">
        <v>599</v>
      </c>
      <c r="DH8" s="1059"/>
      <c r="DI8" s="1059"/>
      <c r="DJ8" s="1059"/>
      <c r="DK8" s="1060"/>
      <c r="DL8" s="1058" t="s">
        <v>599</v>
      </c>
      <c r="DM8" s="1059"/>
      <c r="DN8" s="1059"/>
      <c r="DO8" s="1059"/>
      <c r="DP8" s="1060"/>
      <c r="DQ8" s="1058" t="s">
        <v>599</v>
      </c>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96</v>
      </c>
      <c r="R9" s="1113"/>
      <c r="S9" s="1113"/>
      <c r="T9" s="1113"/>
      <c r="U9" s="1113"/>
      <c r="V9" s="1113">
        <v>96</v>
      </c>
      <c r="W9" s="1113"/>
      <c r="X9" s="1113"/>
      <c r="Y9" s="1113"/>
      <c r="Z9" s="1113"/>
      <c r="AA9" s="1113" t="s">
        <v>601</v>
      </c>
      <c r="AB9" s="1113"/>
      <c r="AC9" s="1113"/>
      <c r="AD9" s="1113"/>
      <c r="AE9" s="1114"/>
      <c r="AF9" s="1088" t="s">
        <v>382</v>
      </c>
      <c r="AG9" s="1089"/>
      <c r="AH9" s="1089"/>
      <c r="AI9" s="1089"/>
      <c r="AJ9" s="1090"/>
      <c r="AK9" s="1155">
        <v>77</v>
      </c>
      <c r="AL9" s="1156"/>
      <c r="AM9" s="1156"/>
      <c r="AN9" s="1156"/>
      <c r="AO9" s="1156"/>
      <c r="AP9" s="1156">
        <v>109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596</v>
      </c>
      <c r="BT9" s="1084"/>
      <c r="BU9" s="1084"/>
      <c r="BV9" s="1084"/>
      <c r="BW9" s="1084"/>
      <c r="BX9" s="1084"/>
      <c r="BY9" s="1084"/>
      <c r="BZ9" s="1084"/>
      <c r="CA9" s="1084"/>
      <c r="CB9" s="1084"/>
      <c r="CC9" s="1084"/>
      <c r="CD9" s="1084"/>
      <c r="CE9" s="1084"/>
      <c r="CF9" s="1084"/>
      <c r="CG9" s="1085"/>
      <c r="CH9" s="1058">
        <v>11</v>
      </c>
      <c r="CI9" s="1059"/>
      <c r="CJ9" s="1059"/>
      <c r="CK9" s="1059"/>
      <c r="CL9" s="1060"/>
      <c r="CM9" s="1058">
        <v>427</v>
      </c>
      <c r="CN9" s="1059"/>
      <c r="CO9" s="1059"/>
      <c r="CP9" s="1059"/>
      <c r="CQ9" s="1060"/>
      <c r="CR9" s="1058">
        <v>153</v>
      </c>
      <c r="CS9" s="1059"/>
      <c r="CT9" s="1059"/>
      <c r="CU9" s="1059"/>
      <c r="CV9" s="1060"/>
      <c r="CW9" s="1058" t="s">
        <v>599</v>
      </c>
      <c r="CX9" s="1059"/>
      <c r="CY9" s="1059"/>
      <c r="CZ9" s="1059"/>
      <c r="DA9" s="1060"/>
      <c r="DB9" s="1058" t="s">
        <v>599</v>
      </c>
      <c r="DC9" s="1059"/>
      <c r="DD9" s="1059"/>
      <c r="DE9" s="1059"/>
      <c r="DF9" s="1060"/>
      <c r="DG9" s="1058" t="s">
        <v>599</v>
      </c>
      <c r="DH9" s="1059"/>
      <c r="DI9" s="1059"/>
      <c r="DJ9" s="1059"/>
      <c r="DK9" s="1060"/>
      <c r="DL9" s="1058" t="s">
        <v>599</v>
      </c>
      <c r="DM9" s="1059"/>
      <c r="DN9" s="1059"/>
      <c r="DO9" s="1059"/>
      <c r="DP9" s="1060"/>
      <c r="DQ9" s="1058" t="s">
        <v>599</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597</v>
      </c>
      <c r="BT10" s="1084"/>
      <c r="BU10" s="1084"/>
      <c r="BV10" s="1084"/>
      <c r="BW10" s="1084"/>
      <c r="BX10" s="1084"/>
      <c r="BY10" s="1084"/>
      <c r="BZ10" s="1084"/>
      <c r="CA10" s="1084"/>
      <c r="CB10" s="1084"/>
      <c r="CC10" s="1084"/>
      <c r="CD10" s="1084"/>
      <c r="CE10" s="1084"/>
      <c r="CF10" s="1084"/>
      <c r="CG10" s="1085"/>
      <c r="CH10" s="1058">
        <v>4</v>
      </c>
      <c r="CI10" s="1059"/>
      <c r="CJ10" s="1059"/>
      <c r="CK10" s="1059"/>
      <c r="CL10" s="1060"/>
      <c r="CM10" s="1058">
        <v>326</v>
      </c>
      <c r="CN10" s="1059"/>
      <c r="CO10" s="1059"/>
      <c r="CP10" s="1059"/>
      <c r="CQ10" s="1060"/>
      <c r="CR10" s="1058">
        <v>30</v>
      </c>
      <c r="CS10" s="1059"/>
      <c r="CT10" s="1059"/>
      <c r="CU10" s="1059"/>
      <c r="CV10" s="1060"/>
      <c r="CW10" s="1058" t="s">
        <v>599</v>
      </c>
      <c r="CX10" s="1059"/>
      <c r="CY10" s="1059"/>
      <c r="CZ10" s="1059"/>
      <c r="DA10" s="1060"/>
      <c r="DB10" s="1058" t="s">
        <v>599</v>
      </c>
      <c r="DC10" s="1059"/>
      <c r="DD10" s="1059"/>
      <c r="DE10" s="1059"/>
      <c r="DF10" s="1060"/>
      <c r="DG10" s="1058" t="s">
        <v>599</v>
      </c>
      <c r="DH10" s="1059"/>
      <c r="DI10" s="1059"/>
      <c r="DJ10" s="1059"/>
      <c r="DK10" s="1060"/>
      <c r="DL10" s="1058" t="s">
        <v>599</v>
      </c>
      <c r="DM10" s="1059"/>
      <c r="DN10" s="1059"/>
      <c r="DO10" s="1059"/>
      <c r="DP10" s="1060"/>
      <c r="DQ10" s="1058" t="s">
        <v>599</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598</v>
      </c>
      <c r="BT11" s="1084"/>
      <c r="BU11" s="1084"/>
      <c r="BV11" s="1084"/>
      <c r="BW11" s="1084"/>
      <c r="BX11" s="1084"/>
      <c r="BY11" s="1084"/>
      <c r="BZ11" s="1084"/>
      <c r="CA11" s="1084"/>
      <c r="CB11" s="1084"/>
      <c r="CC11" s="1084"/>
      <c r="CD11" s="1084"/>
      <c r="CE11" s="1084"/>
      <c r="CF11" s="1084"/>
      <c r="CG11" s="1085"/>
      <c r="CH11" s="1058">
        <v>-4</v>
      </c>
      <c r="CI11" s="1059"/>
      <c r="CJ11" s="1059"/>
      <c r="CK11" s="1059"/>
      <c r="CL11" s="1060"/>
      <c r="CM11" s="1058">
        <v>110</v>
      </c>
      <c r="CN11" s="1059"/>
      <c r="CO11" s="1059"/>
      <c r="CP11" s="1059"/>
      <c r="CQ11" s="1060"/>
      <c r="CR11" s="1058">
        <v>158</v>
      </c>
      <c r="CS11" s="1059"/>
      <c r="CT11" s="1059"/>
      <c r="CU11" s="1059"/>
      <c r="CV11" s="1060"/>
      <c r="CW11" s="1058" t="s">
        <v>599</v>
      </c>
      <c r="CX11" s="1059"/>
      <c r="CY11" s="1059"/>
      <c r="CZ11" s="1059"/>
      <c r="DA11" s="1060"/>
      <c r="DB11" s="1058">
        <v>15</v>
      </c>
      <c r="DC11" s="1059"/>
      <c r="DD11" s="1059"/>
      <c r="DE11" s="1059"/>
      <c r="DF11" s="1060"/>
      <c r="DG11" s="1058" t="s">
        <v>599</v>
      </c>
      <c r="DH11" s="1059"/>
      <c r="DI11" s="1059"/>
      <c r="DJ11" s="1059"/>
      <c r="DK11" s="1060"/>
      <c r="DL11" s="1058" t="s">
        <v>599</v>
      </c>
      <c r="DM11" s="1059"/>
      <c r="DN11" s="1059"/>
      <c r="DO11" s="1059"/>
      <c r="DP11" s="1060"/>
      <c r="DQ11" s="1058" t="s">
        <v>599</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57332</v>
      </c>
      <c r="R23" s="1138"/>
      <c r="S23" s="1138"/>
      <c r="T23" s="1138"/>
      <c r="U23" s="1138"/>
      <c r="V23" s="1138">
        <v>57111</v>
      </c>
      <c r="W23" s="1138"/>
      <c r="X23" s="1138"/>
      <c r="Y23" s="1138"/>
      <c r="Z23" s="1138"/>
      <c r="AA23" s="1138">
        <v>221</v>
      </c>
      <c r="AB23" s="1138"/>
      <c r="AC23" s="1138"/>
      <c r="AD23" s="1138"/>
      <c r="AE23" s="1139"/>
      <c r="AF23" s="1140">
        <v>221</v>
      </c>
      <c r="AG23" s="1138"/>
      <c r="AH23" s="1138"/>
      <c r="AI23" s="1138"/>
      <c r="AJ23" s="1141"/>
      <c r="AK23" s="1142"/>
      <c r="AL23" s="1143"/>
      <c r="AM23" s="1143"/>
      <c r="AN23" s="1143"/>
      <c r="AO23" s="1143"/>
      <c r="AP23" s="1138">
        <v>50652</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17866</v>
      </c>
      <c r="R28" s="1123"/>
      <c r="S28" s="1123"/>
      <c r="T28" s="1123"/>
      <c r="U28" s="1123"/>
      <c r="V28" s="1123">
        <v>17470</v>
      </c>
      <c r="W28" s="1123"/>
      <c r="X28" s="1123"/>
      <c r="Y28" s="1123"/>
      <c r="Z28" s="1123"/>
      <c r="AA28" s="1123">
        <v>395</v>
      </c>
      <c r="AB28" s="1123"/>
      <c r="AC28" s="1123"/>
      <c r="AD28" s="1123"/>
      <c r="AE28" s="1124"/>
      <c r="AF28" s="1125">
        <v>395</v>
      </c>
      <c r="AG28" s="1123"/>
      <c r="AH28" s="1123"/>
      <c r="AI28" s="1123"/>
      <c r="AJ28" s="1126"/>
      <c r="AK28" s="1127">
        <v>1207</v>
      </c>
      <c r="AL28" s="1115"/>
      <c r="AM28" s="1115"/>
      <c r="AN28" s="1115"/>
      <c r="AO28" s="1115"/>
      <c r="AP28" s="1115" t="s">
        <v>581</v>
      </c>
      <c r="AQ28" s="1115"/>
      <c r="AR28" s="1115"/>
      <c r="AS28" s="1115"/>
      <c r="AT28" s="1115"/>
      <c r="AU28" s="1115" t="s">
        <v>581</v>
      </c>
      <c r="AV28" s="1115"/>
      <c r="AW28" s="1115"/>
      <c r="AX28" s="1115"/>
      <c r="AY28" s="1115"/>
      <c r="AZ28" s="1116" t="s">
        <v>581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14931</v>
      </c>
      <c r="R29" s="1113"/>
      <c r="S29" s="1113"/>
      <c r="T29" s="1113"/>
      <c r="U29" s="1113"/>
      <c r="V29" s="1113">
        <v>14335</v>
      </c>
      <c r="W29" s="1113"/>
      <c r="X29" s="1113"/>
      <c r="Y29" s="1113"/>
      <c r="Z29" s="1113"/>
      <c r="AA29" s="1113">
        <v>596</v>
      </c>
      <c r="AB29" s="1113"/>
      <c r="AC29" s="1113"/>
      <c r="AD29" s="1113"/>
      <c r="AE29" s="1114"/>
      <c r="AF29" s="1088">
        <v>596</v>
      </c>
      <c r="AG29" s="1089"/>
      <c r="AH29" s="1089"/>
      <c r="AI29" s="1089"/>
      <c r="AJ29" s="1090"/>
      <c r="AK29" s="1049">
        <v>2027</v>
      </c>
      <c r="AL29" s="1040"/>
      <c r="AM29" s="1040"/>
      <c r="AN29" s="1040"/>
      <c r="AO29" s="1040"/>
      <c r="AP29" s="1040" t="s">
        <v>581</v>
      </c>
      <c r="AQ29" s="1040"/>
      <c r="AR29" s="1040"/>
      <c r="AS29" s="1040"/>
      <c r="AT29" s="1040"/>
      <c r="AU29" s="1040" t="s">
        <v>581</v>
      </c>
      <c r="AV29" s="1040"/>
      <c r="AW29" s="1040"/>
      <c r="AX29" s="1040"/>
      <c r="AY29" s="1040"/>
      <c r="AZ29" s="1111" t="s">
        <v>581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2053</v>
      </c>
      <c r="R30" s="1113"/>
      <c r="S30" s="1113"/>
      <c r="T30" s="1113"/>
      <c r="U30" s="1113"/>
      <c r="V30" s="1113">
        <v>2000</v>
      </c>
      <c r="W30" s="1113"/>
      <c r="X30" s="1113"/>
      <c r="Y30" s="1113"/>
      <c r="Z30" s="1113"/>
      <c r="AA30" s="1113">
        <v>52</v>
      </c>
      <c r="AB30" s="1113"/>
      <c r="AC30" s="1113"/>
      <c r="AD30" s="1113"/>
      <c r="AE30" s="1114"/>
      <c r="AF30" s="1088">
        <v>52</v>
      </c>
      <c r="AG30" s="1089"/>
      <c r="AH30" s="1089"/>
      <c r="AI30" s="1089"/>
      <c r="AJ30" s="1090"/>
      <c r="AK30" s="1049">
        <v>606</v>
      </c>
      <c r="AL30" s="1040"/>
      <c r="AM30" s="1040"/>
      <c r="AN30" s="1040"/>
      <c r="AO30" s="1040"/>
      <c r="AP30" s="1040" t="s">
        <v>581</v>
      </c>
      <c r="AQ30" s="1040"/>
      <c r="AR30" s="1040"/>
      <c r="AS30" s="1040"/>
      <c r="AT30" s="1040"/>
      <c r="AU30" s="1040" t="s">
        <v>581</v>
      </c>
      <c r="AV30" s="1040"/>
      <c r="AW30" s="1040"/>
      <c r="AX30" s="1040"/>
      <c r="AY30" s="1040"/>
      <c r="AZ30" s="1111" t="s">
        <v>581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10750</v>
      </c>
      <c r="R31" s="1113"/>
      <c r="S31" s="1113"/>
      <c r="T31" s="1113"/>
      <c r="U31" s="1113"/>
      <c r="V31" s="1113">
        <v>11206</v>
      </c>
      <c r="W31" s="1113"/>
      <c r="X31" s="1113"/>
      <c r="Y31" s="1113"/>
      <c r="Z31" s="1113"/>
      <c r="AA31" s="1113">
        <v>-456</v>
      </c>
      <c r="AB31" s="1113"/>
      <c r="AC31" s="1113"/>
      <c r="AD31" s="1113"/>
      <c r="AE31" s="1114"/>
      <c r="AF31" s="1088">
        <v>-14</v>
      </c>
      <c r="AG31" s="1089"/>
      <c r="AH31" s="1089"/>
      <c r="AI31" s="1089"/>
      <c r="AJ31" s="1090"/>
      <c r="AK31" s="1049">
        <v>1389</v>
      </c>
      <c r="AL31" s="1040"/>
      <c r="AM31" s="1040"/>
      <c r="AN31" s="1040"/>
      <c r="AO31" s="1040"/>
      <c r="AP31" s="1040">
        <v>12506</v>
      </c>
      <c r="AQ31" s="1040"/>
      <c r="AR31" s="1040"/>
      <c r="AS31" s="1040"/>
      <c r="AT31" s="1040"/>
      <c r="AU31" s="1040">
        <v>6716</v>
      </c>
      <c r="AV31" s="1040"/>
      <c r="AW31" s="1040"/>
      <c r="AX31" s="1040"/>
      <c r="AY31" s="1040"/>
      <c r="AZ31" s="1111" t="s">
        <v>581</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2822</v>
      </c>
      <c r="R32" s="1113"/>
      <c r="S32" s="1113"/>
      <c r="T32" s="1113"/>
      <c r="U32" s="1113"/>
      <c r="V32" s="1113">
        <v>2322</v>
      </c>
      <c r="W32" s="1113"/>
      <c r="X32" s="1113"/>
      <c r="Y32" s="1113"/>
      <c r="Z32" s="1113"/>
      <c r="AA32" s="1113">
        <v>500</v>
      </c>
      <c r="AB32" s="1113"/>
      <c r="AC32" s="1113"/>
      <c r="AD32" s="1113"/>
      <c r="AE32" s="1114"/>
      <c r="AF32" s="1088">
        <v>1337</v>
      </c>
      <c r="AG32" s="1089"/>
      <c r="AH32" s="1089"/>
      <c r="AI32" s="1089"/>
      <c r="AJ32" s="1090"/>
      <c r="AK32" s="1049">
        <v>109</v>
      </c>
      <c r="AL32" s="1040"/>
      <c r="AM32" s="1040"/>
      <c r="AN32" s="1040"/>
      <c r="AO32" s="1040"/>
      <c r="AP32" s="1040">
        <v>13851</v>
      </c>
      <c r="AQ32" s="1040"/>
      <c r="AR32" s="1040"/>
      <c r="AS32" s="1040"/>
      <c r="AT32" s="1040"/>
      <c r="AU32" s="1040">
        <v>693</v>
      </c>
      <c r="AV32" s="1040"/>
      <c r="AW32" s="1040"/>
      <c r="AX32" s="1040"/>
      <c r="AY32" s="1040"/>
      <c r="AZ32" s="1111" t="s">
        <v>581</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381</v>
      </c>
      <c r="R33" s="1113"/>
      <c r="S33" s="1113"/>
      <c r="T33" s="1113"/>
      <c r="U33" s="1113"/>
      <c r="V33" s="1113">
        <v>3318</v>
      </c>
      <c r="W33" s="1113"/>
      <c r="X33" s="1113"/>
      <c r="Y33" s="1113"/>
      <c r="Z33" s="1113"/>
      <c r="AA33" s="1113">
        <v>496</v>
      </c>
      <c r="AB33" s="1113"/>
      <c r="AC33" s="1113"/>
      <c r="AD33" s="1113"/>
      <c r="AE33" s="1114"/>
      <c r="AF33" s="1088">
        <v>81</v>
      </c>
      <c r="AG33" s="1089"/>
      <c r="AH33" s="1089"/>
      <c r="AI33" s="1089"/>
      <c r="AJ33" s="1090"/>
      <c r="AK33" s="1049">
        <v>1290</v>
      </c>
      <c r="AL33" s="1040"/>
      <c r="AM33" s="1040"/>
      <c r="AN33" s="1040"/>
      <c r="AO33" s="1040"/>
      <c r="AP33" s="1040">
        <v>15639</v>
      </c>
      <c r="AQ33" s="1040"/>
      <c r="AR33" s="1040"/>
      <c r="AS33" s="1040"/>
      <c r="AT33" s="1040"/>
      <c r="AU33" s="1040">
        <v>8007</v>
      </c>
      <c r="AV33" s="1040"/>
      <c r="AW33" s="1040"/>
      <c r="AX33" s="1040"/>
      <c r="AY33" s="1040"/>
      <c r="AZ33" s="1111" t="s">
        <v>581</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131</v>
      </c>
      <c r="R34" s="1113"/>
      <c r="S34" s="1113"/>
      <c r="T34" s="1113"/>
      <c r="U34" s="1113"/>
      <c r="V34" s="1113">
        <v>139</v>
      </c>
      <c r="W34" s="1113"/>
      <c r="X34" s="1113"/>
      <c r="Y34" s="1113"/>
      <c r="Z34" s="1113"/>
      <c r="AA34" s="1113">
        <v>-7</v>
      </c>
      <c r="AB34" s="1113"/>
      <c r="AC34" s="1113"/>
      <c r="AD34" s="1113"/>
      <c r="AE34" s="1114"/>
      <c r="AF34" s="1088">
        <v>1044</v>
      </c>
      <c r="AG34" s="1089"/>
      <c r="AH34" s="1089"/>
      <c r="AI34" s="1089"/>
      <c r="AJ34" s="1090"/>
      <c r="AK34" s="1049" t="s">
        <v>581</v>
      </c>
      <c r="AL34" s="1040"/>
      <c r="AM34" s="1040"/>
      <c r="AN34" s="1040"/>
      <c r="AO34" s="1040"/>
      <c r="AP34" s="1040" t="s">
        <v>581</v>
      </c>
      <c r="AQ34" s="1040"/>
      <c r="AR34" s="1040"/>
      <c r="AS34" s="1040"/>
      <c r="AT34" s="1040"/>
      <c r="AU34" s="1040" t="s">
        <v>581</v>
      </c>
      <c r="AV34" s="1040"/>
      <c r="AW34" s="1040"/>
      <c r="AX34" s="1040"/>
      <c r="AY34" s="1040"/>
      <c r="AZ34" s="1111" t="s">
        <v>581</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118</v>
      </c>
      <c r="R35" s="1113"/>
      <c r="S35" s="1113"/>
      <c r="T35" s="1113"/>
      <c r="U35" s="1113"/>
      <c r="V35" s="1113">
        <v>125</v>
      </c>
      <c r="W35" s="1113"/>
      <c r="X35" s="1113"/>
      <c r="Y35" s="1113"/>
      <c r="Z35" s="1113"/>
      <c r="AA35" s="1113">
        <v>-7</v>
      </c>
      <c r="AB35" s="1113"/>
      <c r="AC35" s="1113"/>
      <c r="AD35" s="1113"/>
      <c r="AE35" s="1114"/>
      <c r="AF35" s="1088">
        <v>1</v>
      </c>
      <c r="AG35" s="1089"/>
      <c r="AH35" s="1089"/>
      <c r="AI35" s="1089"/>
      <c r="AJ35" s="1090"/>
      <c r="AK35" s="1049">
        <v>91</v>
      </c>
      <c r="AL35" s="1040"/>
      <c r="AM35" s="1040"/>
      <c r="AN35" s="1040"/>
      <c r="AO35" s="1040"/>
      <c r="AP35" s="1040">
        <v>451</v>
      </c>
      <c r="AQ35" s="1040"/>
      <c r="AR35" s="1040"/>
      <c r="AS35" s="1040"/>
      <c r="AT35" s="1040"/>
      <c r="AU35" s="1040">
        <v>451</v>
      </c>
      <c r="AV35" s="1040"/>
      <c r="AW35" s="1040"/>
      <c r="AX35" s="1040"/>
      <c r="AY35" s="1040"/>
      <c r="AZ35" s="1111" t="s">
        <v>581</v>
      </c>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46</v>
      </c>
      <c r="R36" s="1113"/>
      <c r="S36" s="1113"/>
      <c r="T36" s="1113"/>
      <c r="U36" s="1113"/>
      <c r="V36" s="1113">
        <v>46</v>
      </c>
      <c r="W36" s="1113"/>
      <c r="X36" s="1113"/>
      <c r="Y36" s="1113"/>
      <c r="Z36" s="1113"/>
      <c r="AA36" s="1113" t="s">
        <v>581</v>
      </c>
      <c r="AB36" s="1113"/>
      <c r="AC36" s="1113"/>
      <c r="AD36" s="1113"/>
      <c r="AE36" s="1114"/>
      <c r="AF36" s="1088" t="s">
        <v>408</v>
      </c>
      <c r="AG36" s="1089"/>
      <c r="AH36" s="1089"/>
      <c r="AI36" s="1089"/>
      <c r="AJ36" s="1090"/>
      <c r="AK36" s="1049">
        <v>21</v>
      </c>
      <c r="AL36" s="1040"/>
      <c r="AM36" s="1040"/>
      <c r="AN36" s="1040"/>
      <c r="AO36" s="1040"/>
      <c r="AP36" s="1040">
        <v>9</v>
      </c>
      <c r="AQ36" s="1040"/>
      <c r="AR36" s="1040"/>
      <c r="AS36" s="1040"/>
      <c r="AT36" s="1040"/>
      <c r="AU36" s="1040">
        <v>6</v>
      </c>
      <c r="AV36" s="1040"/>
      <c r="AW36" s="1040"/>
      <c r="AX36" s="1040"/>
      <c r="AY36" s="1040"/>
      <c r="AZ36" s="1111" t="s">
        <v>581</v>
      </c>
      <c r="BA36" s="1111"/>
      <c r="BB36" s="1111"/>
      <c r="BC36" s="1111"/>
      <c r="BD36" s="1111"/>
      <c r="BE36" s="1101" t="s">
        <v>409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410</v>
      </c>
      <c r="C37" s="1107"/>
      <c r="D37" s="1107"/>
      <c r="E37" s="1107"/>
      <c r="F37" s="1107"/>
      <c r="G37" s="1107"/>
      <c r="H37" s="1107"/>
      <c r="I37" s="1107"/>
      <c r="J37" s="1107"/>
      <c r="K37" s="1107"/>
      <c r="L37" s="1107"/>
      <c r="M37" s="1107"/>
      <c r="N37" s="1107"/>
      <c r="O37" s="1107"/>
      <c r="P37" s="1108"/>
      <c r="Q37" s="1112">
        <v>32</v>
      </c>
      <c r="R37" s="1113"/>
      <c r="S37" s="1113"/>
      <c r="T37" s="1113"/>
      <c r="U37" s="1113"/>
      <c r="V37" s="1113">
        <v>32</v>
      </c>
      <c r="W37" s="1113"/>
      <c r="X37" s="1113"/>
      <c r="Y37" s="1113"/>
      <c r="Z37" s="1113"/>
      <c r="AA37" s="1113" t="s">
        <v>581</v>
      </c>
      <c r="AB37" s="1113"/>
      <c r="AC37" s="1113"/>
      <c r="AD37" s="1113"/>
      <c r="AE37" s="1114"/>
      <c r="AF37" s="1088" t="s">
        <v>121</v>
      </c>
      <c r="AG37" s="1089"/>
      <c r="AH37" s="1089"/>
      <c r="AI37" s="1089"/>
      <c r="AJ37" s="1090"/>
      <c r="AK37" s="1049">
        <v>5</v>
      </c>
      <c r="AL37" s="1040"/>
      <c r="AM37" s="1040"/>
      <c r="AN37" s="1040"/>
      <c r="AO37" s="1040"/>
      <c r="AP37" s="1040">
        <v>4</v>
      </c>
      <c r="AQ37" s="1040"/>
      <c r="AR37" s="1040"/>
      <c r="AS37" s="1040"/>
      <c r="AT37" s="1040"/>
      <c r="AU37" s="1040">
        <v>2</v>
      </c>
      <c r="AV37" s="1040"/>
      <c r="AW37" s="1040"/>
      <c r="AX37" s="1040"/>
      <c r="AY37" s="1040"/>
      <c r="AZ37" s="1111" t="s">
        <v>581</v>
      </c>
      <c r="BA37" s="1111"/>
      <c r="BB37" s="1111"/>
      <c r="BC37" s="1111"/>
      <c r="BD37" s="1111"/>
      <c r="BE37" s="1101" t="s">
        <v>411</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412</v>
      </c>
      <c r="C38" s="1107"/>
      <c r="D38" s="1107"/>
      <c r="E38" s="1107"/>
      <c r="F38" s="1107"/>
      <c r="G38" s="1107"/>
      <c r="H38" s="1107"/>
      <c r="I38" s="1107"/>
      <c r="J38" s="1107"/>
      <c r="K38" s="1107"/>
      <c r="L38" s="1107"/>
      <c r="M38" s="1107"/>
      <c r="N38" s="1107"/>
      <c r="O38" s="1107"/>
      <c r="P38" s="1108"/>
      <c r="Q38" s="1112">
        <v>613</v>
      </c>
      <c r="R38" s="1113"/>
      <c r="S38" s="1113"/>
      <c r="T38" s="1113"/>
      <c r="U38" s="1113"/>
      <c r="V38" s="1113">
        <v>603</v>
      </c>
      <c r="W38" s="1113"/>
      <c r="X38" s="1113"/>
      <c r="Y38" s="1113"/>
      <c r="Z38" s="1113"/>
      <c r="AA38" s="1113">
        <v>11</v>
      </c>
      <c r="AB38" s="1113"/>
      <c r="AC38" s="1113"/>
      <c r="AD38" s="1113"/>
      <c r="AE38" s="1114"/>
      <c r="AF38" s="1088">
        <v>127</v>
      </c>
      <c r="AG38" s="1089"/>
      <c r="AH38" s="1089"/>
      <c r="AI38" s="1089"/>
      <c r="AJ38" s="1090"/>
      <c r="AK38" s="1049" t="s">
        <v>581</v>
      </c>
      <c r="AL38" s="1040"/>
      <c r="AM38" s="1040"/>
      <c r="AN38" s="1040"/>
      <c r="AO38" s="1040"/>
      <c r="AP38" s="1040">
        <v>2333</v>
      </c>
      <c r="AQ38" s="1040"/>
      <c r="AR38" s="1040"/>
      <c r="AS38" s="1040"/>
      <c r="AT38" s="1040"/>
      <c r="AU38" s="1040" t="s">
        <v>581</v>
      </c>
      <c r="AV38" s="1040"/>
      <c r="AW38" s="1040"/>
      <c r="AX38" s="1040"/>
      <c r="AY38" s="1040"/>
      <c r="AZ38" s="1111" t="s">
        <v>581</v>
      </c>
      <c r="BA38" s="1111"/>
      <c r="BB38" s="1111"/>
      <c r="BC38" s="1111"/>
      <c r="BD38" s="1111"/>
      <c r="BE38" s="1101" t="s">
        <v>413</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3621</v>
      </c>
      <c r="AG63" s="1028"/>
      <c r="AH63" s="1028"/>
      <c r="AI63" s="1028"/>
      <c r="AJ63" s="1099"/>
      <c r="AK63" s="1100"/>
      <c r="AL63" s="1032"/>
      <c r="AM63" s="1032"/>
      <c r="AN63" s="1032"/>
      <c r="AO63" s="1032"/>
      <c r="AP63" s="1028">
        <v>44792</v>
      </c>
      <c r="AQ63" s="1028"/>
      <c r="AR63" s="1028"/>
      <c r="AS63" s="1028"/>
      <c r="AT63" s="1028"/>
      <c r="AU63" s="1028">
        <v>15874</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417</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418</v>
      </c>
      <c r="W66" s="1071"/>
      <c r="X66" s="1071"/>
      <c r="Y66" s="1071"/>
      <c r="Z66" s="1072"/>
      <c r="AA66" s="1070" t="s">
        <v>419</v>
      </c>
      <c r="AB66" s="1071"/>
      <c r="AC66" s="1071"/>
      <c r="AD66" s="1071"/>
      <c r="AE66" s="1072"/>
      <c r="AF66" s="1076" t="s">
        <v>420</v>
      </c>
      <c r="AG66" s="1077"/>
      <c r="AH66" s="1077"/>
      <c r="AI66" s="1077"/>
      <c r="AJ66" s="1078"/>
      <c r="AK66" s="1070" t="s">
        <v>421</v>
      </c>
      <c r="AL66" s="1065"/>
      <c r="AM66" s="1065"/>
      <c r="AN66" s="1065"/>
      <c r="AO66" s="1066"/>
      <c r="AP66" s="1070" t="s">
        <v>393</v>
      </c>
      <c r="AQ66" s="1071"/>
      <c r="AR66" s="1071"/>
      <c r="AS66" s="1071"/>
      <c r="AT66" s="1072"/>
      <c r="AU66" s="1070" t="s">
        <v>422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582</v>
      </c>
      <c r="C68" s="1055"/>
      <c r="D68" s="1055"/>
      <c r="E68" s="1055"/>
      <c r="F68" s="1055"/>
      <c r="G68" s="1055"/>
      <c r="H68" s="1055"/>
      <c r="I68" s="1055"/>
      <c r="J68" s="1055"/>
      <c r="K68" s="1055"/>
      <c r="L68" s="1055"/>
      <c r="M68" s="1055"/>
      <c r="N68" s="1055"/>
      <c r="O68" s="1055"/>
      <c r="P68" s="1056"/>
      <c r="Q68" s="1057">
        <v>1780</v>
      </c>
      <c r="R68" s="1051"/>
      <c r="S68" s="1051"/>
      <c r="T68" s="1051"/>
      <c r="U68" s="1051"/>
      <c r="V68" s="1051">
        <v>1688</v>
      </c>
      <c r="W68" s="1051"/>
      <c r="X68" s="1051"/>
      <c r="Y68" s="1051"/>
      <c r="Z68" s="1051"/>
      <c r="AA68" s="1051">
        <v>92</v>
      </c>
      <c r="AB68" s="1051"/>
      <c r="AC68" s="1051"/>
      <c r="AD68" s="1051"/>
      <c r="AE68" s="1051"/>
      <c r="AF68" s="1051">
        <v>92</v>
      </c>
      <c r="AG68" s="1051"/>
      <c r="AH68" s="1051"/>
      <c r="AI68" s="1051"/>
      <c r="AJ68" s="1051"/>
      <c r="AK68" s="1051" t="s">
        <v>581</v>
      </c>
      <c r="AL68" s="1051"/>
      <c r="AM68" s="1051"/>
      <c r="AN68" s="1051"/>
      <c r="AO68" s="1051"/>
      <c r="AP68" s="1051">
        <v>4975</v>
      </c>
      <c r="AQ68" s="1051"/>
      <c r="AR68" s="1051"/>
      <c r="AS68" s="1051"/>
      <c r="AT68" s="1051"/>
      <c r="AU68" s="1051" t="s">
        <v>581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583</v>
      </c>
      <c r="C69" s="1044"/>
      <c r="D69" s="1044"/>
      <c r="E69" s="1044"/>
      <c r="F69" s="1044"/>
      <c r="G69" s="1044"/>
      <c r="H69" s="1044"/>
      <c r="I69" s="1044"/>
      <c r="J69" s="1044"/>
      <c r="K69" s="1044"/>
      <c r="L69" s="1044"/>
      <c r="M69" s="1044"/>
      <c r="N69" s="1044"/>
      <c r="O69" s="1044"/>
      <c r="P69" s="1045"/>
      <c r="Q69" s="1046">
        <v>1279</v>
      </c>
      <c r="R69" s="1040"/>
      <c r="S69" s="1040"/>
      <c r="T69" s="1040"/>
      <c r="U69" s="1040"/>
      <c r="V69" s="1040">
        <v>1279</v>
      </c>
      <c r="W69" s="1040"/>
      <c r="X69" s="1040"/>
      <c r="Y69" s="1040"/>
      <c r="Z69" s="1040"/>
      <c r="AA69" s="1040" t="s">
        <v>581</v>
      </c>
      <c r="AB69" s="1040"/>
      <c r="AC69" s="1040"/>
      <c r="AD69" s="1040"/>
      <c r="AE69" s="1040"/>
      <c r="AF69" s="1040" t="s">
        <v>581</v>
      </c>
      <c r="AG69" s="1040"/>
      <c r="AH69" s="1040"/>
      <c r="AI69" s="1040"/>
      <c r="AJ69" s="1040"/>
      <c r="AK69" s="1040">
        <v>230</v>
      </c>
      <c r="AL69" s="1040"/>
      <c r="AM69" s="1040"/>
      <c r="AN69" s="1040"/>
      <c r="AO69" s="1040"/>
      <c r="AP69" s="1040">
        <v>3983</v>
      </c>
      <c r="AQ69" s="1040"/>
      <c r="AR69" s="1040"/>
      <c r="AS69" s="1040"/>
      <c r="AT69" s="1040"/>
      <c r="AU69" s="1040" t="s">
        <v>581</v>
      </c>
      <c r="AV69" s="1040"/>
      <c r="AW69" s="1040"/>
      <c r="AX69" s="1040"/>
      <c r="AY69" s="1040"/>
      <c r="AZ69" s="1041" t="s">
        <v>587</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584</v>
      </c>
      <c r="C70" s="1044"/>
      <c r="D70" s="1044"/>
      <c r="E70" s="1044"/>
      <c r="F70" s="1044"/>
      <c r="G70" s="1044"/>
      <c r="H70" s="1044"/>
      <c r="I70" s="1044"/>
      <c r="J70" s="1044"/>
      <c r="K70" s="1044"/>
      <c r="L70" s="1044"/>
      <c r="M70" s="1044"/>
      <c r="N70" s="1044"/>
      <c r="O70" s="1044"/>
      <c r="P70" s="1045"/>
      <c r="Q70" s="1046">
        <v>1709</v>
      </c>
      <c r="R70" s="1040"/>
      <c r="S70" s="1040"/>
      <c r="T70" s="1040"/>
      <c r="U70" s="1040"/>
      <c r="V70" s="1040">
        <v>1643</v>
      </c>
      <c r="W70" s="1040"/>
      <c r="X70" s="1040"/>
      <c r="Y70" s="1040"/>
      <c r="Z70" s="1040"/>
      <c r="AA70" s="1040">
        <v>66</v>
      </c>
      <c r="AB70" s="1040"/>
      <c r="AC70" s="1040"/>
      <c r="AD70" s="1040"/>
      <c r="AE70" s="1040"/>
      <c r="AF70" s="1040">
        <v>66</v>
      </c>
      <c r="AG70" s="1040"/>
      <c r="AH70" s="1040"/>
      <c r="AI70" s="1040"/>
      <c r="AJ70" s="1040"/>
      <c r="AK70" s="1040" t="s">
        <v>581</v>
      </c>
      <c r="AL70" s="1040"/>
      <c r="AM70" s="1040"/>
      <c r="AN70" s="1040"/>
      <c r="AO70" s="1040"/>
      <c r="AP70" s="1040">
        <v>1493</v>
      </c>
      <c r="AQ70" s="1040"/>
      <c r="AR70" s="1040"/>
      <c r="AS70" s="1040"/>
      <c r="AT70" s="1040"/>
      <c r="AU70" s="1040">
        <v>1288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585</v>
      </c>
      <c r="C71" s="1044"/>
      <c r="D71" s="1044"/>
      <c r="E71" s="1044"/>
      <c r="F71" s="1044"/>
      <c r="G71" s="1044"/>
      <c r="H71" s="1044"/>
      <c r="I71" s="1044"/>
      <c r="J71" s="1044"/>
      <c r="K71" s="1044"/>
      <c r="L71" s="1044"/>
      <c r="M71" s="1044"/>
      <c r="N71" s="1044"/>
      <c r="O71" s="1044"/>
      <c r="P71" s="1045"/>
      <c r="Q71" s="1046">
        <v>13</v>
      </c>
      <c r="R71" s="1040"/>
      <c r="S71" s="1040"/>
      <c r="T71" s="1040"/>
      <c r="U71" s="1040"/>
      <c r="V71" s="1040">
        <v>13</v>
      </c>
      <c r="W71" s="1040"/>
      <c r="X71" s="1040"/>
      <c r="Y71" s="1040"/>
      <c r="Z71" s="1040"/>
      <c r="AA71" s="1040">
        <v>0</v>
      </c>
      <c r="AB71" s="1040"/>
      <c r="AC71" s="1040"/>
      <c r="AD71" s="1040"/>
      <c r="AE71" s="1040"/>
      <c r="AF71" s="1040">
        <v>0</v>
      </c>
      <c r="AG71" s="1040"/>
      <c r="AH71" s="1040"/>
      <c r="AI71" s="1040"/>
      <c r="AJ71" s="1040"/>
      <c r="AK71" s="1040" t="s">
        <v>581</v>
      </c>
      <c r="AL71" s="1040"/>
      <c r="AM71" s="1040"/>
      <c r="AN71" s="1040"/>
      <c r="AO71" s="1040"/>
      <c r="AP71" s="1040" t="s">
        <v>581</v>
      </c>
      <c r="AQ71" s="1040"/>
      <c r="AR71" s="1040"/>
      <c r="AS71" s="1040"/>
      <c r="AT71" s="1040"/>
      <c r="AU71" s="1040" t="s">
        <v>581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586</v>
      </c>
      <c r="C72" s="1044"/>
      <c r="D72" s="1044"/>
      <c r="E72" s="1044"/>
      <c r="F72" s="1044"/>
      <c r="G72" s="1044"/>
      <c r="H72" s="1044"/>
      <c r="I72" s="1044"/>
      <c r="J72" s="1044"/>
      <c r="K72" s="1044"/>
      <c r="L72" s="1044"/>
      <c r="M72" s="1044"/>
      <c r="N72" s="1044"/>
      <c r="O72" s="1044"/>
      <c r="P72" s="1045"/>
      <c r="Q72" s="1046">
        <v>1822</v>
      </c>
      <c r="R72" s="1040"/>
      <c r="S72" s="1040"/>
      <c r="T72" s="1040"/>
      <c r="U72" s="1040"/>
      <c r="V72" s="1040">
        <v>1849</v>
      </c>
      <c r="W72" s="1040"/>
      <c r="X72" s="1040"/>
      <c r="Y72" s="1040"/>
      <c r="Z72" s="1040"/>
      <c r="AA72" s="1040">
        <v>-27</v>
      </c>
      <c r="AB72" s="1040"/>
      <c r="AC72" s="1040"/>
      <c r="AD72" s="1040"/>
      <c r="AE72" s="1040"/>
      <c r="AF72" s="1040">
        <v>1768</v>
      </c>
      <c r="AG72" s="1040"/>
      <c r="AH72" s="1040"/>
      <c r="AI72" s="1040"/>
      <c r="AJ72" s="1040"/>
      <c r="AK72" s="1040" t="s">
        <v>581</v>
      </c>
      <c r="AL72" s="1040"/>
      <c r="AM72" s="1040"/>
      <c r="AN72" s="1040"/>
      <c r="AO72" s="1040"/>
      <c r="AP72" s="1040">
        <v>15973</v>
      </c>
      <c r="AQ72" s="1040"/>
      <c r="AR72" s="1040"/>
      <c r="AS72" s="1040"/>
      <c r="AT72" s="1040"/>
      <c r="AU72" s="1040" t="s">
        <v>581</v>
      </c>
      <c r="AV72" s="1040"/>
      <c r="AW72" s="1040"/>
      <c r="AX72" s="1040"/>
      <c r="AY72" s="1040"/>
      <c r="AZ72" s="1041" t="s">
        <v>588</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423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1926</v>
      </c>
      <c r="AG88" s="1028"/>
      <c r="AH88" s="1028"/>
      <c r="AI88" s="1028"/>
      <c r="AJ88" s="1028"/>
      <c r="AK88" s="1032"/>
      <c r="AL88" s="1032"/>
      <c r="AM88" s="1032"/>
      <c r="AN88" s="1032"/>
      <c r="AO88" s="1032"/>
      <c r="AP88" s="1028">
        <v>26424</v>
      </c>
      <c r="AQ88" s="1028"/>
      <c r="AR88" s="1028"/>
      <c r="AS88" s="1028"/>
      <c r="AT88" s="1028"/>
      <c r="AU88" s="1028">
        <v>1288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466</v>
      </c>
      <c r="CS102" s="1020"/>
      <c r="CT102" s="1020"/>
      <c r="CU102" s="1020"/>
      <c r="CV102" s="1021"/>
      <c r="CW102" s="1019" t="s">
        <v>599</v>
      </c>
      <c r="CX102" s="1020"/>
      <c r="CY102" s="1020"/>
      <c r="CZ102" s="1020"/>
      <c r="DA102" s="1021"/>
      <c r="DB102" s="1019">
        <v>15</v>
      </c>
      <c r="DC102" s="1020"/>
      <c r="DD102" s="1020"/>
      <c r="DE102" s="1020"/>
      <c r="DF102" s="1021"/>
      <c r="DG102" s="1019" t="s">
        <v>599</v>
      </c>
      <c r="DH102" s="1020"/>
      <c r="DI102" s="1020"/>
      <c r="DJ102" s="1020"/>
      <c r="DK102" s="1021"/>
      <c r="DL102" s="1019" t="s">
        <v>599</v>
      </c>
      <c r="DM102" s="1020"/>
      <c r="DN102" s="1020"/>
      <c r="DO102" s="1020"/>
      <c r="DP102" s="1021"/>
      <c r="DQ102" s="1019" t="s">
        <v>599</v>
      </c>
      <c r="DR102" s="1020"/>
      <c r="DS102" s="1020"/>
      <c r="DT102" s="1020"/>
      <c r="DU102" s="1021"/>
      <c r="DV102" s="1002" t="s">
        <v>599</v>
      </c>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432</v>
      </c>
      <c r="AB109" s="963"/>
      <c r="AC109" s="963"/>
      <c r="AD109" s="963"/>
      <c r="AE109" s="964"/>
      <c r="AF109" s="965" t="s">
        <v>300</v>
      </c>
      <c r="AG109" s="963"/>
      <c r="AH109" s="963"/>
      <c r="AI109" s="963"/>
      <c r="AJ109" s="964"/>
      <c r="AK109" s="965" t="s">
        <v>299</v>
      </c>
      <c r="AL109" s="963"/>
      <c r="AM109" s="963"/>
      <c r="AN109" s="963"/>
      <c r="AO109" s="964"/>
      <c r="AP109" s="965" t="s">
        <v>433</v>
      </c>
      <c r="AQ109" s="963"/>
      <c r="AR109" s="963"/>
      <c r="AS109" s="963"/>
      <c r="AT109" s="994"/>
      <c r="AU109" s="962" t="s">
        <v>431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432</v>
      </c>
      <c r="BR109" s="963"/>
      <c r="BS109" s="963"/>
      <c r="BT109" s="963"/>
      <c r="BU109" s="964"/>
      <c r="BV109" s="965" t="s">
        <v>300</v>
      </c>
      <c r="BW109" s="963"/>
      <c r="BX109" s="963"/>
      <c r="BY109" s="963"/>
      <c r="BZ109" s="964"/>
      <c r="CA109" s="965" t="s">
        <v>299</v>
      </c>
      <c r="CB109" s="963"/>
      <c r="CC109" s="963"/>
      <c r="CD109" s="963"/>
      <c r="CE109" s="964"/>
      <c r="CF109" s="1001" t="s">
        <v>433</v>
      </c>
      <c r="CG109" s="1001"/>
      <c r="CH109" s="1001"/>
      <c r="CI109" s="1001"/>
      <c r="CJ109" s="1001"/>
      <c r="CK109" s="965" t="s">
        <v>434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432</v>
      </c>
      <c r="DH109" s="963"/>
      <c r="DI109" s="963"/>
      <c r="DJ109" s="963"/>
      <c r="DK109" s="964"/>
      <c r="DL109" s="965" t="s">
        <v>300</v>
      </c>
      <c r="DM109" s="963"/>
      <c r="DN109" s="963"/>
      <c r="DO109" s="963"/>
      <c r="DP109" s="964"/>
      <c r="DQ109" s="965" t="s">
        <v>299</v>
      </c>
      <c r="DR109" s="963"/>
      <c r="DS109" s="963"/>
      <c r="DT109" s="963"/>
      <c r="DU109" s="964"/>
      <c r="DV109" s="965" t="s">
        <v>433</v>
      </c>
      <c r="DW109" s="963"/>
      <c r="DX109" s="963"/>
      <c r="DY109" s="963"/>
      <c r="DZ109" s="994"/>
    </row>
    <row r="110" spans="1:131" s="226" customFormat="1" ht="26.25" customHeight="1">
      <c r="A110" s="865" t="s">
        <v>435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5761280</v>
      </c>
      <c r="AB110" s="956"/>
      <c r="AC110" s="956"/>
      <c r="AD110" s="956"/>
      <c r="AE110" s="957"/>
      <c r="AF110" s="958">
        <v>5629411</v>
      </c>
      <c r="AG110" s="956"/>
      <c r="AH110" s="956"/>
      <c r="AI110" s="956"/>
      <c r="AJ110" s="957"/>
      <c r="AK110" s="958">
        <v>5858238</v>
      </c>
      <c r="AL110" s="956"/>
      <c r="AM110" s="956"/>
      <c r="AN110" s="956"/>
      <c r="AO110" s="957"/>
      <c r="AP110" s="959">
        <v>21.8</v>
      </c>
      <c r="AQ110" s="960"/>
      <c r="AR110" s="960"/>
      <c r="AS110" s="960"/>
      <c r="AT110" s="961"/>
      <c r="AU110" s="995" t="s">
        <v>66</v>
      </c>
      <c r="AV110" s="996"/>
      <c r="AW110" s="996"/>
      <c r="AX110" s="996"/>
      <c r="AY110" s="996"/>
      <c r="AZ110" s="921" t="s">
        <v>436</v>
      </c>
      <c r="BA110" s="866"/>
      <c r="BB110" s="866"/>
      <c r="BC110" s="866"/>
      <c r="BD110" s="866"/>
      <c r="BE110" s="866"/>
      <c r="BF110" s="866"/>
      <c r="BG110" s="866"/>
      <c r="BH110" s="866"/>
      <c r="BI110" s="866"/>
      <c r="BJ110" s="866"/>
      <c r="BK110" s="866"/>
      <c r="BL110" s="866"/>
      <c r="BM110" s="866"/>
      <c r="BN110" s="866"/>
      <c r="BO110" s="866"/>
      <c r="BP110" s="867"/>
      <c r="BQ110" s="922">
        <v>52943994</v>
      </c>
      <c r="BR110" s="903"/>
      <c r="BS110" s="903"/>
      <c r="BT110" s="903"/>
      <c r="BU110" s="903"/>
      <c r="BV110" s="903">
        <v>52365184</v>
      </c>
      <c r="BW110" s="903"/>
      <c r="BX110" s="903"/>
      <c r="BY110" s="903"/>
      <c r="BZ110" s="903"/>
      <c r="CA110" s="903">
        <v>50652204</v>
      </c>
      <c r="CB110" s="903"/>
      <c r="CC110" s="903"/>
      <c r="CD110" s="903"/>
      <c r="CE110" s="903"/>
      <c r="CF110" s="927">
        <v>188.7</v>
      </c>
      <c r="CG110" s="928"/>
      <c r="CH110" s="928"/>
      <c r="CI110" s="928"/>
      <c r="CJ110" s="928"/>
      <c r="CK110" s="991" t="s">
        <v>437</v>
      </c>
      <c r="CL110" s="877"/>
      <c r="CM110" s="952" t="s">
        <v>438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439</v>
      </c>
      <c r="DH110" s="903"/>
      <c r="DI110" s="903"/>
      <c r="DJ110" s="903"/>
      <c r="DK110" s="903"/>
      <c r="DL110" s="903" t="s">
        <v>440</v>
      </c>
      <c r="DM110" s="903"/>
      <c r="DN110" s="903"/>
      <c r="DO110" s="903"/>
      <c r="DP110" s="903"/>
      <c r="DQ110" s="903" t="s">
        <v>440</v>
      </c>
      <c r="DR110" s="903"/>
      <c r="DS110" s="903"/>
      <c r="DT110" s="903"/>
      <c r="DU110" s="903"/>
      <c r="DV110" s="904" t="s">
        <v>440</v>
      </c>
      <c r="DW110" s="904"/>
      <c r="DX110" s="904"/>
      <c r="DY110" s="904"/>
      <c r="DZ110" s="905"/>
    </row>
    <row r="111" spans="1:131" s="226" customFormat="1" ht="26.25" customHeight="1">
      <c r="A111" s="832" t="s">
        <v>441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442</v>
      </c>
      <c r="AB111" s="984"/>
      <c r="AC111" s="984"/>
      <c r="AD111" s="984"/>
      <c r="AE111" s="985"/>
      <c r="AF111" s="986" t="s">
        <v>442</v>
      </c>
      <c r="AG111" s="984"/>
      <c r="AH111" s="984"/>
      <c r="AI111" s="984"/>
      <c r="AJ111" s="985"/>
      <c r="AK111" s="986" t="s">
        <v>382</v>
      </c>
      <c r="AL111" s="984"/>
      <c r="AM111" s="984"/>
      <c r="AN111" s="984"/>
      <c r="AO111" s="985"/>
      <c r="AP111" s="987" t="s">
        <v>442</v>
      </c>
      <c r="AQ111" s="988"/>
      <c r="AR111" s="988"/>
      <c r="AS111" s="988"/>
      <c r="AT111" s="989"/>
      <c r="AU111" s="997"/>
      <c r="AV111" s="998"/>
      <c r="AW111" s="998"/>
      <c r="AX111" s="998"/>
      <c r="AY111" s="998"/>
      <c r="AZ111" s="873" t="s">
        <v>443</v>
      </c>
      <c r="BA111" s="808"/>
      <c r="BB111" s="808"/>
      <c r="BC111" s="808"/>
      <c r="BD111" s="808"/>
      <c r="BE111" s="808"/>
      <c r="BF111" s="808"/>
      <c r="BG111" s="808"/>
      <c r="BH111" s="808"/>
      <c r="BI111" s="808"/>
      <c r="BJ111" s="808"/>
      <c r="BK111" s="808"/>
      <c r="BL111" s="808"/>
      <c r="BM111" s="808"/>
      <c r="BN111" s="808"/>
      <c r="BO111" s="808"/>
      <c r="BP111" s="809"/>
      <c r="BQ111" s="874">
        <v>11578</v>
      </c>
      <c r="BR111" s="875"/>
      <c r="BS111" s="875"/>
      <c r="BT111" s="875"/>
      <c r="BU111" s="875"/>
      <c r="BV111" s="875">
        <v>63983</v>
      </c>
      <c r="BW111" s="875"/>
      <c r="BX111" s="875"/>
      <c r="BY111" s="875"/>
      <c r="BZ111" s="875"/>
      <c r="CA111" s="875">
        <v>57375</v>
      </c>
      <c r="CB111" s="875"/>
      <c r="CC111" s="875"/>
      <c r="CD111" s="875"/>
      <c r="CE111" s="875"/>
      <c r="CF111" s="936">
        <v>0.2</v>
      </c>
      <c r="CG111" s="937"/>
      <c r="CH111" s="937"/>
      <c r="CI111" s="937"/>
      <c r="CJ111" s="937"/>
      <c r="CK111" s="992"/>
      <c r="CL111" s="879"/>
      <c r="CM111" s="882" t="s">
        <v>444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442</v>
      </c>
      <c r="DM111" s="875"/>
      <c r="DN111" s="875"/>
      <c r="DO111" s="875"/>
      <c r="DP111" s="875"/>
      <c r="DQ111" s="875" t="s">
        <v>442</v>
      </c>
      <c r="DR111" s="875"/>
      <c r="DS111" s="875"/>
      <c r="DT111" s="875"/>
      <c r="DU111" s="875"/>
      <c r="DV111" s="852" t="s">
        <v>382</v>
      </c>
      <c r="DW111" s="852"/>
      <c r="DX111" s="852"/>
      <c r="DY111" s="852"/>
      <c r="DZ111" s="853"/>
    </row>
    <row r="112" spans="1:131" s="226" customFormat="1" ht="26.25" customHeight="1">
      <c r="A112" s="977" t="s">
        <v>445</v>
      </c>
      <c r="B112" s="978"/>
      <c r="C112" s="808" t="s">
        <v>446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382</v>
      </c>
      <c r="AG112" s="838"/>
      <c r="AH112" s="838"/>
      <c r="AI112" s="838"/>
      <c r="AJ112" s="839"/>
      <c r="AK112" s="840" t="s">
        <v>440</v>
      </c>
      <c r="AL112" s="838"/>
      <c r="AM112" s="838"/>
      <c r="AN112" s="838"/>
      <c r="AO112" s="839"/>
      <c r="AP112" s="885" t="s">
        <v>121</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19351844</v>
      </c>
      <c r="BR112" s="875"/>
      <c r="BS112" s="875"/>
      <c r="BT112" s="875"/>
      <c r="BU112" s="875"/>
      <c r="BV112" s="875">
        <v>17898775</v>
      </c>
      <c r="BW112" s="875"/>
      <c r="BX112" s="875"/>
      <c r="BY112" s="875"/>
      <c r="BZ112" s="875"/>
      <c r="CA112" s="875">
        <v>15874488</v>
      </c>
      <c r="CB112" s="875"/>
      <c r="CC112" s="875"/>
      <c r="CD112" s="875"/>
      <c r="CE112" s="875"/>
      <c r="CF112" s="936">
        <v>59.1</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439</v>
      </c>
      <c r="DH112" s="875"/>
      <c r="DI112" s="875"/>
      <c r="DJ112" s="875"/>
      <c r="DK112" s="875"/>
      <c r="DL112" s="875" t="s">
        <v>440</v>
      </c>
      <c r="DM112" s="875"/>
      <c r="DN112" s="875"/>
      <c r="DO112" s="875"/>
      <c r="DP112" s="875"/>
      <c r="DQ112" s="875" t="s">
        <v>439</v>
      </c>
      <c r="DR112" s="875"/>
      <c r="DS112" s="875"/>
      <c r="DT112" s="875"/>
      <c r="DU112" s="875"/>
      <c r="DV112" s="852" t="s">
        <v>440</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1623834</v>
      </c>
      <c r="AB113" s="984"/>
      <c r="AC113" s="984"/>
      <c r="AD113" s="984"/>
      <c r="AE113" s="985"/>
      <c r="AF113" s="986">
        <v>1809748</v>
      </c>
      <c r="AG113" s="984"/>
      <c r="AH113" s="984"/>
      <c r="AI113" s="984"/>
      <c r="AJ113" s="985"/>
      <c r="AK113" s="986">
        <v>1772027</v>
      </c>
      <c r="AL113" s="984"/>
      <c r="AM113" s="984"/>
      <c r="AN113" s="984"/>
      <c r="AO113" s="985"/>
      <c r="AP113" s="987">
        <v>6.6</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2895611</v>
      </c>
      <c r="BR113" s="875"/>
      <c r="BS113" s="875"/>
      <c r="BT113" s="875"/>
      <c r="BU113" s="875"/>
      <c r="BV113" s="875">
        <v>2509171</v>
      </c>
      <c r="BW113" s="875"/>
      <c r="BX113" s="875"/>
      <c r="BY113" s="875"/>
      <c r="BZ113" s="875"/>
      <c r="CA113" s="875">
        <v>2202660</v>
      </c>
      <c r="CB113" s="875"/>
      <c r="CC113" s="875"/>
      <c r="CD113" s="875"/>
      <c r="CE113" s="875"/>
      <c r="CF113" s="936">
        <v>8.1999999999999993</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440</v>
      </c>
      <c r="DM113" s="838"/>
      <c r="DN113" s="838"/>
      <c r="DO113" s="838"/>
      <c r="DP113" s="839"/>
      <c r="DQ113" s="840" t="s">
        <v>439</v>
      </c>
      <c r="DR113" s="838"/>
      <c r="DS113" s="838"/>
      <c r="DT113" s="838"/>
      <c r="DU113" s="839"/>
      <c r="DV113" s="885" t="s">
        <v>439</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604433</v>
      </c>
      <c r="AB114" s="838"/>
      <c r="AC114" s="838"/>
      <c r="AD114" s="838"/>
      <c r="AE114" s="839"/>
      <c r="AF114" s="840">
        <v>579404</v>
      </c>
      <c r="AG114" s="838"/>
      <c r="AH114" s="838"/>
      <c r="AI114" s="838"/>
      <c r="AJ114" s="839"/>
      <c r="AK114" s="840">
        <v>552082</v>
      </c>
      <c r="AL114" s="838"/>
      <c r="AM114" s="838"/>
      <c r="AN114" s="838"/>
      <c r="AO114" s="839"/>
      <c r="AP114" s="885">
        <v>2.1</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9399257</v>
      </c>
      <c r="BR114" s="875"/>
      <c r="BS114" s="875"/>
      <c r="BT114" s="875"/>
      <c r="BU114" s="875"/>
      <c r="BV114" s="875">
        <v>9256561</v>
      </c>
      <c r="BW114" s="875"/>
      <c r="BX114" s="875"/>
      <c r="BY114" s="875"/>
      <c r="BZ114" s="875"/>
      <c r="CA114" s="875">
        <v>9259277</v>
      </c>
      <c r="CB114" s="875"/>
      <c r="CC114" s="875"/>
      <c r="CD114" s="875"/>
      <c r="CE114" s="875"/>
      <c r="CF114" s="936">
        <v>34.5</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442</v>
      </c>
      <c r="DH114" s="838"/>
      <c r="DI114" s="838"/>
      <c r="DJ114" s="838"/>
      <c r="DK114" s="839"/>
      <c r="DL114" s="840" t="s">
        <v>440</v>
      </c>
      <c r="DM114" s="838"/>
      <c r="DN114" s="838"/>
      <c r="DO114" s="838"/>
      <c r="DP114" s="839"/>
      <c r="DQ114" s="840" t="s">
        <v>442</v>
      </c>
      <c r="DR114" s="838"/>
      <c r="DS114" s="838"/>
      <c r="DT114" s="838"/>
      <c r="DU114" s="839"/>
      <c r="DV114" s="885" t="s">
        <v>440</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20887</v>
      </c>
      <c r="AB115" s="984"/>
      <c r="AC115" s="984"/>
      <c r="AD115" s="984"/>
      <c r="AE115" s="985"/>
      <c r="AF115" s="986">
        <v>1601</v>
      </c>
      <c r="AG115" s="984"/>
      <c r="AH115" s="984"/>
      <c r="AI115" s="984"/>
      <c r="AJ115" s="985"/>
      <c r="AK115" s="986">
        <v>17638</v>
      </c>
      <c r="AL115" s="984"/>
      <c r="AM115" s="984"/>
      <c r="AN115" s="984"/>
      <c r="AO115" s="985"/>
      <c r="AP115" s="987">
        <v>0.1</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t="s">
        <v>440</v>
      </c>
      <c r="BR115" s="875"/>
      <c r="BS115" s="875"/>
      <c r="BT115" s="875"/>
      <c r="BU115" s="875"/>
      <c r="BV115" s="875">
        <v>1850</v>
      </c>
      <c r="BW115" s="875"/>
      <c r="BX115" s="875"/>
      <c r="BY115" s="875"/>
      <c r="BZ115" s="875"/>
      <c r="CA115" s="875">
        <v>1500</v>
      </c>
      <c r="CB115" s="875"/>
      <c r="CC115" s="875"/>
      <c r="CD115" s="875"/>
      <c r="CE115" s="875"/>
      <c r="CF115" s="936">
        <v>0</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121</v>
      </c>
      <c r="DM115" s="838"/>
      <c r="DN115" s="838"/>
      <c r="DO115" s="838"/>
      <c r="DP115" s="839"/>
      <c r="DQ115" s="840" t="s">
        <v>442</v>
      </c>
      <c r="DR115" s="838"/>
      <c r="DS115" s="838"/>
      <c r="DT115" s="838"/>
      <c r="DU115" s="839"/>
      <c r="DV115" s="885" t="s">
        <v>440</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654</v>
      </c>
      <c r="AB116" s="838"/>
      <c r="AC116" s="838"/>
      <c r="AD116" s="838"/>
      <c r="AE116" s="839"/>
      <c r="AF116" s="840">
        <v>388</v>
      </c>
      <c r="AG116" s="838"/>
      <c r="AH116" s="838"/>
      <c r="AI116" s="838"/>
      <c r="AJ116" s="839"/>
      <c r="AK116" s="840">
        <v>279</v>
      </c>
      <c r="AL116" s="838"/>
      <c r="AM116" s="838"/>
      <c r="AN116" s="838"/>
      <c r="AO116" s="839"/>
      <c r="AP116" s="885">
        <v>0</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439</v>
      </c>
      <c r="BR116" s="875"/>
      <c r="BS116" s="875"/>
      <c r="BT116" s="875"/>
      <c r="BU116" s="875"/>
      <c r="BV116" s="875" t="s">
        <v>440</v>
      </c>
      <c r="BW116" s="875"/>
      <c r="BX116" s="875"/>
      <c r="BY116" s="875"/>
      <c r="BZ116" s="875"/>
      <c r="CA116" s="875" t="s">
        <v>440</v>
      </c>
      <c r="CB116" s="875"/>
      <c r="CC116" s="875"/>
      <c r="CD116" s="875"/>
      <c r="CE116" s="875"/>
      <c r="CF116" s="936" t="s">
        <v>440</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382</v>
      </c>
      <c r="DH116" s="838"/>
      <c r="DI116" s="838"/>
      <c r="DJ116" s="838"/>
      <c r="DK116" s="839"/>
      <c r="DL116" s="840" t="s">
        <v>442</v>
      </c>
      <c r="DM116" s="838"/>
      <c r="DN116" s="838"/>
      <c r="DO116" s="838"/>
      <c r="DP116" s="839"/>
      <c r="DQ116" s="840" t="s">
        <v>121</v>
      </c>
      <c r="DR116" s="838"/>
      <c r="DS116" s="838"/>
      <c r="DT116" s="838"/>
      <c r="DU116" s="839"/>
      <c r="DV116" s="885" t="s">
        <v>440</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8011088</v>
      </c>
      <c r="AB117" s="970"/>
      <c r="AC117" s="970"/>
      <c r="AD117" s="970"/>
      <c r="AE117" s="971"/>
      <c r="AF117" s="972">
        <v>8020552</v>
      </c>
      <c r="AG117" s="970"/>
      <c r="AH117" s="970"/>
      <c r="AI117" s="970"/>
      <c r="AJ117" s="971"/>
      <c r="AK117" s="972">
        <v>8200264</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382</v>
      </c>
      <c r="BR117" s="875"/>
      <c r="BS117" s="875"/>
      <c r="BT117" s="875"/>
      <c r="BU117" s="875"/>
      <c r="BV117" s="875" t="s">
        <v>382</v>
      </c>
      <c r="BW117" s="875"/>
      <c r="BX117" s="875"/>
      <c r="BY117" s="875"/>
      <c r="BZ117" s="875"/>
      <c r="CA117" s="875" t="s">
        <v>440</v>
      </c>
      <c r="CB117" s="875"/>
      <c r="CC117" s="875"/>
      <c r="CD117" s="875"/>
      <c r="CE117" s="875"/>
      <c r="CF117" s="936" t="s">
        <v>121</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382</v>
      </c>
      <c r="DH117" s="838"/>
      <c r="DI117" s="838"/>
      <c r="DJ117" s="838"/>
      <c r="DK117" s="839"/>
      <c r="DL117" s="840" t="s">
        <v>382</v>
      </c>
      <c r="DM117" s="838"/>
      <c r="DN117" s="838"/>
      <c r="DO117" s="838"/>
      <c r="DP117" s="839"/>
      <c r="DQ117" s="840" t="s">
        <v>440</v>
      </c>
      <c r="DR117" s="838"/>
      <c r="DS117" s="838"/>
      <c r="DT117" s="838"/>
      <c r="DU117" s="839"/>
      <c r="DV117" s="885" t="s">
        <v>440</v>
      </c>
      <c r="DW117" s="886"/>
      <c r="DX117" s="886"/>
      <c r="DY117" s="886"/>
      <c r="DZ117" s="887"/>
    </row>
    <row r="118" spans="1:130" s="226" customFormat="1" ht="26.25" customHeight="1">
      <c r="A118" s="962" t="s">
        <v>434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432</v>
      </c>
      <c r="AB118" s="963"/>
      <c r="AC118" s="963"/>
      <c r="AD118" s="963"/>
      <c r="AE118" s="964"/>
      <c r="AF118" s="965" t="s">
        <v>300</v>
      </c>
      <c r="AG118" s="963"/>
      <c r="AH118" s="963"/>
      <c r="AI118" s="963"/>
      <c r="AJ118" s="964"/>
      <c r="AK118" s="965" t="s">
        <v>299</v>
      </c>
      <c r="AL118" s="963"/>
      <c r="AM118" s="963"/>
      <c r="AN118" s="963"/>
      <c r="AO118" s="964"/>
      <c r="AP118" s="966" t="s">
        <v>433</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382</v>
      </c>
      <c r="BR118" s="906"/>
      <c r="BS118" s="906"/>
      <c r="BT118" s="906"/>
      <c r="BU118" s="906"/>
      <c r="BV118" s="906" t="s">
        <v>440</v>
      </c>
      <c r="BW118" s="906"/>
      <c r="BX118" s="906"/>
      <c r="BY118" s="906"/>
      <c r="BZ118" s="906"/>
      <c r="CA118" s="906" t="s">
        <v>440</v>
      </c>
      <c r="CB118" s="906"/>
      <c r="CC118" s="906"/>
      <c r="CD118" s="906"/>
      <c r="CE118" s="906"/>
      <c r="CF118" s="936" t="s">
        <v>440</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440</v>
      </c>
      <c r="DH118" s="838"/>
      <c r="DI118" s="838"/>
      <c r="DJ118" s="838"/>
      <c r="DK118" s="839"/>
      <c r="DL118" s="840" t="s">
        <v>439</v>
      </c>
      <c r="DM118" s="838"/>
      <c r="DN118" s="838"/>
      <c r="DO118" s="838"/>
      <c r="DP118" s="839"/>
      <c r="DQ118" s="840" t="s">
        <v>440</v>
      </c>
      <c r="DR118" s="838"/>
      <c r="DS118" s="838"/>
      <c r="DT118" s="838"/>
      <c r="DU118" s="839"/>
      <c r="DV118" s="885" t="s">
        <v>440</v>
      </c>
      <c r="DW118" s="886"/>
      <c r="DX118" s="886"/>
      <c r="DY118" s="886"/>
      <c r="DZ118" s="887"/>
    </row>
    <row r="119" spans="1:130" s="226" customFormat="1" ht="26.25" customHeight="1">
      <c r="A119" s="876" t="s">
        <v>437</v>
      </c>
      <c r="B119" s="877"/>
      <c r="C119" s="952" t="s">
        <v>438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440</v>
      </c>
      <c r="AB119" s="956"/>
      <c r="AC119" s="956"/>
      <c r="AD119" s="956"/>
      <c r="AE119" s="957"/>
      <c r="AF119" s="958" t="s">
        <v>440</v>
      </c>
      <c r="AG119" s="956"/>
      <c r="AH119" s="956"/>
      <c r="AI119" s="956"/>
      <c r="AJ119" s="957"/>
      <c r="AK119" s="958" t="s">
        <v>440</v>
      </c>
      <c r="AL119" s="956"/>
      <c r="AM119" s="956"/>
      <c r="AN119" s="956"/>
      <c r="AO119" s="957"/>
      <c r="AP119" s="959" t="s">
        <v>439</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466</v>
      </c>
      <c r="BP119" s="939"/>
      <c r="BQ119" s="943">
        <v>84602284</v>
      </c>
      <c r="BR119" s="906"/>
      <c r="BS119" s="906"/>
      <c r="BT119" s="906"/>
      <c r="BU119" s="906"/>
      <c r="BV119" s="906">
        <v>82095524</v>
      </c>
      <c r="BW119" s="906"/>
      <c r="BX119" s="906"/>
      <c r="BY119" s="906"/>
      <c r="BZ119" s="906"/>
      <c r="CA119" s="906">
        <v>78047504</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11578</v>
      </c>
      <c r="DH119" s="821"/>
      <c r="DI119" s="821"/>
      <c r="DJ119" s="821"/>
      <c r="DK119" s="822"/>
      <c r="DL119" s="823">
        <v>63983</v>
      </c>
      <c r="DM119" s="821"/>
      <c r="DN119" s="821"/>
      <c r="DO119" s="821"/>
      <c r="DP119" s="822"/>
      <c r="DQ119" s="823">
        <v>57375</v>
      </c>
      <c r="DR119" s="821"/>
      <c r="DS119" s="821"/>
      <c r="DT119" s="821"/>
      <c r="DU119" s="822"/>
      <c r="DV119" s="909">
        <v>0.2</v>
      </c>
      <c r="DW119" s="910"/>
      <c r="DX119" s="910"/>
      <c r="DY119" s="910"/>
      <c r="DZ119" s="911"/>
    </row>
    <row r="120" spans="1:130" s="226" customFormat="1" ht="26.25" customHeight="1">
      <c r="A120" s="878"/>
      <c r="B120" s="879"/>
      <c r="C120" s="882" t="s">
        <v>444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439</v>
      </c>
      <c r="AG120" s="838"/>
      <c r="AH120" s="838"/>
      <c r="AI120" s="838"/>
      <c r="AJ120" s="839"/>
      <c r="AK120" s="840" t="s">
        <v>121</v>
      </c>
      <c r="AL120" s="838"/>
      <c r="AM120" s="838"/>
      <c r="AN120" s="838"/>
      <c r="AO120" s="839"/>
      <c r="AP120" s="885" t="s">
        <v>440</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3669147</v>
      </c>
      <c r="BR120" s="903"/>
      <c r="BS120" s="903"/>
      <c r="BT120" s="903"/>
      <c r="BU120" s="903"/>
      <c r="BV120" s="903">
        <v>5018417</v>
      </c>
      <c r="BW120" s="903"/>
      <c r="BX120" s="903"/>
      <c r="BY120" s="903"/>
      <c r="BZ120" s="903"/>
      <c r="CA120" s="903">
        <v>6304421</v>
      </c>
      <c r="CB120" s="903"/>
      <c r="CC120" s="903"/>
      <c r="CD120" s="903"/>
      <c r="CE120" s="903"/>
      <c r="CF120" s="927">
        <v>23.5</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9821491</v>
      </c>
      <c r="DH120" s="903"/>
      <c r="DI120" s="903"/>
      <c r="DJ120" s="903"/>
      <c r="DK120" s="903"/>
      <c r="DL120" s="903">
        <v>8964996</v>
      </c>
      <c r="DM120" s="903"/>
      <c r="DN120" s="903"/>
      <c r="DO120" s="903"/>
      <c r="DP120" s="903"/>
      <c r="DQ120" s="903">
        <v>8007234</v>
      </c>
      <c r="DR120" s="903"/>
      <c r="DS120" s="903"/>
      <c r="DT120" s="903"/>
      <c r="DU120" s="903"/>
      <c r="DV120" s="904">
        <v>29.8</v>
      </c>
      <c r="DW120" s="904"/>
      <c r="DX120" s="904"/>
      <c r="DY120" s="904"/>
      <c r="DZ120" s="905"/>
    </row>
    <row r="121" spans="1:130" s="226" customFormat="1" ht="26.25" customHeight="1">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8120080</v>
      </c>
      <c r="BR121" s="875"/>
      <c r="BS121" s="875"/>
      <c r="BT121" s="875"/>
      <c r="BU121" s="875"/>
      <c r="BV121" s="875">
        <v>7845694</v>
      </c>
      <c r="BW121" s="875"/>
      <c r="BX121" s="875"/>
      <c r="BY121" s="875"/>
      <c r="BZ121" s="875"/>
      <c r="CA121" s="875">
        <v>7650515</v>
      </c>
      <c r="CB121" s="875"/>
      <c r="CC121" s="875"/>
      <c r="CD121" s="875"/>
      <c r="CE121" s="875"/>
      <c r="CF121" s="936">
        <v>28.5</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7793512</v>
      </c>
      <c r="DH121" s="875"/>
      <c r="DI121" s="875"/>
      <c r="DJ121" s="875"/>
      <c r="DK121" s="875"/>
      <c r="DL121" s="875">
        <v>7618571</v>
      </c>
      <c r="DM121" s="875"/>
      <c r="DN121" s="875"/>
      <c r="DO121" s="875"/>
      <c r="DP121" s="875"/>
      <c r="DQ121" s="875">
        <v>6715735</v>
      </c>
      <c r="DR121" s="875"/>
      <c r="DS121" s="875"/>
      <c r="DT121" s="875"/>
      <c r="DU121" s="875"/>
      <c r="DV121" s="852">
        <v>25</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53323278</v>
      </c>
      <c r="BR122" s="906"/>
      <c r="BS122" s="906"/>
      <c r="BT122" s="906"/>
      <c r="BU122" s="906"/>
      <c r="BV122" s="906">
        <v>52457305</v>
      </c>
      <c r="BW122" s="906"/>
      <c r="BX122" s="906"/>
      <c r="BY122" s="906"/>
      <c r="BZ122" s="906"/>
      <c r="CA122" s="906">
        <v>51053404</v>
      </c>
      <c r="CB122" s="906"/>
      <c r="CC122" s="906"/>
      <c r="CD122" s="906"/>
      <c r="CE122" s="906"/>
      <c r="CF122" s="907">
        <v>190.2</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1210602</v>
      </c>
      <c r="DH122" s="875"/>
      <c r="DI122" s="875"/>
      <c r="DJ122" s="875"/>
      <c r="DK122" s="875"/>
      <c r="DL122" s="875">
        <v>809810</v>
      </c>
      <c r="DM122" s="875"/>
      <c r="DN122" s="875"/>
      <c r="DO122" s="875"/>
      <c r="DP122" s="875"/>
      <c r="DQ122" s="875">
        <v>692532</v>
      </c>
      <c r="DR122" s="875"/>
      <c r="DS122" s="875"/>
      <c r="DT122" s="875"/>
      <c r="DU122" s="875"/>
      <c r="DV122" s="852">
        <v>2.6</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11900</v>
      </c>
      <c r="AB123" s="838"/>
      <c r="AC123" s="838"/>
      <c r="AD123" s="838"/>
      <c r="AE123" s="839"/>
      <c r="AF123" s="840" t="s">
        <v>439</v>
      </c>
      <c r="AG123" s="838"/>
      <c r="AH123" s="838"/>
      <c r="AI123" s="838"/>
      <c r="AJ123" s="839"/>
      <c r="AK123" s="840" t="s">
        <v>439</v>
      </c>
      <c r="AL123" s="838"/>
      <c r="AM123" s="838"/>
      <c r="AN123" s="838"/>
      <c r="AO123" s="839"/>
      <c r="AP123" s="885" t="s">
        <v>121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476</v>
      </c>
      <c r="BP123" s="939"/>
      <c r="BQ123" s="893">
        <v>65112505</v>
      </c>
      <c r="BR123" s="894"/>
      <c r="BS123" s="894"/>
      <c r="BT123" s="894"/>
      <c r="BU123" s="894"/>
      <c r="BV123" s="894">
        <v>65321416</v>
      </c>
      <c r="BW123" s="894"/>
      <c r="BX123" s="894"/>
      <c r="BY123" s="894"/>
      <c r="BZ123" s="894"/>
      <c r="CA123" s="894">
        <v>65008340</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t="s">
        <v>478</v>
      </c>
      <c r="DH123" s="838"/>
      <c r="DI123" s="838"/>
      <c r="DJ123" s="838"/>
      <c r="DK123" s="839"/>
      <c r="DL123" s="840" t="s">
        <v>478</v>
      </c>
      <c r="DM123" s="838"/>
      <c r="DN123" s="838"/>
      <c r="DO123" s="838"/>
      <c r="DP123" s="839"/>
      <c r="DQ123" s="840">
        <v>450743</v>
      </c>
      <c r="DR123" s="838"/>
      <c r="DS123" s="838"/>
      <c r="DT123" s="838"/>
      <c r="DU123" s="839"/>
      <c r="DV123" s="885">
        <v>1.7</v>
      </c>
      <c r="DW123" s="886"/>
      <c r="DX123" s="886"/>
      <c r="DY123" s="886"/>
      <c r="DZ123" s="887"/>
    </row>
    <row r="124" spans="1:130" s="226" customFormat="1" ht="26.25" customHeight="1" thickBot="1">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479</v>
      </c>
      <c r="AG124" s="838"/>
      <c r="AH124" s="838"/>
      <c r="AI124" s="838"/>
      <c r="AJ124" s="839"/>
      <c r="AK124" s="840" t="s">
        <v>480</v>
      </c>
      <c r="AL124" s="838"/>
      <c r="AM124" s="838"/>
      <c r="AN124" s="838"/>
      <c r="AO124" s="839"/>
      <c r="AP124" s="885" t="s">
        <v>121</v>
      </c>
      <c r="AQ124" s="886"/>
      <c r="AR124" s="886"/>
      <c r="AS124" s="886"/>
      <c r="AT124" s="887"/>
      <c r="AU124" s="888" t="s">
        <v>481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69.400000000000006</v>
      </c>
      <c r="BR124" s="892"/>
      <c r="BS124" s="892"/>
      <c r="BT124" s="892"/>
      <c r="BU124" s="892"/>
      <c r="BV124" s="892">
        <v>61.7</v>
      </c>
      <c r="BW124" s="892"/>
      <c r="BX124" s="892"/>
      <c r="BY124" s="892"/>
      <c r="BZ124" s="892"/>
      <c r="CA124" s="892">
        <v>48.5</v>
      </c>
      <c r="CB124" s="892"/>
      <c r="CC124" s="892"/>
      <c r="CD124" s="892"/>
      <c r="CE124" s="892"/>
      <c r="CF124" s="782"/>
      <c r="CG124" s="783"/>
      <c r="CH124" s="783"/>
      <c r="CI124" s="783"/>
      <c r="CJ124" s="923"/>
      <c r="CK124" s="931"/>
      <c r="CL124" s="931"/>
      <c r="CM124" s="931"/>
      <c r="CN124" s="931"/>
      <c r="CO124" s="932"/>
      <c r="CP124" s="896" t="s">
        <v>482</v>
      </c>
      <c r="CQ124" s="897"/>
      <c r="CR124" s="897"/>
      <c r="CS124" s="897"/>
      <c r="CT124" s="897"/>
      <c r="CU124" s="897"/>
      <c r="CV124" s="897"/>
      <c r="CW124" s="897"/>
      <c r="CX124" s="897"/>
      <c r="CY124" s="897"/>
      <c r="CZ124" s="897"/>
      <c r="DA124" s="897"/>
      <c r="DB124" s="897"/>
      <c r="DC124" s="897"/>
      <c r="DD124" s="897"/>
      <c r="DE124" s="897"/>
      <c r="DF124" s="898"/>
      <c r="DG124" s="820">
        <v>526239</v>
      </c>
      <c r="DH124" s="821"/>
      <c r="DI124" s="821"/>
      <c r="DJ124" s="821"/>
      <c r="DK124" s="822"/>
      <c r="DL124" s="823">
        <v>505398</v>
      </c>
      <c r="DM124" s="821"/>
      <c r="DN124" s="821"/>
      <c r="DO124" s="821"/>
      <c r="DP124" s="822"/>
      <c r="DQ124" s="823">
        <v>8244</v>
      </c>
      <c r="DR124" s="821"/>
      <c r="DS124" s="821"/>
      <c r="DT124" s="821"/>
      <c r="DU124" s="822"/>
      <c r="DV124" s="909">
        <v>0</v>
      </c>
      <c r="DW124" s="910"/>
      <c r="DX124" s="910"/>
      <c r="DY124" s="910"/>
      <c r="DZ124" s="911"/>
    </row>
    <row r="125" spans="1:130" s="226" customFormat="1" ht="26.25" customHeight="1">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480</v>
      </c>
      <c r="AB125" s="838"/>
      <c r="AC125" s="838"/>
      <c r="AD125" s="838"/>
      <c r="AE125" s="839"/>
      <c r="AF125" s="840" t="s">
        <v>480</v>
      </c>
      <c r="AG125" s="838"/>
      <c r="AH125" s="838"/>
      <c r="AI125" s="838"/>
      <c r="AJ125" s="839"/>
      <c r="AK125" s="840" t="s">
        <v>479</v>
      </c>
      <c r="AL125" s="838"/>
      <c r="AM125" s="838"/>
      <c r="AN125" s="838"/>
      <c r="AO125" s="839"/>
      <c r="AP125" s="885" t="s">
        <v>480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480</v>
      </c>
      <c r="DH125" s="903"/>
      <c r="DI125" s="903"/>
      <c r="DJ125" s="903"/>
      <c r="DK125" s="903"/>
      <c r="DL125" s="903" t="s">
        <v>439</v>
      </c>
      <c r="DM125" s="903"/>
      <c r="DN125" s="903"/>
      <c r="DO125" s="903"/>
      <c r="DP125" s="903"/>
      <c r="DQ125" s="903" t="s">
        <v>121</v>
      </c>
      <c r="DR125" s="903"/>
      <c r="DS125" s="903"/>
      <c r="DT125" s="903"/>
      <c r="DU125" s="903"/>
      <c r="DV125" s="904" t="s">
        <v>480</v>
      </c>
      <c r="DW125" s="904"/>
      <c r="DX125" s="904"/>
      <c r="DY125" s="904"/>
      <c r="DZ125" s="905"/>
    </row>
    <row r="126" spans="1:130" s="226" customFormat="1" ht="26.25" customHeight="1" thickBot="1">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5846</v>
      </c>
      <c r="AB126" s="838"/>
      <c r="AC126" s="838"/>
      <c r="AD126" s="838"/>
      <c r="AE126" s="839"/>
      <c r="AF126" s="840" t="s">
        <v>479</v>
      </c>
      <c r="AG126" s="838"/>
      <c r="AH126" s="838"/>
      <c r="AI126" s="838"/>
      <c r="AJ126" s="839"/>
      <c r="AK126" s="840">
        <v>16781</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439</v>
      </c>
      <c r="DM126" s="875"/>
      <c r="DN126" s="875"/>
      <c r="DO126" s="875"/>
      <c r="DP126" s="875"/>
      <c r="DQ126" s="875" t="s">
        <v>480</v>
      </c>
      <c r="DR126" s="875"/>
      <c r="DS126" s="875"/>
      <c r="DT126" s="875"/>
      <c r="DU126" s="875"/>
      <c r="DV126" s="852" t="s">
        <v>121</v>
      </c>
      <c r="DW126" s="852"/>
      <c r="DX126" s="852"/>
      <c r="DY126" s="852"/>
      <c r="DZ126" s="853"/>
    </row>
    <row r="127" spans="1:130" s="226" customFormat="1" ht="26.25" customHeight="1">
      <c r="A127" s="880"/>
      <c r="B127" s="881"/>
      <c r="C127" s="899" t="s">
        <v>486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3141</v>
      </c>
      <c r="AB127" s="838"/>
      <c r="AC127" s="838"/>
      <c r="AD127" s="838"/>
      <c r="AE127" s="839"/>
      <c r="AF127" s="840">
        <v>1601</v>
      </c>
      <c r="AG127" s="838"/>
      <c r="AH127" s="838"/>
      <c r="AI127" s="838"/>
      <c r="AJ127" s="839"/>
      <c r="AK127" s="840">
        <v>857</v>
      </c>
      <c r="AL127" s="838"/>
      <c r="AM127" s="838"/>
      <c r="AN127" s="838"/>
      <c r="AO127" s="839"/>
      <c r="AP127" s="885">
        <v>0</v>
      </c>
      <c r="AQ127" s="886"/>
      <c r="AR127" s="886"/>
      <c r="AS127" s="886"/>
      <c r="AT127" s="887"/>
      <c r="AU127" s="262"/>
      <c r="AV127" s="262"/>
      <c r="AW127" s="262"/>
      <c r="AX127" s="902" t="s">
        <v>487</v>
      </c>
      <c r="AY127" s="870"/>
      <c r="AZ127" s="870"/>
      <c r="BA127" s="870"/>
      <c r="BB127" s="870"/>
      <c r="BC127" s="870"/>
      <c r="BD127" s="870"/>
      <c r="BE127" s="871"/>
      <c r="BF127" s="869" t="s">
        <v>488</v>
      </c>
      <c r="BG127" s="870"/>
      <c r="BH127" s="870"/>
      <c r="BI127" s="870"/>
      <c r="BJ127" s="870"/>
      <c r="BK127" s="870"/>
      <c r="BL127" s="871"/>
      <c r="BM127" s="869" t="s">
        <v>489</v>
      </c>
      <c r="BN127" s="870"/>
      <c r="BO127" s="870"/>
      <c r="BP127" s="870"/>
      <c r="BQ127" s="870"/>
      <c r="BR127" s="870"/>
      <c r="BS127" s="871"/>
      <c r="BT127" s="869" t="s">
        <v>490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491</v>
      </c>
      <c r="CQ127" s="808"/>
      <c r="CR127" s="808"/>
      <c r="CS127" s="808"/>
      <c r="CT127" s="808"/>
      <c r="CU127" s="808"/>
      <c r="CV127" s="808"/>
      <c r="CW127" s="808"/>
      <c r="CX127" s="808"/>
      <c r="CY127" s="808"/>
      <c r="CZ127" s="808"/>
      <c r="DA127" s="808"/>
      <c r="DB127" s="808"/>
      <c r="DC127" s="808"/>
      <c r="DD127" s="808"/>
      <c r="DE127" s="808"/>
      <c r="DF127" s="809"/>
      <c r="DG127" s="874" t="s">
        <v>480</v>
      </c>
      <c r="DH127" s="875"/>
      <c r="DI127" s="875"/>
      <c r="DJ127" s="875"/>
      <c r="DK127" s="875"/>
      <c r="DL127" s="875" t="s">
        <v>480</v>
      </c>
      <c r="DM127" s="875"/>
      <c r="DN127" s="875"/>
      <c r="DO127" s="875"/>
      <c r="DP127" s="875"/>
      <c r="DQ127" s="875" t="s">
        <v>480</v>
      </c>
      <c r="DR127" s="875"/>
      <c r="DS127" s="875"/>
      <c r="DT127" s="875"/>
      <c r="DU127" s="875"/>
      <c r="DV127" s="852" t="s">
        <v>480</v>
      </c>
      <c r="DW127" s="852"/>
      <c r="DX127" s="852"/>
      <c r="DY127" s="852"/>
      <c r="DZ127" s="853"/>
    </row>
    <row r="128" spans="1:130" s="226" customFormat="1" ht="26.25" customHeight="1" thickBot="1">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1138015</v>
      </c>
      <c r="AB128" s="859"/>
      <c r="AC128" s="859"/>
      <c r="AD128" s="859"/>
      <c r="AE128" s="860"/>
      <c r="AF128" s="861">
        <v>1110680</v>
      </c>
      <c r="AG128" s="859"/>
      <c r="AH128" s="859"/>
      <c r="AI128" s="859"/>
      <c r="AJ128" s="860"/>
      <c r="AK128" s="861">
        <v>1095267</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121</v>
      </c>
      <c r="BG128" s="845"/>
      <c r="BH128" s="845"/>
      <c r="BI128" s="845"/>
      <c r="BJ128" s="845"/>
      <c r="BK128" s="845"/>
      <c r="BL128" s="868"/>
      <c r="BM128" s="844">
        <v>11.73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t="s">
        <v>479</v>
      </c>
      <c r="DH128" s="849"/>
      <c r="DI128" s="849"/>
      <c r="DJ128" s="849"/>
      <c r="DK128" s="849"/>
      <c r="DL128" s="849">
        <v>1850</v>
      </c>
      <c r="DM128" s="849"/>
      <c r="DN128" s="849"/>
      <c r="DO128" s="849"/>
      <c r="DP128" s="849"/>
      <c r="DQ128" s="849">
        <v>1500</v>
      </c>
      <c r="DR128" s="849"/>
      <c r="DS128" s="849"/>
      <c r="DT128" s="849"/>
      <c r="DU128" s="849"/>
      <c r="DV128" s="850">
        <v>0</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837">
        <v>32680390</v>
      </c>
      <c r="AB129" s="838"/>
      <c r="AC129" s="838"/>
      <c r="AD129" s="838"/>
      <c r="AE129" s="839"/>
      <c r="AF129" s="840">
        <v>32004902</v>
      </c>
      <c r="AG129" s="838"/>
      <c r="AH129" s="838"/>
      <c r="AI129" s="838"/>
      <c r="AJ129" s="839"/>
      <c r="AK129" s="840">
        <v>31798031</v>
      </c>
      <c r="AL129" s="838"/>
      <c r="AM129" s="838"/>
      <c r="AN129" s="838"/>
      <c r="AO129" s="839"/>
      <c r="AP129" s="841"/>
      <c r="AQ129" s="842"/>
      <c r="AR129" s="842"/>
      <c r="AS129" s="842"/>
      <c r="AT129" s="843"/>
      <c r="AU129" s="264"/>
      <c r="AV129" s="264"/>
      <c r="AW129" s="264"/>
      <c r="AX129" s="807" t="s">
        <v>497</v>
      </c>
      <c r="AY129" s="808"/>
      <c r="AZ129" s="808"/>
      <c r="BA129" s="808"/>
      <c r="BB129" s="808"/>
      <c r="BC129" s="808"/>
      <c r="BD129" s="808"/>
      <c r="BE129" s="809"/>
      <c r="BF129" s="827" t="s">
        <v>480</v>
      </c>
      <c r="BG129" s="828"/>
      <c r="BH129" s="828"/>
      <c r="BI129" s="828"/>
      <c r="BJ129" s="828"/>
      <c r="BK129" s="828"/>
      <c r="BL129" s="829"/>
      <c r="BM129" s="827">
        <v>16.73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4605594</v>
      </c>
      <c r="AB130" s="838"/>
      <c r="AC130" s="838"/>
      <c r="AD130" s="838"/>
      <c r="AE130" s="839"/>
      <c r="AF130" s="840">
        <v>4822370</v>
      </c>
      <c r="AG130" s="838"/>
      <c r="AH130" s="838"/>
      <c r="AI130" s="838"/>
      <c r="AJ130" s="839"/>
      <c r="AK130" s="840">
        <v>4949129</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7.9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28074796</v>
      </c>
      <c r="AB131" s="821"/>
      <c r="AC131" s="821"/>
      <c r="AD131" s="821"/>
      <c r="AE131" s="822"/>
      <c r="AF131" s="823">
        <v>27182532</v>
      </c>
      <c r="AG131" s="821"/>
      <c r="AH131" s="821"/>
      <c r="AI131" s="821"/>
      <c r="AJ131" s="822"/>
      <c r="AK131" s="823">
        <v>26848902</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v>48.5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8.0765644739999995</v>
      </c>
      <c r="AB132" s="801"/>
      <c r="AC132" s="801"/>
      <c r="AD132" s="801"/>
      <c r="AE132" s="802"/>
      <c r="AF132" s="803">
        <v>7.6795715720000004</v>
      </c>
      <c r="AG132" s="801"/>
      <c r="AH132" s="801"/>
      <c r="AI132" s="801"/>
      <c r="AJ132" s="802"/>
      <c r="AK132" s="803">
        <v>8.0296319010000001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10.6</v>
      </c>
      <c r="AB133" s="780"/>
      <c r="AC133" s="780"/>
      <c r="AD133" s="780"/>
      <c r="AE133" s="781"/>
      <c r="AF133" s="779">
        <v>8.3000000000000007</v>
      </c>
      <c r="AG133" s="780"/>
      <c r="AH133" s="780"/>
      <c r="AI133" s="780"/>
      <c r="AJ133" s="781"/>
      <c r="AK133" s="779">
        <v>7.9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E16l5Ar7MyBp8YZf8vhYIUR3jdhUfM1/c7z+JE9BBn4/q1S1l0IulIcvtkdDsd9O0svd6dcFD94Uk+NLKbmFQ==" saltValue="D9worbZbpj2jTPfnQAM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cgWyTdphSmA7RePJQ++P8dOgCNqEAQUYPl7Tg9EtyM7F+J8SPkB4KrzpzHJ0mUt4hKIboi/79EjIbYI6k06WQ==" saltValue="RgvnOE5FJdTxb/EHJY0nc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t90XBNt94LcjwCTgEWzaousvn4Y9Rdh4brttVihOCzGdv5ur19b92oCsSSg3BSYtmPvM5E6v2L4xJef61ASg==" saltValue="ivMJPRZg7ohPTXEx/2kyl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9093624</v>
      </c>
      <c r="AP9" s="292">
        <v>76450</v>
      </c>
      <c r="AQ9" s="293">
        <v>56348</v>
      </c>
      <c r="AR9" s="294">
        <v>35.700000000000003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133579</v>
      </c>
      <c r="AP10" s="295">
        <v>1123</v>
      </c>
      <c r="AQ10" s="296">
        <v>3645</v>
      </c>
      <c r="AR10" s="297">
        <v>-69.2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113793</v>
      </c>
      <c r="AP11" s="295">
        <v>957</v>
      </c>
      <c r="AQ11" s="296">
        <v>3500</v>
      </c>
      <c r="AR11" s="297">
        <v>-72.7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v>756208</v>
      </c>
      <c r="AP12" s="295">
        <v>6357</v>
      </c>
      <c r="AQ12" s="296">
        <v>434</v>
      </c>
      <c r="AR12" s="297">
        <v>1364.7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519</v>
      </c>
      <c r="AP13" s="295" t="s">
        <v>519</v>
      </c>
      <c r="AQ13" s="296">
        <v>13</v>
      </c>
      <c r="AR13" s="297" t="s">
        <v>519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v>376658</v>
      </c>
      <c r="AP14" s="295">
        <v>3167</v>
      </c>
      <c r="AQ14" s="296">
        <v>2442</v>
      </c>
      <c r="AR14" s="297">
        <v>29.7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v>4317</v>
      </c>
      <c r="AP15" s="295">
        <v>36</v>
      </c>
      <c r="AQ15" s="296">
        <v>1100</v>
      </c>
      <c r="AR15" s="297">
        <v>-96.7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-606996</v>
      </c>
      <c r="AP16" s="295">
        <v>-5103</v>
      </c>
      <c r="AQ16" s="296">
        <v>-4518</v>
      </c>
      <c r="AR16" s="297">
        <v>12.9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9871183</v>
      </c>
      <c r="AP17" s="295">
        <v>82987</v>
      </c>
      <c r="AQ17" s="296">
        <v>62964</v>
      </c>
      <c r="AR17" s="297">
        <v>31.8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8.89</v>
      </c>
      <c r="AP21" s="308">
        <v>5.98</v>
      </c>
      <c r="AQ21" s="309">
        <v>2.91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96.2</v>
      </c>
      <c r="AP22" s="313">
        <v>99.8</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5858238</v>
      </c>
      <c r="AP32" s="322">
        <v>49250</v>
      </c>
      <c r="AQ32" s="323">
        <v>32962</v>
      </c>
      <c r="AR32" s="324">
        <v>49.4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519</v>
      </c>
      <c r="AP33" s="322" t="s">
        <v>519</v>
      </c>
      <c r="AQ33" s="323" t="s">
        <v>519</v>
      </c>
      <c r="AR33" s="324" t="s">
        <v>519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t="s">
        <v>519</v>
      </c>
      <c r="AP34" s="322" t="s">
        <v>519</v>
      </c>
      <c r="AQ34" s="323">
        <v>46</v>
      </c>
      <c r="AR34" s="324" t="s">
        <v>519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1772027</v>
      </c>
      <c r="AP35" s="322">
        <v>14897</v>
      </c>
      <c r="AQ35" s="323">
        <v>6858</v>
      </c>
      <c r="AR35" s="324">
        <v>117.2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v>552082</v>
      </c>
      <c r="AP36" s="322">
        <v>4641</v>
      </c>
      <c r="AQ36" s="323">
        <v>1328</v>
      </c>
      <c r="AR36" s="324">
        <v>249.5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v>17638</v>
      </c>
      <c r="AP37" s="322">
        <v>148</v>
      </c>
      <c r="AQ37" s="323">
        <v>918</v>
      </c>
      <c r="AR37" s="324">
        <v>-83.9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v>279</v>
      </c>
      <c r="AP38" s="325">
        <v>2</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v>-1095267</v>
      </c>
      <c r="AP39" s="322">
        <v>-9208</v>
      </c>
      <c r="AQ39" s="323">
        <v>-7068</v>
      </c>
      <c r="AR39" s="324">
        <v>30.3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-4949129</v>
      </c>
      <c r="AP40" s="322">
        <v>-41608</v>
      </c>
      <c r="AQ40" s="323">
        <v>-26735</v>
      </c>
      <c r="AR40" s="324">
        <v>55.6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2155868</v>
      </c>
      <c r="AP41" s="322">
        <v>18124</v>
      </c>
      <c r="AQ41" s="323">
        <v>8310</v>
      </c>
      <c r="AR41" s="324">
        <v>118.1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4366860</v>
      </c>
      <c r="AN51" s="344">
        <v>34324</v>
      </c>
      <c r="AO51" s="345">
        <v>3</v>
      </c>
      <c r="AP51" s="346">
        <v>40632</v>
      </c>
      <c r="AQ51" s="347">
        <v>-0.5</v>
      </c>
      <c r="AR51" s="348">
        <v>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1534439</v>
      </c>
      <c r="AN52" s="352">
        <v>12061</v>
      </c>
      <c r="AO52" s="353">
        <v>10.9</v>
      </c>
      <c r="AP52" s="354">
        <v>21402</v>
      </c>
      <c r="AQ52" s="355">
        <v>-5</v>
      </c>
      <c r="AR52" s="356">
        <v>15.9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3008687</v>
      </c>
      <c r="AN53" s="344">
        <v>24064</v>
      </c>
      <c r="AO53" s="345">
        <v>-29.9</v>
      </c>
      <c r="AP53" s="346">
        <v>45375</v>
      </c>
      <c r="AQ53" s="347">
        <v>11.7</v>
      </c>
      <c r="AR53" s="348">
        <v>-41.6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1712984</v>
      </c>
      <c r="AN54" s="352">
        <v>13701</v>
      </c>
      <c r="AO54" s="353">
        <v>13.6</v>
      </c>
      <c r="AP54" s="354">
        <v>26025</v>
      </c>
      <c r="AQ54" s="355">
        <v>21.6</v>
      </c>
      <c r="AR54" s="356">
        <v>-8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3269367</v>
      </c>
      <c r="AN55" s="344">
        <v>26596</v>
      </c>
      <c r="AO55" s="345">
        <v>10.5</v>
      </c>
      <c r="AP55" s="346">
        <v>44267</v>
      </c>
      <c r="AQ55" s="347">
        <v>-2.4</v>
      </c>
      <c r="AR55" s="348">
        <v>12.9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1679690</v>
      </c>
      <c r="AN56" s="352">
        <v>13664</v>
      </c>
      <c r="AO56" s="353">
        <v>-0.3</v>
      </c>
      <c r="AP56" s="354">
        <v>26161</v>
      </c>
      <c r="AQ56" s="355">
        <v>0.5</v>
      </c>
      <c r="AR56" s="356">
        <v>-0.8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3672395</v>
      </c>
      <c r="AN57" s="344">
        <v>30408</v>
      </c>
      <c r="AO57" s="345">
        <v>14.3</v>
      </c>
      <c r="AP57" s="346">
        <v>40879</v>
      </c>
      <c r="AQ57" s="347">
        <v>-7.7</v>
      </c>
      <c r="AR57" s="348">
        <v>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1922832</v>
      </c>
      <c r="AN58" s="352">
        <v>15922</v>
      </c>
      <c r="AO58" s="353">
        <v>16.5</v>
      </c>
      <c r="AP58" s="354">
        <v>24087</v>
      </c>
      <c r="AQ58" s="355">
        <v>-7.9</v>
      </c>
      <c r="AR58" s="356">
        <v>24.4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3363042</v>
      </c>
      <c r="AN59" s="344">
        <v>28273</v>
      </c>
      <c r="AO59" s="345">
        <v>-7</v>
      </c>
      <c r="AP59" s="346">
        <v>42651</v>
      </c>
      <c r="AQ59" s="347">
        <v>4.3</v>
      </c>
      <c r="AR59" s="348">
        <v>-11.3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887253</v>
      </c>
      <c r="AN60" s="352">
        <v>7459</v>
      </c>
      <c r="AO60" s="353">
        <v>-53.2</v>
      </c>
      <c r="AP60" s="354">
        <v>22675</v>
      </c>
      <c r="AQ60" s="355">
        <v>-5.9</v>
      </c>
      <c r="AR60" s="356">
        <v>-47.3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3536070</v>
      </c>
      <c r="AN61" s="359">
        <v>28733</v>
      </c>
      <c r="AO61" s="360">
        <v>-1.8</v>
      </c>
      <c r="AP61" s="361">
        <v>42761</v>
      </c>
      <c r="AQ61" s="362">
        <v>1.1000000000000001</v>
      </c>
      <c r="AR61" s="348">
        <v>-2.9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1547440</v>
      </c>
      <c r="AN62" s="352">
        <v>12561</v>
      </c>
      <c r="AO62" s="353">
        <v>-2.5</v>
      </c>
      <c r="AP62" s="354">
        <v>24070</v>
      </c>
      <c r="AQ62" s="355">
        <v>0.7</v>
      </c>
      <c r="AR62" s="356">
        <v>-3.2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whCHIAkryuMiuWByOw/7AZY3W7s6yptsP7Ue5l3VgNcIMb2Y63Mx6XYtjFU2FKmlNLcw/CQGv5ToDPeNK4kPw==" saltValue="8t+wLobRC/p+416cWv0p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DZqWLHLKkql7Ue2RcLIZOfkD1D30GdGhcu2xtc+f0sSnzzEUcgD1PeIBY4viKSxZXJpElR2GFhvlkuc5sczFQ==" saltValue="nT/wQyy1dODMQ+gkKG1p8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yQ3VWUeDfVvTf7o0GZh5NuLe7L/zdBjOZ9gU5q/n06DoaJG0owg2UEAnSfU8/V7NPv0oPJaOm/FEDtuuVR0hQ==" saltValue="guiouIyHQ0BGlSyggVPk7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5.35</v>
      </c>
      <c r="G47" s="12">
        <v>5.85</v>
      </c>
      <c r="H47" s="12">
        <v>6.82</v>
      </c>
      <c r="I47" s="12">
        <v>9.9700000000000006</v>
      </c>
      <c r="J47" s="13">
        <v>10.130000000000001</v>
      </c>
    </row>
    <row r="48" spans="2:10" ht="57.75" customHeight="1">
      <c r="B48" s="14"/>
      <c r="C48" s="1214" t="s">
        <v>4</v>
      </c>
      <c r="D48" s="1214"/>
      <c r="E48" s="1215"/>
      <c r="F48" s="15">
        <v>0.87</v>
      </c>
      <c r="G48" s="16">
        <v>1.53</v>
      </c>
      <c r="H48" s="16">
        <v>5.88</v>
      </c>
      <c r="I48" s="16">
        <v>2.0699999999999998</v>
      </c>
      <c r="J48" s="17">
        <v>0.69</v>
      </c>
    </row>
    <row r="49" spans="2:10" ht="57.75" customHeight="1" thickBot="1">
      <c r="B49" s="18"/>
      <c r="C49" s="1216" t="s">
        <v>5</v>
      </c>
      <c r="D49" s="1216"/>
      <c r="E49" s="1217"/>
      <c r="F49" s="19" t="s">
        <v>566</v>
      </c>
      <c r="G49" s="20">
        <v>1.1000000000000001</v>
      </c>
      <c r="H49" s="20">
        <v>5.34</v>
      </c>
      <c r="I49" s="20" t="s">
        <v>567</v>
      </c>
      <c r="J49" s="21" t="s">
        <v>568</v>
      </c>
    </row>
    <row r="50" spans="2:10" ht="13.5" customHeight="1"/>
    <row r="51" spans="2:10" ht="13.5" hidden="1" customHeight="1"/>
    <row r="52" spans="2:10" ht="13.5" hidden="1" customHeight="1"/>
    <row r="53" spans="2:10" ht="13.5" hidden="1" customHeight="1"/>
  </sheetData>
  <sheetProtection algorithmName="SHA-512" hashValue="nCQgXexeyMHcm81xQSRNz/A+UnfwK71U/e2Ks9sQNbIIb4hky0ieBHpsF4mSg0PjrsoVGJUMPDcsW+bbfL5wHA==" saltValue="1wugqYbBFDR8mJcK0BYD1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569</v>
      </c>
      <c r="D34" s="1224"/>
      <c r="E34" s="1225"/>
      <c r="F34" s="32">
        <v>0.78</v>
      </c>
      <c r="G34" s="33" t="s">
        <v>570</v>
      </c>
      <c r="H34" s="33">
        <v>0.7</v>
      </c>
      <c r="I34" s="33">
        <v>0.18</v>
      </c>
      <c r="J34" s="34" t="s">
        <v>571</v>
      </c>
      <c r="K34" s="22"/>
      <c r="L34" s="22"/>
      <c r="M34" s="22"/>
      <c r="N34" s="22"/>
      <c r="O34" s="22"/>
      <c r="P34" s="22"/>
    </row>
    <row r="35" spans="1:16" ht="39" customHeight="1">
      <c r="A35" s="22"/>
      <c r="B35" s="35"/>
      <c r="C35" s="1218" t="s">
        <v>572</v>
      </c>
      <c r="D35" s="1219"/>
      <c r="E35" s="1220"/>
      <c r="F35" s="36">
        <v>3.14</v>
      </c>
      <c r="G35" s="37">
        <v>3.18</v>
      </c>
      <c r="H35" s="37">
        <v>3.2</v>
      </c>
      <c r="I35" s="37">
        <v>3.64</v>
      </c>
      <c r="J35" s="38">
        <v>4.2</v>
      </c>
      <c r="K35" s="22"/>
      <c r="L35" s="22"/>
      <c r="M35" s="22"/>
      <c r="N35" s="22"/>
      <c r="O35" s="22"/>
      <c r="P35" s="22"/>
    </row>
    <row r="36" spans="1:16" ht="39" customHeight="1">
      <c r="A36" s="22"/>
      <c r="B36" s="35"/>
      <c r="C36" s="1218" t="s">
        <v>573</v>
      </c>
      <c r="D36" s="1219"/>
      <c r="E36" s="1220"/>
      <c r="F36" s="36">
        <v>1.1399999999999999</v>
      </c>
      <c r="G36" s="37">
        <v>1.77</v>
      </c>
      <c r="H36" s="37">
        <v>2.42</v>
      </c>
      <c r="I36" s="37">
        <v>2.94</v>
      </c>
      <c r="J36" s="38">
        <v>3.28</v>
      </c>
      <c r="K36" s="22"/>
      <c r="L36" s="22"/>
      <c r="M36" s="22"/>
      <c r="N36" s="22"/>
      <c r="O36" s="22"/>
      <c r="P36" s="22"/>
    </row>
    <row r="37" spans="1:16" ht="39" customHeight="1">
      <c r="A37" s="22"/>
      <c r="B37" s="35"/>
      <c r="C37" s="1218" t="s">
        <v>574</v>
      </c>
      <c r="D37" s="1219"/>
      <c r="E37" s="1220"/>
      <c r="F37" s="36">
        <v>0</v>
      </c>
      <c r="G37" s="37">
        <v>0.41</v>
      </c>
      <c r="H37" s="37">
        <v>0.66</v>
      </c>
      <c r="I37" s="37">
        <v>1.77</v>
      </c>
      <c r="J37" s="38">
        <v>1.87</v>
      </c>
      <c r="K37" s="22"/>
      <c r="L37" s="22"/>
      <c r="M37" s="22"/>
      <c r="N37" s="22"/>
      <c r="O37" s="22"/>
      <c r="P37" s="22"/>
    </row>
    <row r="38" spans="1:16" ht="39" customHeight="1">
      <c r="A38" s="22"/>
      <c r="B38" s="35"/>
      <c r="C38" s="1218" t="s">
        <v>575</v>
      </c>
      <c r="D38" s="1219"/>
      <c r="E38" s="1220"/>
      <c r="F38" s="36">
        <v>1.44</v>
      </c>
      <c r="G38" s="37">
        <v>0.36</v>
      </c>
      <c r="H38" s="37">
        <v>0.03</v>
      </c>
      <c r="I38" s="37">
        <v>1.1399999999999999</v>
      </c>
      <c r="J38" s="38">
        <v>1.24</v>
      </c>
      <c r="K38" s="22"/>
      <c r="L38" s="22"/>
      <c r="M38" s="22"/>
      <c r="N38" s="22"/>
      <c r="O38" s="22"/>
      <c r="P38" s="22"/>
    </row>
    <row r="39" spans="1:16" ht="39" customHeight="1">
      <c r="A39" s="22"/>
      <c r="B39" s="35"/>
      <c r="C39" s="1218" t="s">
        <v>576</v>
      </c>
      <c r="D39" s="1219"/>
      <c r="E39" s="1220"/>
      <c r="F39" s="36">
        <v>0.86</v>
      </c>
      <c r="G39" s="37">
        <v>1.53</v>
      </c>
      <c r="H39" s="37">
        <v>5.88</v>
      </c>
      <c r="I39" s="37">
        <v>2.0699999999999998</v>
      </c>
      <c r="J39" s="38">
        <v>0.69</v>
      </c>
      <c r="K39" s="22"/>
      <c r="L39" s="22"/>
      <c r="M39" s="22"/>
      <c r="N39" s="22"/>
      <c r="O39" s="22"/>
      <c r="P39" s="22"/>
    </row>
    <row r="40" spans="1:16" ht="39" customHeight="1">
      <c r="A40" s="22"/>
      <c r="B40" s="35"/>
      <c r="C40" s="1218" t="s">
        <v>577</v>
      </c>
      <c r="D40" s="1219"/>
      <c r="E40" s="1220"/>
      <c r="F40" s="36">
        <v>0.46</v>
      </c>
      <c r="G40" s="37">
        <v>0.85</v>
      </c>
      <c r="H40" s="37">
        <v>0.73</v>
      </c>
      <c r="I40" s="37">
        <v>0.51</v>
      </c>
      <c r="J40" s="38">
        <v>0.4</v>
      </c>
      <c r="K40" s="22"/>
      <c r="L40" s="22"/>
      <c r="M40" s="22"/>
      <c r="N40" s="22"/>
      <c r="O40" s="22"/>
      <c r="P40" s="22"/>
    </row>
    <row r="41" spans="1:16" ht="39" customHeight="1">
      <c r="A41" s="22"/>
      <c r="B41" s="35"/>
      <c r="C41" s="1218" t="s">
        <v>578</v>
      </c>
      <c r="D41" s="1219"/>
      <c r="E41" s="1220"/>
      <c r="F41" s="36">
        <v>0.32</v>
      </c>
      <c r="G41" s="37">
        <v>0.38</v>
      </c>
      <c r="H41" s="37">
        <v>0.47</v>
      </c>
      <c r="I41" s="37">
        <v>0.81</v>
      </c>
      <c r="J41" s="38">
        <v>0.25</v>
      </c>
      <c r="K41" s="22"/>
      <c r="L41" s="22"/>
      <c r="M41" s="22"/>
      <c r="N41" s="22"/>
      <c r="O41" s="22"/>
      <c r="P41" s="22"/>
    </row>
    <row r="42" spans="1:16" ht="39" customHeight="1">
      <c r="A42" s="22"/>
      <c r="B42" s="39"/>
      <c r="C42" s="1218" t="s">
        <v>579</v>
      </c>
      <c r="D42" s="1219"/>
      <c r="E42" s="1220"/>
      <c r="F42" s="36" t="s">
        <v>519</v>
      </c>
      <c r="G42" s="37" t="s">
        <v>519</v>
      </c>
      <c r="H42" s="37" t="s">
        <v>519</v>
      </c>
      <c r="I42" s="37" t="s">
        <v>519</v>
      </c>
      <c r="J42" s="38" t="s">
        <v>519</v>
      </c>
      <c r="K42" s="22"/>
      <c r="L42" s="22"/>
      <c r="M42" s="22"/>
      <c r="N42" s="22"/>
      <c r="O42" s="22"/>
      <c r="P42" s="22"/>
    </row>
    <row r="43" spans="1:16" ht="39" customHeight="1" thickBot="1">
      <c r="A43" s="22"/>
      <c r="B43" s="40"/>
      <c r="C43" s="1221" t="s">
        <v>580</v>
      </c>
      <c r="D43" s="1222"/>
      <c r="E43" s="1223"/>
      <c r="F43" s="41">
        <v>0.1</v>
      </c>
      <c r="G43" s="42">
        <v>0.1</v>
      </c>
      <c r="H43" s="42">
        <v>0.1</v>
      </c>
      <c r="I43" s="42">
        <v>0.17</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IvK82shCqQv6cYxYxjghWEogqqH2enxtOKPCqkJU4Vzfb9+3XTHOn9njZImch54WF8DqugPtLR/deeXTkhqSg==" saltValue="ye3xZSH5igl5LRbwrcI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11</v>
      </c>
      <c r="C45" s="1235"/>
      <c r="D45" s="58"/>
      <c r="E45" s="1240" t="s">
        <v>12</v>
      </c>
      <c r="F45" s="1240"/>
      <c r="G45" s="1240"/>
      <c r="H45" s="1240"/>
      <c r="I45" s="1240"/>
      <c r="J45" s="1241"/>
      <c r="K45" s="59">
        <v>7045</v>
      </c>
      <c r="L45" s="60">
        <v>6588</v>
      </c>
      <c r="M45" s="60">
        <v>5761</v>
      </c>
      <c r="N45" s="60">
        <v>5629</v>
      </c>
      <c r="O45" s="61">
        <v>5858</v>
      </c>
      <c r="P45" s="48"/>
      <c r="Q45" s="48"/>
      <c r="R45" s="48"/>
      <c r="S45" s="48"/>
      <c r="T45" s="48"/>
      <c r="U45" s="48"/>
    </row>
    <row r="46" spans="1:21" ht="30.75" customHeight="1">
      <c r="A46" s="48"/>
      <c r="B46" s="1236"/>
      <c r="C46" s="1237"/>
      <c r="D46" s="62"/>
      <c r="E46" s="1228" t="s">
        <v>13</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c r="A47" s="48"/>
      <c r="B47" s="1236"/>
      <c r="C47" s="1237"/>
      <c r="D47" s="62"/>
      <c r="E47" s="1228" t="s">
        <v>14</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c r="A48" s="48"/>
      <c r="B48" s="1236"/>
      <c r="C48" s="1237"/>
      <c r="D48" s="62"/>
      <c r="E48" s="1228" t="s">
        <v>15</v>
      </c>
      <c r="F48" s="1228"/>
      <c r="G48" s="1228"/>
      <c r="H48" s="1228"/>
      <c r="I48" s="1228"/>
      <c r="J48" s="1229"/>
      <c r="K48" s="63">
        <v>2638</v>
      </c>
      <c r="L48" s="64">
        <v>1681</v>
      </c>
      <c r="M48" s="64">
        <v>1624</v>
      </c>
      <c r="N48" s="64">
        <v>1810</v>
      </c>
      <c r="O48" s="65">
        <v>1772</v>
      </c>
      <c r="P48" s="48"/>
      <c r="Q48" s="48"/>
      <c r="R48" s="48"/>
      <c r="S48" s="48"/>
      <c r="T48" s="48"/>
      <c r="U48" s="48"/>
    </row>
    <row r="49" spans="1:21" ht="30.75" customHeight="1">
      <c r="A49" s="48"/>
      <c r="B49" s="1236"/>
      <c r="C49" s="1237"/>
      <c r="D49" s="62"/>
      <c r="E49" s="1228" t="s">
        <v>16</v>
      </c>
      <c r="F49" s="1228"/>
      <c r="G49" s="1228"/>
      <c r="H49" s="1228"/>
      <c r="I49" s="1228"/>
      <c r="J49" s="1229"/>
      <c r="K49" s="63">
        <v>571</v>
      </c>
      <c r="L49" s="64">
        <v>497</v>
      </c>
      <c r="M49" s="64">
        <v>604</v>
      </c>
      <c r="N49" s="64">
        <v>579</v>
      </c>
      <c r="O49" s="65">
        <v>552</v>
      </c>
      <c r="P49" s="48"/>
      <c r="Q49" s="48"/>
      <c r="R49" s="48"/>
      <c r="S49" s="48"/>
      <c r="T49" s="48"/>
      <c r="U49" s="48"/>
    </row>
    <row r="50" spans="1:21" ht="30.75" customHeight="1">
      <c r="A50" s="48"/>
      <c r="B50" s="1236"/>
      <c r="C50" s="1237"/>
      <c r="D50" s="62"/>
      <c r="E50" s="1228" t="s">
        <v>17</v>
      </c>
      <c r="F50" s="1228"/>
      <c r="G50" s="1228"/>
      <c r="H50" s="1228"/>
      <c r="I50" s="1228"/>
      <c r="J50" s="1229"/>
      <c r="K50" s="63">
        <v>41</v>
      </c>
      <c r="L50" s="64">
        <v>31</v>
      </c>
      <c r="M50" s="64">
        <v>21</v>
      </c>
      <c r="N50" s="64">
        <v>2</v>
      </c>
      <c r="O50" s="65">
        <v>18</v>
      </c>
      <c r="P50" s="48"/>
      <c r="Q50" s="48"/>
      <c r="R50" s="48"/>
      <c r="S50" s="48"/>
      <c r="T50" s="48"/>
      <c r="U50" s="48"/>
    </row>
    <row r="51" spans="1:21" ht="30.75" customHeight="1">
      <c r="A51" s="48"/>
      <c r="B51" s="1238"/>
      <c r="C51" s="1239"/>
      <c r="D51" s="66"/>
      <c r="E51" s="1228" t="s">
        <v>18</v>
      </c>
      <c r="F51" s="1228"/>
      <c r="G51" s="1228"/>
      <c r="H51" s="1228"/>
      <c r="I51" s="1228"/>
      <c r="J51" s="1229"/>
      <c r="K51" s="63">
        <v>2</v>
      </c>
      <c r="L51" s="64">
        <v>1</v>
      </c>
      <c r="M51" s="64">
        <v>1</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6278</v>
      </c>
      <c r="L52" s="64">
        <v>6226</v>
      </c>
      <c r="M52" s="64">
        <v>5744</v>
      </c>
      <c r="N52" s="64">
        <v>5933</v>
      </c>
      <c r="O52" s="65">
        <v>6044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4019</v>
      </c>
      <c r="L53" s="69">
        <v>2572</v>
      </c>
      <c r="M53" s="69">
        <v>2267</v>
      </c>
      <c r="N53" s="69">
        <v>2087</v>
      </c>
      <c r="O53" s="70">
        <v>2156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QU3zrgx1zcg1sWPqMKH9wvU92uT4WHZSlnCT+CcJYNrj14DXNRp0Cp1imD/cWeCs/nmbkxZuNyPIYC8726vMA==" saltValue="f9HPuMylVEl6IjYYSAJk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54" t="s">
        <v>24</v>
      </c>
      <c r="C41" s="1255"/>
      <c r="D41" s="81"/>
      <c r="E41" s="1256" t="s">
        <v>25</v>
      </c>
      <c r="F41" s="1256"/>
      <c r="G41" s="1256"/>
      <c r="H41" s="1257"/>
      <c r="I41" s="82">
        <v>54243</v>
      </c>
      <c r="J41" s="83">
        <v>53002</v>
      </c>
      <c r="K41" s="83">
        <v>52944</v>
      </c>
      <c r="L41" s="83">
        <v>52365</v>
      </c>
      <c r="M41" s="84">
        <v>50652</v>
      </c>
    </row>
    <row r="42" spans="2:13" ht="27.75" customHeight="1">
      <c r="B42" s="1244"/>
      <c r="C42" s="1245"/>
      <c r="D42" s="85"/>
      <c r="E42" s="1248" t="s">
        <v>26</v>
      </c>
      <c r="F42" s="1248"/>
      <c r="G42" s="1248"/>
      <c r="H42" s="1249"/>
      <c r="I42" s="86">
        <v>44</v>
      </c>
      <c r="J42" s="87">
        <v>18</v>
      </c>
      <c r="K42" s="87">
        <v>12</v>
      </c>
      <c r="L42" s="87">
        <v>64</v>
      </c>
      <c r="M42" s="88">
        <v>57</v>
      </c>
    </row>
    <row r="43" spans="2:13" ht="27.75" customHeight="1">
      <c r="B43" s="1244"/>
      <c r="C43" s="1245"/>
      <c r="D43" s="85"/>
      <c r="E43" s="1248" t="s">
        <v>27</v>
      </c>
      <c r="F43" s="1248"/>
      <c r="G43" s="1248"/>
      <c r="H43" s="1249"/>
      <c r="I43" s="86">
        <v>16412</v>
      </c>
      <c r="J43" s="87">
        <v>19439</v>
      </c>
      <c r="K43" s="87">
        <v>19352</v>
      </c>
      <c r="L43" s="87">
        <v>17899</v>
      </c>
      <c r="M43" s="88">
        <v>15874</v>
      </c>
    </row>
    <row r="44" spans="2:13" ht="27.75" customHeight="1">
      <c r="B44" s="1244"/>
      <c r="C44" s="1245"/>
      <c r="D44" s="85"/>
      <c r="E44" s="1248" t="s">
        <v>28</v>
      </c>
      <c r="F44" s="1248"/>
      <c r="G44" s="1248"/>
      <c r="H44" s="1249"/>
      <c r="I44" s="86">
        <v>4024</v>
      </c>
      <c r="J44" s="87">
        <v>3330</v>
      </c>
      <c r="K44" s="87">
        <v>2896</v>
      </c>
      <c r="L44" s="87">
        <v>2509</v>
      </c>
      <c r="M44" s="88">
        <v>2203</v>
      </c>
    </row>
    <row r="45" spans="2:13" ht="27.75" customHeight="1">
      <c r="B45" s="1244"/>
      <c r="C45" s="1245"/>
      <c r="D45" s="85"/>
      <c r="E45" s="1248" t="s">
        <v>29</v>
      </c>
      <c r="F45" s="1248"/>
      <c r="G45" s="1248"/>
      <c r="H45" s="1249"/>
      <c r="I45" s="86">
        <v>10732</v>
      </c>
      <c r="J45" s="87">
        <v>9903</v>
      </c>
      <c r="K45" s="87">
        <v>9399</v>
      </c>
      <c r="L45" s="87">
        <v>9257</v>
      </c>
      <c r="M45" s="88">
        <v>9259</v>
      </c>
    </row>
    <row r="46" spans="2:13" ht="27.75" customHeight="1">
      <c r="B46" s="1244"/>
      <c r="C46" s="1245"/>
      <c r="D46" s="89"/>
      <c r="E46" s="1248" t="s">
        <v>30</v>
      </c>
      <c r="F46" s="1248"/>
      <c r="G46" s="1248"/>
      <c r="H46" s="1249"/>
      <c r="I46" s="86" t="s">
        <v>519</v>
      </c>
      <c r="J46" s="87" t="s">
        <v>519</v>
      </c>
      <c r="K46" s="87" t="s">
        <v>519</v>
      </c>
      <c r="L46" s="87">
        <v>2</v>
      </c>
      <c r="M46" s="88">
        <v>2</v>
      </c>
    </row>
    <row r="47" spans="2:13" ht="27.75" customHeight="1">
      <c r="B47" s="1244"/>
      <c r="C47" s="1245"/>
      <c r="D47" s="90"/>
      <c r="E47" s="1258" t="s">
        <v>31</v>
      </c>
      <c r="F47" s="1259"/>
      <c r="G47" s="1259"/>
      <c r="H47" s="1260"/>
      <c r="I47" s="86" t="s">
        <v>519</v>
      </c>
      <c r="J47" s="87" t="s">
        <v>519</v>
      </c>
      <c r="K47" s="87" t="s">
        <v>519</v>
      </c>
      <c r="L47" s="87" t="s">
        <v>519</v>
      </c>
      <c r="M47" s="88" t="s">
        <v>519</v>
      </c>
    </row>
    <row r="48" spans="2:13" ht="27.75" customHeight="1">
      <c r="B48" s="1244"/>
      <c r="C48" s="1245"/>
      <c r="D48" s="85"/>
      <c r="E48" s="1248" t="s">
        <v>32</v>
      </c>
      <c r="F48" s="1248"/>
      <c r="G48" s="1248"/>
      <c r="H48" s="1249"/>
      <c r="I48" s="86" t="s">
        <v>519</v>
      </c>
      <c r="J48" s="87" t="s">
        <v>519</v>
      </c>
      <c r="K48" s="87" t="s">
        <v>519</v>
      </c>
      <c r="L48" s="87" t="s">
        <v>519</v>
      </c>
      <c r="M48" s="88" t="s">
        <v>519</v>
      </c>
    </row>
    <row r="49" spans="2:13" ht="27.75" customHeight="1">
      <c r="B49" s="1246"/>
      <c r="C49" s="1247"/>
      <c r="D49" s="85"/>
      <c r="E49" s="1248" t="s">
        <v>33</v>
      </c>
      <c r="F49" s="1248"/>
      <c r="G49" s="1248"/>
      <c r="H49" s="1249"/>
      <c r="I49" s="86" t="s">
        <v>519</v>
      </c>
      <c r="J49" s="87" t="s">
        <v>519</v>
      </c>
      <c r="K49" s="87" t="s">
        <v>519</v>
      </c>
      <c r="L49" s="87" t="s">
        <v>519</v>
      </c>
      <c r="M49" s="88" t="s">
        <v>519</v>
      </c>
    </row>
    <row r="50" spans="2:13" ht="27.75" customHeight="1">
      <c r="B50" s="1242" t="s">
        <v>34</v>
      </c>
      <c r="C50" s="1243"/>
      <c r="D50" s="91"/>
      <c r="E50" s="1248" t="s">
        <v>35</v>
      </c>
      <c r="F50" s="1248"/>
      <c r="G50" s="1248"/>
      <c r="H50" s="1249"/>
      <c r="I50" s="86">
        <v>2629</v>
      </c>
      <c r="J50" s="87">
        <v>3085</v>
      </c>
      <c r="K50" s="87">
        <v>3669</v>
      </c>
      <c r="L50" s="87">
        <v>5018</v>
      </c>
      <c r="M50" s="88">
        <v>6304</v>
      </c>
    </row>
    <row r="51" spans="2:13" ht="27.75" customHeight="1">
      <c r="B51" s="1244"/>
      <c r="C51" s="1245"/>
      <c r="D51" s="85"/>
      <c r="E51" s="1248" t="s">
        <v>36</v>
      </c>
      <c r="F51" s="1248"/>
      <c r="G51" s="1248"/>
      <c r="H51" s="1249"/>
      <c r="I51" s="86">
        <v>8726</v>
      </c>
      <c r="J51" s="87">
        <v>8234</v>
      </c>
      <c r="K51" s="87">
        <v>8120</v>
      </c>
      <c r="L51" s="87">
        <v>7846</v>
      </c>
      <c r="M51" s="88">
        <v>7651</v>
      </c>
    </row>
    <row r="52" spans="2:13" ht="27.75" customHeight="1">
      <c r="B52" s="1246"/>
      <c r="C52" s="1247"/>
      <c r="D52" s="85"/>
      <c r="E52" s="1248" t="s">
        <v>37</v>
      </c>
      <c r="F52" s="1248"/>
      <c r="G52" s="1248"/>
      <c r="H52" s="1249"/>
      <c r="I52" s="86">
        <v>49430</v>
      </c>
      <c r="J52" s="87">
        <v>53456</v>
      </c>
      <c r="K52" s="87">
        <v>53323</v>
      </c>
      <c r="L52" s="87">
        <v>52457</v>
      </c>
      <c r="M52" s="88">
        <v>51053</v>
      </c>
    </row>
    <row r="53" spans="2:13" ht="27.75" customHeight="1" thickBot="1">
      <c r="B53" s="1250" t="s">
        <v>38</v>
      </c>
      <c r="C53" s="1251"/>
      <c r="D53" s="92"/>
      <c r="E53" s="1252" t="s">
        <v>39</v>
      </c>
      <c r="F53" s="1252"/>
      <c r="G53" s="1252"/>
      <c r="H53" s="1253"/>
      <c r="I53" s="93">
        <v>24671</v>
      </c>
      <c r="J53" s="94">
        <v>20917</v>
      </c>
      <c r="K53" s="94">
        <v>19490</v>
      </c>
      <c r="L53" s="94">
        <v>16774</v>
      </c>
      <c r="M53" s="95">
        <v>13039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br4WOocQoRYGhAaGK6Bq2oLtK/duPWBqCMpH5lZ2mr/CvVY5mW2LJbdX17tXGHSQD9IeHo+gbMNxcRMGBgBbw==" saltValue="i5bQQ8mW+pKO3zbrabfn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9" t="s">
        <v>42</v>
      </c>
      <c r="D55" s="1269"/>
      <c r="E55" s="1270"/>
      <c r="F55" s="107">
        <v>2230</v>
      </c>
      <c r="G55" s="107">
        <v>3191</v>
      </c>
      <c r="H55" s="108">
        <v>3223</v>
      </c>
    </row>
    <row r="56" spans="2:8" ht="52.5" customHeight="1">
      <c r="B56" s="109"/>
      <c r="C56" s="1271" t="s">
        <v>43</v>
      </c>
      <c r="D56" s="1271"/>
      <c r="E56" s="1272"/>
      <c r="F56" s="110" t="s">
        <v>519</v>
      </c>
      <c r="G56" s="110" t="s">
        <v>519</v>
      </c>
      <c r="H56" s="111" t="s">
        <v>519</v>
      </c>
    </row>
    <row r="57" spans="2:8" ht="53.25" customHeight="1">
      <c r="B57" s="109"/>
      <c r="C57" s="1273" t="s">
        <v>44</v>
      </c>
      <c r="D57" s="1273"/>
      <c r="E57" s="1274"/>
      <c r="F57" s="112">
        <v>1893</v>
      </c>
      <c r="G57" s="112">
        <v>2015</v>
      </c>
      <c r="H57" s="113">
        <v>2079</v>
      </c>
    </row>
    <row r="58" spans="2:8" ht="45.75" customHeight="1">
      <c r="B58" s="114"/>
      <c r="C58" s="1261" t="s">
        <v>590</v>
      </c>
      <c r="D58" s="1262"/>
      <c r="E58" s="1263"/>
      <c r="F58" s="115">
        <v>762</v>
      </c>
      <c r="G58" s="115">
        <v>750</v>
      </c>
      <c r="H58" s="116">
        <v>747</v>
      </c>
    </row>
    <row r="59" spans="2:8" ht="45.75" customHeight="1">
      <c r="B59" s="114"/>
      <c r="C59" s="1261" t="s">
        <v>591</v>
      </c>
      <c r="D59" s="1262"/>
      <c r="E59" s="1263"/>
      <c r="F59" s="115">
        <v>320</v>
      </c>
      <c r="G59" s="115">
        <v>311</v>
      </c>
      <c r="H59" s="116">
        <v>308</v>
      </c>
    </row>
    <row r="60" spans="2:8" ht="45.75" customHeight="1">
      <c r="B60" s="114"/>
      <c r="C60" s="1261" t="s">
        <v>592</v>
      </c>
      <c r="D60" s="1262"/>
      <c r="E60" s="1263"/>
      <c r="F60" s="115" t="s">
        <v>589</v>
      </c>
      <c r="G60" s="115">
        <v>126</v>
      </c>
      <c r="H60" s="116">
        <v>168</v>
      </c>
    </row>
    <row r="61" spans="2:8" ht="45.75" customHeight="1">
      <c r="B61" s="114"/>
      <c r="C61" s="1261" t="s">
        <v>600</v>
      </c>
      <c r="D61" s="1262"/>
      <c r="E61" s="1263"/>
      <c r="F61" s="115">
        <v>104</v>
      </c>
      <c r="G61" s="115">
        <v>113</v>
      </c>
      <c r="H61" s="116">
        <v>118</v>
      </c>
    </row>
    <row r="62" spans="2:8" ht="45.75" customHeight="1" thickBot="1">
      <c r="B62" s="117"/>
      <c r="C62" s="1264" t="s">
        <v>593</v>
      </c>
      <c r="D62" s="1265"/>
      <c r="E62" s="1266"/>
      <c r="F62" s="118">
        <v>101</v>
      </c>
      <c r="G62" s="118">
        <v>99</v>
      </c>
      <c r="H62" s="119">
        <v>98</v>
      </c>
    </row>
    <row r="63" spans="2:8" ht="52.5" customHeight="1" thickBot="1">
      <c r="B63" s="120"/>
      <c r="C63" s="1267" t="s">
        <v>45</v>
      </c>
      <c r="D63" s="1267"/>
      <c r="E63" s="1268"/>
      <c r="F63" s="121">
        <v>4122</v>
      </c>
      <c r="G63" s="121">
        <v>5206</v>
      </c>
      <c r="H63" s="122">
        <v>5302</v>
      </c>
    </row>
    <row r="64" spans="2:8" ht="15" customHeight="1"/>
    <row r="65" ht="0" hidden="1" customHeight="1"/>
    <row r="66" ht="0" hidden="1" customHeight="1"/>
  </sheetData>
  <sheetProtection algorithmName="SHA-512" hashValue="PtAhYvYeoXsTpwZenSK+umdKO9UZat8YQXkB5cjVpOp0EoGtydG8cJv0Pvxby2LUFT0MxK1QgK1zWwW58faWDg==" saltValue="vW5FjLTabklndXbu133+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606</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561</v>
      </c>
      <c r="BQ50" s="1280"/>
      <c r="BR50" s="1280"/>
      <c r="BS50" s="1280"/>
      <c r="BT50" s="1280"/>
      <c r="BU50" s="1280"/>
      <c r="BV50" s="1280"/>
      <c r="BW50" s="1280"/>
      <c r="BX50" s="1280" t="s">
        <v>562</v>
      </c>
      <c r="BY50" s="1280"/>
      <c r="BZ50" s="1280"/>
      <c r="CA50" s="1280"/>
      <c r="CB50" s="1280"/>
      <c r="CC50" s="1280"/>
      <c r="CD50" s="1280"/>
      <c r="CE50" s="1280"/>
      <c r="CF50" s="1280" t="s">
        <v>563</v>
      </c>
      <c r="CG50" s="1280"/>
      <c r="CH50" s="1280"/>
      <c r="CI50" s="1280"/>
      <c r="CJ50" s="1280"/>
      <c r="CK50" s="1280"/>
      <c r="CL50" s="1280"/>
      <c r="CM50" s="1280"/>
      <c r="CN50" s="1280" t="s">
        <v>564</v>
      </c>
      <c r="CO50" s="1280"/>
      <c r="CP50" s="1280"/>
      <c r="CQ50" s="1280"/>
      <c r="CR50" s="1280"/>
      <c r="CS50" s="1280"/>
      <c r="CT50" s="1280"/>
      <c r="CU50" s="1280"/>
      <c r="CV50" s="1280" t="s">
        <v>565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607</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61.7</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64.2</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611</v>
      </c>
      <c r="AO55" s="1280"/>
      <c r="AP55" s="1280"/>
      <c r="AQ55" s="1280"/>
      <c r="AR55" s="1280"/>
      <c r="AS55" s="1280"/>
      <c r="AT55" s="1280"/>
      <c r="AU55" s="1280"/>
      <c r="AV55" s="1280"/>
      <c r="AW55" s="1280"/>
      <c r="AX55" s="1280"/>
      <c r="AY55" s="1280"/>
      <c r="AZ55" s="1280"/>
      <c r="BA55" s="1280"/>
      <c r="BB55" s="1278" t="s">
        <v>608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15</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60.1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612</v>
      </c>
    </row>
    <row r="64" spans="1:109">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606</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561</v>
      </c>
      <c r="BQ72" s="1280"/>
      <c r="BR72" s="1280"/>
      <c r="BS72" s="1280"/>
      <c r="BT72" s="1280"/>
      <c r="BU72" s="1280"/>
      <c r="BV72" s="1280"/>
      <c r="BW72" s="1280"/>
      <c r="BX72" s="1280" t="s">
        <v>562</v>
      </c>
      <c r="BY72" s="1280"/>
      <c r="BZ72" s="1280"/>
      <c r="CA72" s="1280"/>
      <c r="CB72" s="1280"/>
      <c r="CC72" s="1280"/>
      <c r="CD72" s="1280"/>
      <c r="CE72" s="1280"/>
      <c r="CF72" s="1280" t="s">
        <v>563</v>
      </c>
      <c r="CG72" s="1280"/>
      <c r="CH72" s="1280"/>
      <c r="CI72" s="1280"/>
      <c r="CJ72" s="1280"/>
      <c r="CK72" s="1280"/>
      <c r="CL72" s="1280"/>
      <c r="CM72" s="1280"/>
      <c r="CN72" s="1280" t="s">
        <v>564</v>
      </c>
      <c r="CO72" s="1280"/>
      <c r="CP72" s="1280"/>
      <c r="CQ72" s="1280"/>
      <c r="CR72" s="1280"/>
      <c r="CS72" s="1280"/>
      <c r="CT72" s="1280"/>
      <c r="CU72" s="1280"/>
      <c r="CV72" s="1280" t="s">
        <v>565</v>
      </c>
      <c r="CW72" s="1280"/>
      <c r="CX72" s="1280"/>
      <c r="CY72" s="1280"/>
      <c r="CZ72" s="1280"/>
      <c r="DA72" s="1280"/>
      <c r="DB72" s="1280"/>
      <c r="DC72" s="1280"/>
    </row>
    <row r="73" spans="2:107">
      <c r="B73" s="374"/>
      <c r="G73" s="1283"/>
      <c r="H73" s="1283"/>
      <c r="I73" s="1283"/>
      <c r="J73" s="1283"/>
      <c r="K73" s="1279"/>
      <c r="L73" s="1279"/>
      <c r="M73" s="1279"/>
      <c r="N73" s="1279"/>
      <c r="AM73" s="383"/>
      <c r="AN73" s="1278" t="s">
        <v>607</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5">
        <v>88.4</v>
      </c>
      <c r="BQ73" s="1275"/>
      <c r="BR73" s="1275"/>
      <c r="BS73" s="1275"/>
      <c r="BT73" s="1275"/>
      <c r="BU73" s="1275"/>
      <c r="BV73" s="1275"/>
      <c r="BW73" s="1275"/>
      <c r="BX73" s="1275">
        <v>75.7</v>
      </c>
      <c r="BY73" s="1275"/>
      <c r="BZ73" s="1275"/>
      <c r="CA73" s="1275"/>
      <c r="CB73" s="1275"/>
      <c r="CC73" s="1275"/>
      <c r="CD73" s="1275"/>
      <c r="CE73" s="1275"/>
      <c r="CF73" s="1275">
        <v>69.400000000000006</v>
      </c>
      <c r="CG73" s="1275"/>
      <c r="CH73" s="1275"/>
      <c r="CI73" s="1275"/>
      <c r="CJ73" s="1275"/>
      <c r="CK73" s="1275"/>
      <c r="CL73" s="1275"/>
      <c r="CM73" s="1275"/>
      <c r="CN73" s="1275">
        <v>61.7</v>
      </c>
      <c r="CO73" s="1275"/>
      <c r="CP73" s="1275"/>
      <c r="CQ73" s="1275"/>
      <c r="CR73" s="1275"/>
      <c r="CS73" s="1275"/>
      <c r="CT73" s="1275"/>
      <c r="CU73" s="1275"/>
      <c r="CV73" s="1275">
        <v>48.5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5">
        <v>13.7</v>
      </c>
      <c r="BQ75" s="1275"/>
      <c r="BR75" s="1275"/>
      <c r="BS75" s="1275"/>
      <c r="BT75" s="1275"/>
      <c r="BU75" s="1275"/>
      <c r="BV75" s="1275"/>
      <c r="BW75" s="1275"/>
      <c r="BX75" s="1275">
        <v>12.2</v>
      </c>
      <c r="BY75" s="1275"/>
      <c r="BZ75" s="1275"/>
      <c r="CA75" s="1275"/>
      <c r="CB75" s="1275"/>
      <c r="CC75" s="1275"/>
      <c r="CD75" s="1275"/>
      <c r="CE75" s="1275"/>
      <c r="CF75" s="1275">
        <v>10.6</v>
      </c>
      <c r="CG75" s="1275"/>
      <c r="CH75" s="1275"/>
      <c r="CI75" s="1275"/>
      <c r="CJ75" s="1275"/>
      <c r="CK75" s="1275"/>
      <c r="CL75" s="1275"/>
      <c r="CM75" s="1275"/>
      <c r="CN75" s="1275">
        <v>8.3000000000000007</v>
      </c>
      <c r="CO75" s="1275"/>
      <c r="CP75" s="1275"/>
      <c r="CQ75" s="1275"/>
      <c r="CR75" s="1275"/>
      <c r="CS75" s="1275"/>
      <c r="CT75" s="1275"/>
      <c r="CU75" s="1275"/>
      <c r="CV75" s="1275">
        <v>7.9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611</v>
      </c>
      <c r="AO77" s="1280"/>
      <c r="AP77" s="1280"/>
      <c r="AQ77" s="1280"/>
      <c r="AR77" s="1280"/>
      <c r="AS77" s="1280"/>
      <c r="AT77" s="1280"/>
      <c r="AU77" s="1280"/>
      <c r="AV77" s="1280"/>
      <c r="AW77" s="1280"/>
      <c r="AX77" s="1280"/>
      <c r="AY77" s="1280"/>
      <c r="AZ77" s="1280"/>
      <c r="BA77" s="1280"/>
      <c r="BB77" s="1278" t="s">
        <v>608</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614</v>
      </c>
      <c r="BC79" s="1278"/>
      <c r="BD79" s="1278"/>
      <c r="BE79" s="1278"/>
      <c r="BF79" s="1278"/>
      <c r="BG79" s="1278"/>
      <c r="BH79" s="1278"/>
      <c r="BI79" s="1278"/>
      <c r="BJ79" s="1278"/>
      <c r="BK79" s="1278"/>
      <c r="BL79" s="1278"/>
      <c r="BM79" s="1278"/>
      <c r="BN79" s="1278"/>
      <c r="BO79" s="1278"/>
      <c r="BP79" s="1275">
        <v>5.4</v>
      </c>
      <c r="BQ79" s="1275"/>
      <c r="BR79" s="1275"/>
      <c r="BS79" s="1275"/>
      <c r="BT79" s="1275"/>
      <c r="BU79" s="1275"/>
      <c r="BV79" s="1275"/>
      <c r="BW79" s="1275"/>
      <c r="BX79" s="1275">
        <v>4.4000000000000004</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Ol/KJfwkE2zqNeU0vUjhR9WPf+y2PIQSaC9VqqIHn1sYM699CzWcU6YQdKR6VZXa5Ok6GbQ3WqNpguPUCbZ8g==" saltValue="0ki1dRBTY1ojauVPpv/P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EVTi61NiLgnX2QlFkWM5thctjIvrOZLQ2/XbDf2PTu8CCmldiWHvpRhTmNxlvR2Mt2kiYRu9ACweX3laRnqgw==" saltValue="YxLel62enUgQ2tivfiWnS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DdGhHjoLvxCVtQ+Xr0RJiK1BMjw7wvJhn9WrCa1WK2AJ4M2+tEwcV5YJ37esU8qFNMHeNGqcjLYwO0EIMW4cQ==" saltValue="bUTm5ksNQqRwveBpsDyA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34324</v>
      </c>
      <c r="E3" s="141"/>
      <c r="F3" s="142">
        <v>40632</v>
      </c>
      <c r="G3" s="143"/>
      <c r="H3" s="144"/>
    </row>
    <row r="4" spans="1:8">
      <c r="A4" s="145"/>
      <c r="B4" s="146"/>
      <c r="C4" s="147"/>
      <c r="D4" s="148">
        <v>12061</v>
      </c>
      <c r="E4" s="149"/>
      <c r="F4" s="150">
        <v>21402</v>
      </c>
      <c r="G4" s="151"/>
      <c r="H4" s="152"/>
    </row>
    <row r="5" spans="1:8">
      <c r="A5" s="133" t="s">
        <v>553</v>
      </c>
      <c r="B5" s="138"/>
      <c r="C5" s="139"/>
      <c r="D5" s="140">
        <v>24064</v>
      </c>
      <c r="E5" s="141"/>
      <c r="F5" s="142">
        <v>45375</v>
      </c>
      <c r="G5" s="143"/>
      <c r="H5" s="144"/>
    </row>
    <row r="6" spans="1:8">
      <c r="A6" s="145"/>
      <c r="B6" s="146"/>
      <c r="C6" s="147"/>
      <c r="D6" s="148">
        <v>13701</v>
      </c>
      <c r="E6" s="149"/>
      <c r="F6" s="150">
        <v>26025</v>
      </c>
      <c r="G6" s="151"/>
      <c r="H6" s="152"/>
    </row>
    <row r="7" spans="1:8">
      <c r="A7" s="133" t="s">
        <v>554</v>
      </c>
      <c r="B7" s="138"/>
      <c r="C7" s="139"/>
      <c r="D7" s="140">
        <v>26596</v>
      </c>
      <c r="E7" s="141"/>
      <c r="F7" s="142">
        <v>44267</v>
      </c>
      <c r="G7" s="143"/>
      <c r="H7" s="144"/>
    </row>
    <row r="8" spans="1:8">
      <c r="A8" s="145"/>
      <c r="B8" s="146"/>
      <c r="C8" s="147"/>
      <c r="D8" s="148">
        <v>13664</v>
      </c>
      <c r="E8" s="149"/>
      <c r="F8" s="150">
        <v>26161</v>
      </c>
      <c r="G8" s="151"/>
      <c r="H8" s="152"/>
    </row>
    <row r="9" spans="1:8">
      <c r="A9" s="133" t="s">
        <v>555</v>
      </c>
      <c r="B9" s="138"/>
      <c r="C9" s="139"/>
      <c r="D9" s="140">
        <v>30408</v>
      </c>
      <c r="E9" s="141"/>
      <c r="F9" s="142">
        <v>40879</v>
      </c>
      <c r="G9" s="143"/>
      <c r="H9" s="144"/>
    </row>
    <row r="10" spans="1:8">
      <c r="A10" s="145"/>
      <c r="B10" s="146"/>
      <c r="C10" s="147"/>
      <c r="D10" s="148">
        <v>15922</v>
      </c>
      <c r="E10" s="149"/>
      <c r="F10" s="150">
        <v>24087</v>
      </c>
      <c r="G10" s="151"/>
      <c r="H10" s="152"/>
    </row>
    <row r="11" spans="1:8">
      <c r="A11" s="133" t="s">
        <v>556</v>
      </c>
      <c r="B11" s="138"/>
      <c r="C11" s="139"/>
      <c r="D11" s="140">
        <v>28273</v>
      </c>
      <c r="E11" s="141"/>
      <c r="F11" s="142">
        <v>42651</v>
      </c>
      <c r="G11" s="143"/>
      <c r="H11" s="144"/>
    </row>
    <row r="12" spans="1:8">
      <c r="A12" s="145"/>
      <c r="B12" s="146"/>
      <c r="C12" s="153"/>
      <c r="D12" s="148">
        <v>7459</v>
      </c>
      <c r="E12" s="149"/>
      <c r="F12" s="150">
        <v>22675</v>
      </c>
      <c r="G12" s="151"/>
      <c r="H12" s="152"/>
    </row>
    <row r="13" spans="1:8">
      <c r="A13" s="133"/>
      <c r="B13" s="138"/>
      <c r="C13" s="154"/>
      <c r="D13" s="155">
        <v>28733</v>
      </c>
      <c r="E13" s="156"/>
      <c r="F13" s="157">
        <v>42761</v>
      </c>
      <c r="G13" s="158"/>
      <c r="H13" s="144"/>
    </row>
    <row r="14" spans="1:8">
      <c r="A14" s="145"/>
      <c r="B14" s="146"/>
      <c r="C14" s="147"/>
      <c r="D14" s="148">
        <v>12561</v>
      </c>
      <c r="E14" s="149"/>
      <c r="F14" s="150">
        <v>24070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0.87</v>
      </c>
      <c r="C19" s="159">
        <f>ROUND(VALUE(SUBSTITUTE(実質収支比率等に係る経年分析!G$48,"▲","-")),2)</f>
        <v>1.53</v>
      </c>
      <c r="D19" s="159">
        <f>ROUND(VALUE(SUBSTITUTE(実質収支比率等に係る経年分析!H$48,"▲","-")),2)</f>
        <v>5.88</v>
      </c>
      <c r="E19" s="159">
        <f>ROUND(VALUE(SUBSTITUTE(実質収支比率等に係る経年分析!I$48,"▲","-")),2)</f>
        <v>2.0699999999999998</v>
      </c>
      <c r="F19" s="159">
        <f>ROUND(VALUE(SUBSTITUTE(実質収支比率等に係る経年分析!J$48,"▲","-")),2)</f>
        <v>0.69</v>
      </c>
    </row>
    <row r="20" spans="1:11">
      <c r="A20" s="159" t="s">
        <v>49</v>
      </c>
      <c r="B20" s="159">
        <f>ROUND(VALUE(SUBSTITUTE(実質収支比率等に係る経年分析!F$47,"▲","-")),2)</f>
        <v>5.35</v>
      </c>
      <c r="C20" s="159">
        <f>ROUND(VALUE(SUBSTITUTE(実質収支比率等に係る経年分析!G$47,"▲","-")),2)</f>
        <v>5.85</v>
      </c>
      <c r="D20" s="159">
        <f>ROUND(VALUE(SUBSTITUTE(実質収支比率等に係る経年分析!H$47,"▲","-")),2)</f>
        <v>6.82</v>
      </c>
      <c r="E20" s="159">
        <f>ROUND(VALUE(SUBSTITUTE(実質収支比率等に係る経年分析!I$47,"▲","-")),2)</f>
        <v>9.9700000000000006</v>
      </c>
      <c r="F20" s="159">
        <f>ROUND(VALUE(SUBSTITUTE(実質収支比率等に係る経年分析!J$47,"▲","-")),2)</f>
        <v>10.130000000000001</v>
      </c>
    </row>
    <row r="21" spans="1:11">
      <c r="A21" s="159" t="s">
        <v>50</v>
      </c>
      <c r="B21" s="159">
        <f>IF(ISNUMBER(VALUE(SUBSTITUTE(実質収支比率等に係る経年分析!F$49,"▲","-"))),ROUND(VALUE(SUBSTITUTE(実質収支比率等に係る経年分析!F$49,"▲","-")),2),NA())</f>
        <v>-1.35</v>
      </c>
      <c r="C21" s="159">
        <f>IF(ISNUMBER(VALUE(SUBSTITUTE(実質収支比率等に係る経年分析!G$49,"▲","-"))),ROUND(VALUE(SUBSTITUTE(実質収支比率等に係る経年分析!G$49,"▲","-")),2),NA())</f>
        <v>1.1000000000000001</v>
      </c>
      <c r="D21" s="159">
        <f>IF(ISNUMBER(VALUE(SUBSTITUTE(実質収支比率等に係る経年分析!H$49,"▲","-"))),ROUND(VALUE(SUBSTITUTE(実質収支比率等に係る経年分析!H$49,"▲","-")),2),NA())</f>
        <v>5.34</v>
      </c>
      <c r="E21" s="159">
        <f>IF(ISNUMBER(VALUE(SUBSTITUTE(実質収支比率等に係る経年分析!I$49,"▲","-"))),ROUND(VALUE(SUBSTITUTE(実質収支比率等に係る経年分析!I$49,"▲","-")),2),NA())</f>
        <v>-0.93</v>
      </c>
      <c r="F21" s="159">
        <f>IF(ISNUMBER(VALUE(SUBSTITUTE(実質収支比率等に係る経年分析!J$49,"▲","-"))),ROUND(VALUE(SUBSTITUTE(実質収支比率等に係る経年分析!J$49,"▲","-")),2),NA())</f>
        <v>-1.29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0.47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0.81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0.25</v>
      </c>
    </row>
    <row r="30" spans="1:11">
      <c r="A30" s="160" t="str">
        <f>IF(連結実質赤字比率に係る赤字・黒字の構成分析!C$40="",NA(),連結実質赤字比率に係る赤字・黒字の構成分析!C$40)</f>
        <v>港湾整備事業特別会計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0.85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1.53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5.88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2.0699999999999998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0.69</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1.1399999999999999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1.24</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1.87</v>
      </c>
    </row>
    <row r="34" spans="1:16">
      <c r="A34" s="160" t="str">
        <f>IF(連結実質赤字比率に係る赤字・黒字の構成分析!C$36="",NA(),連結実質赤字比率に係る赤字・黒字の構成分析!C$36)</f>
        <v>産業廃棄物等処分事業会計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1.1399999999999999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0.78</v>
      </c>
      <c r="D36" s="160">
        <f>IF(ROUND(VALUE(SUBSTITUTE(連結実質赤字比率に係る赤字・黒字の構成分析!G$34,"▲", "-")), 2) &lt; 0, ABS(ROUND(VALUE(SUBSTITUTE(連結実質赤字比率に係る赤字・黒字の構成分析!G$34,"▲", "-")), 2)), NA())</f>
        <v>1.54</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0.18</v>
      </c>
      <c r="J36" s="160">
        <f>IF(ROUND(VALUE(SUBSTITUTE(連結実質赤字比率に係る赤字・黒字の構成分析!J$34,"▲", "-")), 2) &lt; 0, ABS(ROUND(VALUE(SUBSTITUTE(連結実質赤字比率に係る赤字・黒字の構成分析!J$34,"▲", "-")), 2)), NA())</f>
        <v>0.04</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6278</v>
      </c>
      <c r="E42" s="161"/>
      <c r="F42" s="161"/>
      <c r="G42" s="161">
        <f>'実質公債費比率（分子）の構造'!L$52</f>
        <v>6226</v>
      </c>
      <c r="H42" s="161"/>
      <c r="I42" s="161"/>
      <c r="J42" s="161">
        <f>'実質公債費比率（分子）の構造'!M$52</f>
        <v>5744</v>
      </c>
      <c r="K42" s="161"/>
      <c r="L42" s="161"/>
      <c r="M42" s="161">
        <f>'実質公債費比率（分子）の構造'!N$52</f>
        <v>5933</v>
      </c>
      <c r="N42" s="161"/>
      <c r="O42" s="161"/>
      <c r="P42" s="161">
        <f>'実質公債費比率（分子）の構造'!O$52</f>
        <v>6044</v>
      </c>
    </row>
    <row r="43" spans="1:16">
      <c r="A43" s="161" t="s">
        <v>18</v>
      </c>
      <c r="B43" s="161">
        <f>'実質公債費比率（分子）の構造'!K$51</f>
        <v>2</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41</v>
      </c>
      <c r="C44" s="161"/>
      <c r="D44" s="161"/>
      <c r="E44" s="161">
        <f>'実質公債費比率（分子）の構造'!L$50</f>
        <v>31</v>
      </c>
      <c r="F44" s="161"/>
      <c r="G44" s="161"/>
      <c r="H44" s="161">
        <f>'実質公債費比率（分子）の構造'!M$50</f>
        <v>21</v>
      </c>
      <c r="I44" s="161"/>
      <c r="J44" s="161"/>
      <c r="K44" s="161">
        <f>'実質公債費比率（分子）の構造'!N$50</f>
        <v>2</v>
      </c>
      <c r="L44" s="161"/>
      <c r="M44" s="161"/>
      <c r="N44" s="161">
        <f>'実質公債費比率（分子）の構造'!O$50</f>
        <v>18</v>
      </c>
      <c r="O44" s="161"/>
      <c r="P44" s="161"/>
    </row>
    <row r="45" spans="1:16">
      <c r="A45" s="161" t="s">
        <v>59</v>
      </c>
      <c r="B45" s="161">
        <f>'実質公債費比率（分子）の構造'!K$49</f>
        <v>571</v>
      </c>
      <c r="C45" s="161"/>
      <c r="D45" s="161"/>
      <c r="E45" s="161">
        <f>'実質公債費比率（分子）の構造'!L$49</f>
        <v>497</v>
      </c>
      <c r="F45" s="161"/>
      <c r="G45" s="161"/>
      <c r="H45" s="161">
        <f>'実質公債費比率（分子）の構造'!M$49</f>
        <v>604</v>
      </c>
      <c r="I45" s="161"/>
      <c r="J45" s="161"/>
      <c r="K45" s="161">
        <f>'実質公債費比率（分子）の構造'!N$49</f>
        <v>579</v>
      </c>
      <c r="L45" s="161"/>
      <c r="M45" s="161"/>
      <c r="N45" s="161">
        <f>'実質公債費比率（分子）の構造'!O$49</f>
        <v>552</v>
      </c>
      <c r="O45" s="161"/>
      <c r="P45" s="161"/>
    </row>
    <row r="46" spans="1:16">
      <c r="A46" s="161" t="s">
        <v>60</v>
      </c>
      <c r="B46" s="161">
        <f>'実質公債費比率（分子）の構造'!K$48</f>
        <v>2638</v>
      </c>
      <c r="C46" s="161"/>
      <c r="D46" s="161"/>
      <c r="E46" s="161">
        <f>'実質公債費比率（分子）の構造'!L$48</f>
        <v>1681</v>
      </c>
      <c r="F46" s="161"/>
      <c r="G46" s="161"/>
      <c r="H46" s="161">
        <f>'実質公債費比率（分子）の構造'!M$48</f>
        <v>1624</v>
      </c>
      <c r="I46" s="161"/>
      <c r="J46" s="161"/>
      <c r="K46" s="161">
        <f>'実質公債費比率（分子）の構造'!N$48</f>
        <v>1810</v>
      </c>
      <c r="L46" s="161"/>
      <c r="M46" s="161"/>
      <c r="N46" s="161">
        <f>'実質公債費比率（分子）の構造'!O$48</f>
        <v>1772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7045</v>
      </c>
      <c r="C49" s="161"/>
      <c r="D49" s="161"/>
      <c r="E49" s="161">
        <f>'実質公債費比率（分子）の構造'!L$45</f>
        <v>6588</v>
      </c>
      <c r="F49" s="161"/>
      <c r="G49" s="161"/>
      <c r="H49" s="161">
        <f>'実質公債費比率（分子）の構造'!M$45</f>
        <v>5761</v>
      </c>
      <c r="I49" s="161"/>
      <c r="J49" s="161"/>
      <c r="K49" s="161">
        <f>'実質公債費比率（分子）の構造'!N$45</f>
        <v>5629</v>
      </c>
      <c r="L49" s="161"/>
      <c r="M49" s="161"/>
      <c r="N49" s="161">
        <f>'実質公債費比率（分子）の構造'!O$45</f>
        <v>5858</v>
      </c>
      <c r="O49" s="161"/>
      <c r="P49" s="161"/>
    </row>
    <row r="50" spans="1:16">
      <c r="A50" s="161" t="s">
        <v>64</v>
      </c>
      <c r="B50" s="161" t="e">
        <f>NA()</f>
        <v>#N/A</v>
      </c>
      <c r="C50" s="161">
        <f>IF(ISNUMBER('実質公債費比率（分子）の構造'!K$53),'実質公債費比率（分子）の構造'!K$53,NA())</f>
        <v>4019</v>
      </c>
      <c r="D50" s="161" t="e">
        <f>NA()</f>
        <v>#N/A</v>
      </c>
      <c r="E50" s="161" t="e">
        <f>NA()</f>
        <v>#N/A</v>
      </c>
      <c r="F50" s="161">
        <f>IF(ISNUMBER('実質公債費比率（分子）の構造'!L$53),'実質公債費比率（分子）の構造'!L$53,NA())</f>
        <v>2572</v>
      </c>
      <c r="G50" s="161" t="e">
        <f>NA()</f>
        <v>#N/A</v>
      </c>
      <c r="H50" s="161" t="e">
        <f>NA()</f>
        <v>#N/A</v>
      </c>
      <c r="I50" s="161">
        <f>IF(ISNUMBER('実質公債費比率（分子）の構造'!M$53),'実質公債費比率（分子）の構造'!M$53,NA())</f>
        <v>2267</v>
      </c>
      <c r="J50" s="161" t="e">
        <f>NA()</f>
        <v>#N/A</v>
      </c>
      <c r="K50" s="161" t="e">
        <f>NA()</f>
        <v>#N/A</v>
      </c>
      <c r="L50" s="161">
        <f>IF(ISNUMBER('実質公債費比率（分子）の構造'!N$53),'実質公債費比率（分子）の構造'!N$53,NA())</f>
        <v>2087</v>
      </c>
      <c r="M50" s="161" t="e">
        <f>NA()</f>
        <v>#N/A</v>
      </c>
      <c r="N50" s="161" t="e">
        <f>NA()</f>
        <v>#N/A</v>
      </c>
      <c r="O50" s="161">
        <f>IF(ISNUMBER('実質公債費比率（分子）の構造'!O$53),'実質公債費比率（分子）の構造'!O$53,NA())</f>
        <v>2156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49430</v>
      </c>
      <c r="E56" s="160"/>
      <c r="F56" s="160"/>
      <c r="G56" s="160">
        <f>'将来負担比率（分子）の構造'!J$52</f>
        <v>53456</v>
      </c>
      <c r="H56" s="160"/>
      <c r="I56" s="160"/>
      <c r="J56" s="160">
        <f>'将来負担比率（分子）の構造'!K$52</f>
        <v>53323</v>
      </c>
      <c r="K56" s="160"/>
      <c r="L56" s="160"/>
      <c r="M56" s="160">
        <f>'将来負担比率（分子）の構造'!L$52</f>
        <v>52457</v>
      </c>
      <c r="N56" s="160"/>
      <c r="O56" s="160"/>
      <c r="P56" s="160">
        <f>'将来負担比率（分子）の構造'!M$52</f>
        <v>51053</v>
      </c>
    </row>
    <row r="57" spans="1:16">
      <c r="A57" s="160" t="s">
        <v>36</v>
      </c>
      <c r="B57" s="160"/>
      <c r="C57" s="160"/>
      <c r="D57" s="160">
        <f>'将来負担比率（分子）の構造'!I$51</f>
        <v>8726</v>
      </c>
      <c r="E57" s="160"/>
      <c r="F57" s="160"/>
      <c r="G57" s="160">
        <f>'将来負担比率（分子）の構造'!J$51</f>
        <v>8234</v>
      </c>
      <c r="H57" s="160"/>
      <c r="I57" s="160"/>
      <c r="J57" s="160">
        <f>'将来負担比率（分子）の構造'!K$51</f>
        <v>8120</v>
      </c>
      <c r="K57" s="160"/>
      <c r="L57" s="160"/>
      <c r="M57" s="160">
        <f>'将来負担比率（分子）の構造'!L$51</f>
        <v>7846</v>
      </c>
      <c r="N57" s="160"/>
      <c r="O57" s="160"/>
      <c r="P57" s="160">
        <f>'将来負担比率（分子）の構造'!M$51</f>
        <v>7651</v>
      </c>
    </row>
    <row r="58" spans="1:16">
      <c r="A58" s="160" t="s">
        <v>35</v>
      </c>
      <c r="B58" s="160"/>
      <c r="C58" s="160"/>
      <c r="D58" s="160">
        <f>'将来負担比率（分子）の構造'!I$50</f>
        <v>2629</v>
      </c>
      <c r="E58" s="160"/>
      <c r="F58" s="160"/>
      <c r="G58" s="160">
        <f>'将来負担比率（分子）の構造'!J$50</f>
        <v>3085</v>
      </c>
      <c r="H58" s="160"/>
      <c r="I58" s="160"/>
      <c r="J58" s="160">
        <f>'将来負担比率（分子）の構造'!K$50</f>
        <v>3669</v>
      </c>
      <c r="K58" s="160"/>
      <c r="L58" s="160"/>
      <c r="M58" s="160">
        <f>'将来負担比率（分子）の構造'!L$50</f>
        <v>5018</v>
      </c>
      <c r="N58" s="160"/>
      <c r="O58" s="160"/>
      <c r="P58" s="160">
        <f>'将来負担比率（分子）の構造'!M$50</f>
        <v>6304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2</v>
      </c>
      <c r="L61" s="160"/>
      <c r="M61" s="160"/>
      <c r="N61" s="160">
        <f>'将来負担比率（分子）の構造'!M$46</f>
        <v>2</v>
      </c>
      <c r="O61" s="160"/>
      <c r="P61" s="160"/>
    </row>
    <row r="62" spans="1:16">
      <c r="A62" s="160" t="s">
        <v>29</v>
      </c>
      <c r="B62" s="160">
        <f>'将来負担比率（分子）の構造'!I$45</f>
        <v>10732</v>
      </c>
      <c r="C62" s="160"/>
      <c r="D62" s="160"/>
      <c r="E62" s="160">
        <f>'将来負担比率（分子）の構造'!J$45</f>
        <v>9903</v>
      </c>
      <c r="F62" s="160"/>
      <c r="G62" s="160"/>
      <c r="H62" s="160">
        <f>'将来負担比率（分子）の構造'!K$45</f>
        <v>9399</v>
      </c>
      <c r="I62" s="160"/>
      <c r="J62" s="160"/>
      <c r="K62" s="160">
        <f>'将来負担比率（分子）の構造'!L$45</f>
        <v>9257</v>
      </c>
      <c r="L62" s="160"/>
      <c r="M62" s="160"/>
      <c r="N62" s="160">
        <f>'将来負担比率（分子）の構造'!M$45</f>
        <v>9259</v>
      </c>
      <c r="O62" s="160"/>
      <c r="P62" s="160"/>
    </row>
    <row r="63" spans="1:16">
      <c r="A63" s="160" t="s">
        <v>28</v>
      </c>
      <c r="B63" s="160">
        <f>'将来負担比率（分子）の構造'!I$44</f>
        <v>4024</v>
      </c>
      <c r="C63" s="160"/>
      <c r="D63" s="160"/>
      <c r="E63" s="160">
        <f>'将来負担比率（分子）の構造'!J$44</f>
        <v>3330</v>
      </c>
      <c r="F63" s="160"/>
      <c r="G63" s="160"/>
      <c r="H63" s="160">
        <f>'将来負担比率（分子）の構造'!K$44</f>
        <v>2896</v>
      </c>
      <c r="I63" s="160"/>
      <c r="J63" s="160"/>
      <c r="K63" s="160">
        <f>'将来負担比率（分子）の構造'!L$44</f>
        <v>2509</v>
      </c>
      <c r="L63" s="160"/>
      <c r="M63" s="160"/>
      <c r="N63" s="160">
        <f>'将来負担比率（分子）の構造'!M$44</f>
        <v>2203</v>
      </c>
      <c r="O63" s="160"/>
      <c r="P63" s="160"/>
    </row>
    <row r="64" spans="1:16">
      <c r="A64" s="160" t="s">
        <v>27</v>
      </c>
      <c r="B64" s="160">
        <f>'将来負担比率（分子）の構造'!I$43</f>
        <v>16412</v>
      </c>
      <c r="C64" s="160"/>
      <c r="D64" s="160"/>
      <c r="E64" s="160">
        <f>'将来負担比率（分子）の構造'!J$43</f>
        <v>19439</v>
      </c>
      <c r="F64" s="160"/>
      <c r="G64" s="160"/>
      <c r="H64" s="160">
        <f>'将来負担比率（分子）の構造'!K$43</f>
        <v>19352</v>
      </c>
      <c r="I64" s="160"/>
      <c r="J64" s="160"/>
      <c r="K64" s="160">
        <f>'将来負担比率（分子）の構造'!L$43</f>
        <v>17899</v>
      </c>
      <c r="L64" s="160"/>
      <c r="M64" s="160"/>
      <c r="N64" s="160">
        <f>'将来負担比率（分子）の構造'!M$43</f>
        <v>15874</v>
      </c>
      <c r="O64" s="160"/>
      <c r="P64" s="160"/>
    </row>
    <row r="65" spans="1:16">
      <c r="A65" s="160" t="s">
        <v>26</v>
      </c>
      <c r="B65" s="160">
        <f>'将来負担比率（分子）の構造'!I$42</f>
        <v>44</v>
      </c>
      <c r="C65" s="160"/>
      <c r="D65" s="160"/>
      <c r="E65" s="160">
        <f>'将来負担比率（分子）の構造'!J$42</f>
        <v>18</v>
      </c>
      <c r="F65" s="160"/>
      <c r="G65" s="160"/>
      <c r="H65" s="160">
        <f>'将来負担比率（分子）の構造'!K$42</f>
        <v>12</v>
      </c>
      <c r="I65" s="160"/>
      <c r="J65" s="160"/>
      <c r="K65" s="160">
        <f>'将来負担比率（分子）の構造'!L$42</f>
        <v>64</v>
      </c>
      <c r="L65" s="160"/>
      <c r="M65" s="160"/>
      <c r="N65" s="160">
        <f>'将来負担比率（分子）の構造'!M$42</f>
        <v>57</v>
      </c>
      <c r="O65" s="160"/>
      <c r="P65" s="160"/>
    </row>
    <row r="66" spans="1:16">
      <c r="A66" s="160" t="s">
        <v>25</v>
      </c>
      <c r="B66" s="160">
        <f>'将来負担比率（分子）の構造'!I$41</f>
        <v>54243</v>
      </c>
      <c r="C66" s="160"/>
      <c r="D66" s="160"/>
      <c r="E66" s="160">
        <f>'将来負担比率（分子）の構造'!J$41</f>
        <v>53002</v>
      </c>
      <c r="F66" s="160"/>
      <c r="G66" s="160"/>
      <c r="H66" s="160">
        <f>'将来負担比率（分子）の構造'!K$41</f>
        <v>52944</v>
      </c>
      <c r="I66" s="160"/>
      <c r="J66" s="160"/>
      <c r="K66" s="160">
        <f>'将来負担比率（分子）の構造'!L$41</f>
        <v>52365</v>
      </c>
      <c r="L66" s="160"/>
      <c r="M66" s="160"/>
      <c r="N66" s="160">
        <f>'将来負担比率（分子）の構造'!M$41</f>
        <v>50652</v>
      </c>
      <c r="O66" s="160"/>
      <c r="P66" s="160"/>
    </row>
    <row r="67" spans="1:16">
      <c r="A67" s="160" t="s">
        <v>68</v>
      </c>
      <c r="B67" s="160" t="e">
        <f>NA()</f>
        <v>#N/A</v>
      </c>
      <c r="C67" s="160">
        <f>IF(ISNUMBER('将来負担比率（分子）の構造'!I$53), IF('将来負担比率（分子）の構造'!I$53 &lt; 0, 0, '将来負担比率（分子）の構造'!I$53), NA())</f>
        <v>24671</v>
      </c>
      <c r="D67" s="160" t="e">
        <f>NA()</f>
        <v>#N/A</v>
      </c>
      <c r="E67" s="160" t="e">
        <f>NA()</f>
        <v>#N/A</v>
      </c>
      <c r="F67" s="160">
        <f>IF(ISNUMBER('将来負担比率（分子）の構造'!J$53), IF('将来負担比率（分子）の構造'!J$53 &lt; 0, 0, '将来負担比率（分子）の構造'!J$53), NA())</f>
        <v>20917</v>
      </c>
      <c r="G67" s="160" t="e">
        <f>NA()</f>
        <v>#N/A</v>
      </c>
      <c r="H67" s="160" t="e">
        <f>NA()</f>
        <v>#N/A</v>
      </c>
      <c r="I67" s="160">
        <f>IF(ISNUMBER('将来負担比率（分子）の構造'!K$53), IF('将来負担比率（分子）の構造'!K$53 &lt; 0, 0, '将来負担比率（分子）の構造'!K$53), NA())</f>
        <v>19490</v>
      </c>
      <c r="J67" s="160" t="e">
        <f>NA()</f>
        <v>#N/A</v>
      </c>
      <c r="K67" s="160" t="e">
        <f>NA()</f>
        <v>#N/A</v>
      </c>
      <c r="L67" s="160">
        <f>IF(ISNUMBER('将来負担比率（分子）の構造'!L$53), IF('将来負担比率（分子）の構造'!L$53 &lt; 0, 0, '将来負担比率（分子）の構造'!L$53), NA())</f>
        <v>16774</v>
      </c>
      <c r="M67" s="160" t="e">
        <f>NA()</f>
        <v>#N/A</v>
      </c>
      <c r="N67" s="160" t="e">
        <f>NA()</f>
        <v>#N/A</v>
      </c>
      <c r="O67" s="160">
        <f>IF(ISNUMBER('将来負担比率（分子）の構造'!M$53), IF('将来負担比率（分子）の構造'!M$53 &lt; 0, 0, '将来負担比率（分子）の構造'!M$53), NA())</f>
        <v>13039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2230</v>
      </c>
      <c r="C72" s="164">
        <f>基金残高に係る経年分析!G55</f>
        <v>3191</v>
      </c>
      <c r="D72" s="164">
        <f>基金残高に係る経年分析!H55</f>
        <v>3223</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1893</v>
      </c>
      <c r="C74" s="164">
        <f>基金残高に係る経年分析!G57</f>
        <v>2015</v>
      </c>
      <c r="D74" s="164">
        <f>基金残高に係る経年分析!H57</f>
        <v>2079</v>
      </c>
    </row>
  </sheetData>
  <sheetProtection algorithmName="SHA-512" hashValue="G6oLFp0uvePmJ8SOCMFBb4SHQ8ei4Anob7OQUAYO9mn9HXwBN6q3zgdjLT/7aw4fd5xrha9AVfbHN0fqSIx1nw==" saltValue="2F9M3YR22w27zfPZtTeH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吉川達也</cp:lastModifiedBy>
  <cp:lastPrinted>2019-03-11T09:34:04Z</cp:lastPrinted>
  <dcterms:created xsi:type="dcterms:W3CDTF">2019-02-14T00:53:40Z</dcterms:created>
  <dcterms:modified xsi:type="dcterms:W3CDTF">2019-11-01T02:07:25Z</dcterms:modified>
  <cp:category/>
</cp:coreProperties>
</file>