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財政事情\R03財政事情\財政状況資料集\R01決算\05 HP公開用\"/>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<sst xmlns="http://schemas.openxmlformats.org/spreadsheetml/2006/main" count="1103" uniqueCount="620">
  <si>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</si>
  <si>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</si>
  <si>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</si>
  <si>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</si>
  <si>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</si>
  <si>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</si>
  <si>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</si>
  <si>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</si>
  <si>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</si>
  <si>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</si>
  <si>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</si>
  <si>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</si>
  <si>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</si>
  <si>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</si>
  <si>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</si>
  <si>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</si>
  <si>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</si>
  <si>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</si>
  <si>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</si>
  <si>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</si>
  <si>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</si>
  <si>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</si>
  <si>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</si>
  <si>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</si>
  <si>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</si>
  <si>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</si>
  <si>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</si>
  <si>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</si>
  <si>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</si>
  <si>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</si>
  <si>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</si>
  <si>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</si>
  <si>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</si>
  <si>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</si>
  <si>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</si>
  <si>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</si>
  <si>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</si>
  <si>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</si>
  <si>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</si>
  <si>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</si>
  <si>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</si>
  <si>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</si>
  <si>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</si>
  <si>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</si>
  <si>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</si>
  <si>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</si>
  <si>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</si>
  <si>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</si>
  <si>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</si>
  <si>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</si>
  <si>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</si>
  <si>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</si>
  <si>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</si>
  <si>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</si>
  <si>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</si>
  <si>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</si>
  <si>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</si>
  <si>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</si>
  <si>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</si>
  <si>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</si>
  <si>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</si>
  <si>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</si>
  <si>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</si>
  <si>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</si>
  <si>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</si>
  <si>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</si>
  <si>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</si>
  <si>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</si>
  <si>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</si>
  <si>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</si>
  <si>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</si>
  <si>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</si>
  <si>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</si>
  <si>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</si>
  <si>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</si>
  <si>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</si>
  <si>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</si>
  <si>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</si>
  <si>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</si>
  <si>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</si>
  <si>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</si>
  <si>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</si>
  <si>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</si>
  <si>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</si>
  <si>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</si>
  <si>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</si>
  <si>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</si>
  <si>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</si>
  <si>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</si>
  <si>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</si>
  <si>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</si>
  <si>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</si>
  <si>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</si>
  <si>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</si>
  <si>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</si>
  <si>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</si>
  <si>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</si>
  <si>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</si>
  <si>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</si>
  <si>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</si>
  <si>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</si>
  <si>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</si>
  <si>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</si>
  <si>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</si>
  <si>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</si>
  <si>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</si>
  <si>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</si>
  <si>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</si>
  <si>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</si>
  <si>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</si>
  <si>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</si>
  <si>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</si>
  <si>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</si>
  <si>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</si>
  <si>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</si>
  <si>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</si>
  <si>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</si>
  <si>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</si>
  <si>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</si>
  <si>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</si>
  <si>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</si>
  <si>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</si>
  <si>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</si>
  <si>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</si>
  <si>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</si>
  <si>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</si>
  <si>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</si>
  <si>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</si>
  <si>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</si>
  <si>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</si>
  <si>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</si>
  <si>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</si>
  <si>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</si>
  <si>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</si>
  <si>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</si>
  <si>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</si>
  <si>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</si>
  <si>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</si>
  <si>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</si>
  <si>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</si>
  <si>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</si>
  <si>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</si>
  <si>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</si>
  <si>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</si>
  <si>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</si>
  <si>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</si>
  <si>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</si>
  <si>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</si>
  <si>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</si>
  <si>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</si>
  <si>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病院事業会計</t>
    <phoneticPr fontId="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</si>
  <si>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</si>
  <si>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</si>
  <si>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</si>
  <si>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</si>
  <si>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</si>
  <si>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</si>
  <si>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</si>
  <si>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</si>
  <si>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</si>
  <si>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</si>
  <si>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</si>
  <si>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</si>
  <si>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</si>
  <si>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</si>
  <si>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</si>
  <si>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</si>
  <si>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</si>
  <si>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</si>
  <si>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</si>
  <si>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</si>
  <si>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</si>
  <si>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</si>
  <si>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</si>
  <si>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</si>
  <si>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</si>
  <si>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</si>
  <si>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</si>
  <si>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</si>
  <si>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</si>
  <si>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</si>
  <si>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</si>
  <si>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</si>
  <si>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</si>
  <si>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</si>
  <si>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</si>
  <si>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</si>
  <si>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</si>
  <si>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</si>
  <si>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</si>
  <si>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</si>
  <si>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</si>
  <si>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</si>
  <si>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</si>
  <si>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</si>
  <si>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</si>
  <si>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</si>
  <si>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</si>
  <si>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</si>
  <si>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</si>
  <si>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</si>
  <si>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</si>
  <si>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</si>
  <si>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</si>
  <si>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</si>
  <si>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</si>
  <si>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</si>
  <si>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</si>
  <si>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</si>
  <si>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</si>
  <si>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</si>
  <si>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</si>
  <si>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</si>
  <si>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北海道小樽市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</si>
  <si>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</si>
  <si>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</si>
  <si>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</si>
  <si>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</si>
  <si>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</si>
  <si>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</si>
  <si>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</si>
  <si>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</si>
  <si>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</si>
  <si>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</si>
  <si>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</si>
  <si>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</si>
  <si>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</si>
  <si>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</si>
  <si>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</si>
  <si>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</si>
  <si>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</si>
  <si>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</si>
  <si>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</si>
  <si>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</si>
  <si>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</si>
  <si>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</si>
  <si>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</si>
  <si>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</si>
  <si>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</si>
  <si>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</si>
  <si>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</si>
  <si>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</si>
  <si>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</si>
  <si>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</si>
  <si>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</si>
  <si>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</si>
  <si>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</si>
  <si>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</si>
  <si>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</si>
  <si>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</si>
  <si>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</si>
  <si>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</si>
  <si>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</si>
  <si>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</si>
  <si>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</si>
  <si>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</si>
  <si>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</si>
  <si>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</si>
  <si>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</si>
  <si>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</si>
  <si>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</si>
  <si>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</si>
  <si>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</si>
  <si>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</si>
  <si>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</si>
  <si>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</si>
  <si>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</si>
  <si>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</si>
  <si>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</si>
  <si>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</si>
  <si>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</si>
  <si>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</si>
  <si>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</si>
  <si>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</si>
  <si>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</si>
  <si>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</si>
  <si>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</si>
  <si>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</si>
  <si>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</si>
  <si>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</si>
  <si>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</si>
  <si>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</si>
  <si>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</si>
  <si>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</si>
  <si>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</si>
  <si>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</si>
  <si>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</si>
  <si>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</si>
  <si>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</si>
  <si>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</si>
  <si>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</si>
  <si>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</si>
  <si>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</si>
  <si>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</si>
  <si>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</si>
  <si>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</si>
  <si>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</si>
  <si>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</si>
  <si>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</si>
  <si>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</si>
  <si>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</si>
  <si>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</si>
  <si>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</si>
  <si>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</si>
  <si>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</si>
  <si>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</si>
  <si>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</si>
  <si>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</si>
  <si>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</si>
  <si>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</si>
  <si>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</si>
  <si>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</si>
  <si>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</si>
  <si>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</si>
  <si>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</si>
  <si>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</si>
  <si>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</si>
  <si>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</si>
  <si>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</si>
  <si>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</si>
  <si>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</si>
  <si>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</si>
  <si>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</si>
  <si>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</si>
  <si>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</si>
  <si>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</si>
  <si>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</si>
  <si>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</si>
  <si>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</si>
  <si>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</si>
  <si>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</si>
  <si>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</si>
  <si>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</si>
  <si>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</si>
  <si>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</si>
  <si>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</si>
  <si>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</si>
  <si>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</si>
  <si>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</si>
  <si>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</si>
  <si>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</si>
  <si>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</si>
  <si>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</si>
  <si>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</si>
  <si>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</si>
  <si>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</si>
  <si>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</si>
  <si>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</si>
  <si>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</si>
  <si>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</si>
  <si>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</si>
  <si>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</si>
  <si>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</si>
  <si>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</si>
  <si>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</si>
  <si>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</si>
  <si>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</si>
  <si>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</si>
  <si>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</si>
  <si>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</si>
  <si>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</si>
  <si>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</si>
  <si>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</si>
  <si>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</si>
  <si>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</si>
  <si>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</si>
  <si>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北海道小樽市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</si>
  <si>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</si>
  <si>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</si>
  <si>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</si>
  <si>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</si>
  <si>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</si>
  <si>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</si>
  <si>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</si>
  <si>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</si>
  <si>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</si>
  <si>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</si>
  <si>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</si>
  <si>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</si>
  <si>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</si>
  <si>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</si>
  <si>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</si>
  <si>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</si>
  <si>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</si>
  <si>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</si>
  <si>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</si>
  <si>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</si>
  <si>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</si>
  <si>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産業廃棄物処分事業特別会計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</si>
  <si>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</si>
  <si>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</si>
  <si>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</si>
  <si>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</si>
  <si>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</si>
  <si>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</si>
  <si>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</si>
  <si>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</si>
  <si>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</si>
  <si>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</si>
  <si>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</si>
  <si>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</si>
  <si>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</si>
  <si>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</si>
  <si>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</si>
  <si>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</si>
  <si>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</si>
  <si>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</si>
  <si>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</si>
  <si>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</si>
  <si>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</si>
  <si>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</si>
  <si>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</si>
  <si>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産業廃棄物等処分事業会計</t>
    <phoneticPr fontId="5"/>
  </si>
  <si>
    <t>法適用企業</t>
    <phoneticPr fontId="5"/>
  </si>
  <si>
    <t>簡易水道事業会計</t>
    <phoneticPr fontId="5"/>
  </si>
  <si>
    <t>青果物卸売市場事業特別会計</t>
    <phoneticPr fontId="5"/>
  </si>
  <si>
    <t>-</t>
    <phoneticPr fontId="5"/>
  </si>
  <si>
    <t>法非適用企業</t>
    <phoneticPr fontId="5"/>
  </si>
  <si>
    <t>水産物卸売市場事業特別会計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</si>
  <si>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</si>
  <si>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</si>
  <si>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</si>
  <si>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</si>
  <si>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</si>
  <si>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</si>
  <si>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</si>
  <si>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</si>
  <si>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</si>
  <si>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</si>
  <si>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</si>
  <si>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</si>
  <si>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</si>
  <si>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</si>
  <si>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</si>
  <si>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</si>
  <si>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</si>
  <si>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</si>
  <si>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</si>
  <si>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</si>
  <si>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</si>
  <si>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</si>
  <si>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</si>
  <si>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</si>
  <si>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</si>
  <si>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</si>
  <si>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</si>
  <si>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</si>
  <si>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</si>
  <si>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</si>
  <si>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</si>
  <si>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</si>
  <si>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</si>
  <si>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</si>
  <si>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</si>
  <si>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</si>
  <si>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</si>
  <si>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</si>
  <si>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</si>
  <si>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</si>
  <si>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</si>
  <si>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</si>
  <si>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</si>
  <si>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</si>
  <si>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</si>
  <si>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</si>
  <si>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</si>
  <si>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</si>
  <si>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</si>
  <si>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</si>
  <si>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</si>
  <si>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</si>
  <si>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</si>
  <si>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</si>
  <si>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</si>
  <si>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</si>
  <si>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</si>
  <si>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</si>
  <si>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</si>
  <si>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</si>
  <si>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</si>
  <si>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</si>
  <si>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</si>
  <si>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</si>
  <si>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</si>
  <si>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</si>
  <si>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</si>
  <si>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</si>
  <si>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</si>
  <si>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</si>
  <si>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</si>
  <si>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</si>
  <si>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</si>
  <si>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</si>
  <si>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</si>
  <si>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</si>
  <si>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</si>
  <si>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</si>
  <si>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</si>
  <si>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</si>
  <si>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</si>
  <si>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</si>
  <si>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</si>
  <si>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</si>
  <si>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</si>
  <si>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</si>
  <si>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</si>
  <si>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</si>
  <si>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</si>
  <si>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</si>
  <si>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</si>
  <si>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</si>
  <si>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</si>
  <si>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</si>
  <si>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</si>
  <si>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</si>
  <si>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</si>
  <si>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</si>
  <si>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</si>
  <si>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</si>
  <si>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</si>
  <si>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</si>
  <si>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</si>
  <si>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</si>
  <si>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</si>
  <si>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</si>
  <si>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</si>
  <si>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</si>
  <si>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</si>
  <si>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</si>
  <si>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</si>
  <si>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</si>
  <si>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</si>
  <si>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</si>
  <si>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</si>
  <si>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</si>
  <si>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</si>
  <si>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</si>
  <si>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</si>
  <si>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</si>
  <si>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</si>
  <si>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</si>
  <si>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</si>
  <si>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</si>
  <si>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</si>
  <si>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</si>
  <si>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</si>
  <si>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</si>
  <si>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</si>
  <si>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</si>
  <si>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</si>
  <si>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</si>
  <si>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</si>
  <si>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</si>
  <si>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</si>
  <si>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</si>
  <si>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</si>
  <si>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</si>
  <si>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</si>
  <si>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</si>
  <si>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</si>
  <si>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</si>
  <si>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</si>
  <si>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</si>
  <si>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</si>
  <si>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</si>
  <si>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</si>
  <si>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</si>
  <si>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0.93</t>
  </si>
  <si>
    <t>▲ 1.29</t>
  </si>
  <si>
    <t>▲ 0.60</t>
  </si>
  <si>
    <t>▲ 1.60</t>
  </si>
  <si>
    <t>病院事業会計</t>
  </si>
  <si>
    <t>▲ 0.04</t>
  </si>
  <si>
    <t>▲ 0.23</t>
  </si>
  <si>
    <t>▲ 0.85</t>
  </si>
  <si>
    <t>産業廃棄物等処分事業会計</t>
  </si>
  <si>
    <t>水道事業会計</t>
  </si>
  <si>
    <t>介護保険事業特別会計</t>
  </si>
  <si>
    <t>一般会計</t>
  </si>
  <si>
    <t>下水道事業会計</t>
  </si>
  <si>
    <t>国民健康保険事業特別会計</t>
  </si>
  <si>
    <t>港湾整備事業特別会計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</si>
  <si>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</si>
  <si>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</si>
  <si>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</si>
  <si>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</si>
  <si>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</si>
  <si>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</si>
  <si>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</si>
  <si>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</si>
  <si>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（一財）自然の村公社</t>
    <phoneticPr fontId="2"/>
  </si>
  <si>
    <t>（株）小樽水族館公社</t>
    <phoneticPr fontId="2"/>
  </si>
  <si>
    <t>（株）マリンウェーブ小樽</t>
    <phoneticPr fontId="2"/>
  </si>
  <si>
    <t>小樽開発埠頭（株）</t>
    <phoneticPr fontId="2"/>
  </si>
  <si>
    <t>（株）小樽観光振興公社</t>
    <phoneticPr fontId="2"/>
  </si>
  <si>
    <t>〇</t>
    <phoneticPr fontId="2"/>
  </si>
  <si>
    <t>社会福祉事業資金基金</t>
    <rPh sb="0" eb="2">
      <t>シャカイ</t>
    </rPh>
    <rPh sb="2" eb="4">
      <t>フクシ</t>
    </rPh>
    <rPh sb="4" eb="6">
      <t>ジギョウ</t>
    </rPh>
    <rPh sb="6" eb="8">
      <t>シキン</t>
    </rPh>
    <rPh sb="8" eb="10">
      <t>キキン</t>
    </rPh>
    <phoneticPr fontId="2"/>
  </si>
  <si>
    <t>まちづくり事業資金基金</t>
    <rPh sb="5" eb="7">
      <t>ジギョウ</t>
    </rPh>
    <rPh sb="7" eb="9">
      <t>シキン</t>
    </rPh>
    <rPh sb="9" eb="11">
      <t>キキン</t>
    </rPh>
    <phoneticPr fontId="2"/>
  </si>
  <si>
    <t>小樽ファンが支えるふるさとまちづくり資金基金</t>
    <rPh sb="0" eb="2">
      <t>オタル</t>
    </rPh>
    <rPh sb="6" eb="7">
      <t>ササ</t>
    </rPh>
    <rPh sb="18" eb="20">
      <t>シキン</t>
    </rPh>
    <rPh sb="20" eb="22">
      <t>キキン</t>
    </rPh>
    <phoneticPr fontId="2"/>
  </si>
  <si>
    <t>ふるさと応援基金</t>
    <rPh sb="4" eb="6">
      <t>オウエン</t>
    </rPh>
    <rPh sb="6" eb="8">
      <t>キキン</t>
    </rPh>
    <phoneticPr fontId="2"/>
  </si>
  <si>
    <t>朝里川温泉郷観光施設整備資金基金</t>
    <rPh sb="0" eb="2">
      <t>アサリ</t>
    </rPh>
    <rPh sb="2" eb="3">
      <t>ガワ</t>
    </rPh>
    <rPh sb="3" eb="5">
      <t>オンセン</t>
    </rPh>
    <rPh sb="5" eb="6">
      <t>サト</t>
    </rPh>
    <rPh sb="6" eb="8">
      <t>カンコウ</t>
    </rPh>
    <rPh sb="8" eb="10">
      <t>シセツ</t>
    </rPh>
    <rPh sb="10" eb="12">
      <t>セイビ</t>
    </rPh>
    <rPh sb="12" eb="14">
      <t>シキン</t>
    </rPh>
    <rPh sb="14" eb="16">
      <t>キキン</t>
    </rPh>
    <phoneticPr fontId="2"/>
  </si>
  <si>
    <t>石狩湾新港管理組合（一般会計）</t>
    <phoneticPr fontId="2"/>
  </si>
  <si>
    <t>石狩湾新港管理組合（港湾整備事業特別会計）</t>
    <phoneticPr fontId="2"/>
  </si>
  <si>
    <t>北しりべし廃棄物処理広域連合</t>
    <phoneticPr fontId="2"/>
  </si>
  <si>
    <t>後志教育研修センター</t>
    <phoneticPr fontId="2"/>
  </si>
  <si>
    <t>石狩西部広域水道企業団</t>
    <phoneticPr fontId="2"/>
  </si>
  <si>
    <t>法適用企業</t>
    <phoneticPr fontId="2"/>
  </si>
  <si>
    <t>法非適用企業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</si>
  <si>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</si>
  <si>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</si>
  <si>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</si>
  <si>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率ともに高い水準にある。今後も将来的な財政負担を考慮しながら新規起債発行の抑制に努めつつ、個別施設計画を策定し、老朽化した施設の集約化・複合化などを計画的に進める予定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</si>
  <si>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</si>
  <si>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</si>
  <si>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</si>
  <si>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</si>
  <si>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</si>
  <si>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</si>
  <si>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ため、地方債の現在高が減少し、将来負担比率と実質公債費比率ともに下降傾向となっている。しかしながら、類似団体との比較においては、依然として高い水準となっていることから、今後も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</si>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</sst>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FE40-41BF-8930-D14310D8D2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26596</c:v>
                </c:pt>
                <c:pt idx="1">
                  <c:v>30408</c:v>
                </c:pt>
                <c:pt idx="2">
                  <c:v>28273</c:v>
                </c:pt>
                <c:pt idx="3">
                  <c:v>20130</c:v>
                </c:pt>
                <c:pt idx="4">
                  <c:v>24536</c:v>
                </c:pt>
              </c:numCache>
            </c:numRef>
          </c:val>
          <c:smooth val="0"/>
          <c:extLst>
            <c:ext xmlns:c16="http://schemas.microsoft.com/office/drawing/2014/chart" uri="{C3380CC4-5D6E-409C-BE32-E72D297353CC}">
              <c16:uniqueId val="{00000001-FE40-41BF-8930-D14310D8D2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5.88</c:v>
                </c:pt>
                <c:pt idx="1">
                  <c:v>2.0699999999999998</c:v>
                </c:pt>
                <c:pt idx="2">
                  <c:v>0.69</c:v>
                </c:pt>
                <c:pt idx="3">
                  <c:v>0.71</c:v>
                </c:pt>
                <c:pt idx="4">
                  <c:v>0.51</c:v>
                </c:pt>
              </c:numCache>
            </c:numRef>
          </c:val>
          <c:extLst>
            <c:ext xmlns:c16="http://schemas.microsoft.com/office/drawing/2014/chart" uri="{C3380CC4-5D6E-409C-BE32-E72D297353CC}">
              <c16:uniqueId val="{00000000-0ADE-4FC1-AE1E-E5B3F6FE27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6.82</c:v>
                </c:pt>
                <c:pt idx="1">
                  <c:v>9.9700000000000006</c:v>
                </c:pt>
                <c:pt idx="2">
                  <c:v>10.130000000000001</c:v>
                </c:pt>
                <c:pt idx="3">
                  <c:v>9.64</c:v>
                </c:pt>
                <c:pt idx="4">
                  <c:v>8.25</c:v>
                </c:pt>
              </c:numCache>
            </c:numRef>
          </c:val>
          <c:extLst>
            <c:ext xmlns:c16="http://schemas.microsoft.com/office/drawing/2014/chart" uri="{C3380CC4-5D6E-409C-BE32-E72D297353CC}">
              <c16:uniqueId val="{00000001-0ADE-4FC1-AE1E-E5B3F6FE27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5.34</c:v>
                </c:pt>
                <c:pt idx="1">
                  <c:v>-0.93</c:v>
                </c:pt>
                <c:pt idx="2">
                  <c:v>-1.29</c:v>
                </c:pt>
                <c:pt idx="3">
                  <c:v>-0.6</c:v>
                </c:pt>
                <c:pt idx="4">
                  <c:v>-1.6</c:v>
                </c:pt>
              </c:numCache>
            </c:numRef>
          </c:val>
          <c:smooth val="0"/>
          <c:extLst>
            <c:ext xmlns:c16="http://schemas.microsoft.com/office/drawing/2014/chart" uri="{C3380CC4-5D6E-409C-BE32-E72D297353CC}">
              <c16:uniqueId val="{00000002-0ADE-4FC1-AE1E-E5B3F6FE27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0.17</c:v>
                </c:pt>
                <c:pt idx="4">
                  <c:v>#N/A</c:v>
                </c:pt>
                <c:pt idx="5">
                  <c:v>0.16</c:v>
                </c:pt>
                <c:pt idx="6">
                  <c:v>#N/A</c:v>
                </c:pt>
                <c:pt idx="7">
                  <c:v>0.2</c:v>
                </c:pt>
                <c:pt idx="8">
                  <c:v>#N/A</c:v>
                </c:pt>
                <c:pt idx="9">
                  <c:v>0.2</c:v>
                </c:pt>
              </c:numCache>
            </c:numRef>
          </c:val>
          <c:extLst>
            <c:ext xmlns:c16="http://schemas.microsoft.com/office/drawing/2014/chart" uri="{C3380CC4-5D6E-409C-BE32-E72D297353CC}">
              <c16:uniqueId val="{00000000-34FB-4BE4-A8FD-ADE633D096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FB-4BE4-A8FD-ADE633D0963B}"/>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0.73</c:v>
                </c:pt>
                <c:pt idx="2">
                  <c:v>#N/A</c:v>
                </c:pt>
                <c:pt idx="3">
                  <c:v>0.51</c:v>
                </c:pt>
                <c:pt idx="4">
                  <c:v>#N/A</c:v>
                </c:pt>
                <c:pt idx="5">
                  <c:v>0.4</c:v>
                </c:pt>
                <c:pt idx="6">
                  <c:v>#N/A</c:v>
                </c:pt>
                <c:pt idx="7">
                  <c:v>0.37</c:v>
                </c:pt>
                <c:pt idx="8">
                  <c:v>#N/A</c:v>
                </c:pt>
                <c:pt idx="9">
                  <c:v>0.34</c:v>
                </c:pt>
              </c:numCache>
            </c:numRef>
          </c:val>
          <c:extLst>
            <c:ext xmlns:c16="http://schemas.microsoft.com/office/drawing/2014/chart" uri="{C3380CC4-5D6E-409C-BE32-E72D297353CC}">
              <c16:uniqueId val="{00000002-34FB-4BE4-A8FD-ADE633D0963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1.1399999999999999</c:v>
                </c:pt>
                <c:pt idx="4">
                  <c:v>#N/A</c:v>
                </c:pt>
                <c:pt idx="5">
                  <c:v>1.24</c:v>
                </c:pt>
                <c:pt idx="6">
                  <c:v>#N/A</c:v>
                </c:pt>
                <c:pt idx="7">
                  <c:v>0.25</c:v>
                </c:pt>
                <c:pt idx="8">
                  <c:v>#N/A</c:v>
                </c:pt>
                <c:pt idx="9">
                  <c:v>0.38</c:v>
                </c:pt>
              </c:numCache>
            </c:numRef>
          </c:val>
          <c:extLst>
            <c:ext xmlns:c16="http://schemas.microsoft.com/office/drawing/2014/chart" uri="{C3380CC4-5D6E-409C-BE32-E72D297353CC}">
              <c16:uniqueId val="{00000003-34FB-4BE4-A8FD-ADE633D0963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0.47</c:v>
                </c:pt>
                <c:pt idx="2">
                  <c:v>#N/A</c:v>
                </c:pt>
                <c:pt idx="3">
                  <c:v>0.81</c:v>
                </c:pt>
                <c:pt idx="4">
                  <c:v>#N/A</c:v>
                </c:pt>
                <c:pt idx="5">
                  <c:v>0.25</c:v>
                </c:pt>
                <c:pt idx="6">
                  <c:v>#N/A</c:v>
                </c:pt>
                <c:pt idx="7">
                  <c:v>0.49</c:v>
                </c:pt>
                <c:pt idx="8">
                  <c:v>#N/A</c:v>
                </c:pt>
                <c:pt idx="9">
                  <c:v>0.42</c:v>
                </c:pt>
              </c:numCache>
            </c:numRef>
          </c:val>
          <c:extLst>
            <c:ext xmlns:c16="http://schemas.microsoft.com/office/drawing/2014/chart" uri="{C3380CC4-5D6E-409C-BE32-E72D297353CC}">
              <c16:uniqueId val="{00000004-34FB-4BE4-A8FD-ADE633D0963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5.88</c:v>
                </c:pt>
                <c:pt idx="2">
                  <c:v>#N/A</c:v>
                </c:pt>
                <c:pt idx="3">
                  <c:v>2.0699999999999998</c:v>
                </c:pt>
                <c:pt idx="4">
                  <c:v>#N/A</c:v>
                </c:pt>
                <c:pt idx="5">
                  <c:v>0.69</c:v>
                </c:pt>
                <c:pt idx="6">
                  <c:v>#N/A</c:v>
                </c:pt>
                <c:pt idx="7">
                  <c:v>0.68</c:v>
                </c:pt>
                <c:pt idx="8">
                  <c:v>#N/A</c:v>
                </c:pt>
                <c:pt idx="9">
                  <c:v>0.44</c:v>
                </c:pt>
              </c:numCache>
            </c:numRef>
          </c:val>
          <c:extLst>
            <c:ext xmlns:c16="http://schemas.microsoft.com/office/drawing/2014/chart" uri="{C3380CC4-5D6E-409C-BE32-E72D297353CC}">
              <c16:uniqueId val="{00000005-34FB-4BE4-A8FD-ADE633D0963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0.66</c:v>
                </c:pt>
                <c:pt idx="2">
                  <c:v>#N/A</c:v>
                </c:pt>
                <c:pt idx="3">
                  <c:v>1.77</c:v>
                </c:pt>
                <c:pt idx="4">
                  <c:v>#N/A</c:v>
                </c:pt>
                <c:pt idx="5">
                  <c:v>1.87</c:v>
                </c:pt>
                <c:pt idx="6">
                  <c:v>#N/A</c:v>
                </c:pt>
                <c:pt idx="7">
                  <c:v>2.1800000000000002</c:v>
                </c:pt>
                <c:pt idx="8">
                  <c:v>#N/A</c:v>
                </c:pt>
                <c:pt idx="9">
                  <c:v>0.64</c:v>
                </c:pt>
              </c:numCache>
            </c:numRef>
          </c:val>
          <c:extLst>
            <c:ext xmlns:c16="http://schemas.microsoft.com/office/drawing/2014/chart" uri="{C3380CC4-5D6E-409C-BE32-E72D297353CC}">
              <c16:uniqueId val="{00000006-34FB-4BE4-A8FD-ADE633D096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c:v>
                </c:pt>
                <c:pt idx="2">
                  <c:v>#N/A</c:v>
                </c:pt>
                <c:pt idx="3">
                  <c:v>3.64</c:v>
                </c:pt>
                <c:pt idx="4">
                  <c:v>#N/A</c:v>
                </c:pt>
                <c:pt idx="5">
                  <c:v>4.2</c:v>
                </c:pt>
                <c:pt idx="6">
                  <c:v>#N/A</c:v>
                </c:pt>
                <c:pt idx="7">
                  <c:v>4.38</c:v>
                </c:pt>
                <c:pt idx="8">
                  <c:v>#N/A</c:v>
                </c:pt>
                <c:pt idx="9">
                  <c:v>4.22</c:v>
                </c:pt>
              </c:numCache>
            </c:numRef>
          </c:val>
          <c:extLst>
            <c:ext xmlns:c16="http://schemas.microsoft.com/office/drawing/2014/chart" uri="{C3380CC4-5D6E-409C-BE32-E72D297353CC}">
              <c16:uniqueId val="{00000007-34FB-4BE4-A8FD-ADE633D0963B}"/>
            </c:ext>
          </c:extLst>
        </c:ser>
        <c:ser>
          <c:idx val="8"/>
          <c:order val="8"/>
          <c:tx>
            <c:strRef>
              <c:f>データシート!$A$35</c:f>
              <c:strCache>
                <c:ptCount val="1"/>
                <c:pt idx="0">
                  <c:v>産業廃棄物等処分事業会計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2.42</c:v>
                </c:pt>
                <c:pt idx="2">
                  <c:v>#N/A</c:v>
                </c:pt>
                <c:pt idx="3">
                  <c:v>2.94</c:v>
                </c:pt>
                <c:pt idx="4">
                  <c:v>#N/A</c:v>
                </c:pt>
                <c:pt idx="5">
                  <c:v>3.28</c:v>
                </c:pt>
                <c:pt idx="6">
                  <c:v>#N/A</c:v>
                </c:pt>
                <c:pt idx="7">
                  <c:v>3.89</c:v>
                </c:pt>
                <c:pt idx="8">
                  <c:v>#N/A</c:v>
                </c:pt>
                <c:pt idx="9">
                  <c:v>4.3</c:v>
                </c:pt>
              </c:numCache>
            </c:numRef>
          </c:val>
          <c:extLst>
            <c:ext xmlns:c16="http://schemas.microsoft.com/office/drawing/2014/chart" uri="{C3380CC4-5D6E-409C-BE32-E72D297353CC}">
              <c16:uniqueId val="{00000008-34FB-4BE4-A8FD-ADE633D0963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0.7</c:v>
                </c:pt>
                <c:pt idx="2">
                  <c:v>#N/A</c:v>
                </c:pt>
                <c:pt idx="3">
                  <c:v>0.18</c:v>
                </c:pt>
                <c:pt idx="4">
                  <c:v>0.04</c:v>
                </c:pt>
                <c:pt idx="5">
                  <c:v>#N/A</c:v>
                </c:pt>
                <c:pt idx="6">
                  <c:v>0.23</c:v>
                </c:pt>
                <c:pt idx="7">
                  <c:v>#N/A</c:v>
                </c:pt>
                <c:pt idx="8">
                  <c:v>0.85</c:v>
                </c:pt>
                <c:pt idx="9">
                  <c:v>#N/A</c:v>
                </c:pt>
              </c:numCache>
            </c:numRef>
          </c:val>
          <c:extLst>
            <c:ext xmlns:c16="http://schemas.microsoft.com/office/drawing/2014/chart" uri="{C3380CC4-5D6E-409C-BE32-E72D297353CC}">
              <c16:uniqueId val="{00000009-34FB-4BE4-A8FD-ADE633D096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5744</c:v>
                </c:pt>
                <c:pt idx="5">
                  <c:v>5933</c:v>
                </c:pt>
                <c:pt idx="8">
                  <c:v>6044</c:v>
                </c:pt>
                <c:pt idx="11">
                  <c:v>5884</c:v>
                </c:pt>
                <c:pt idx="14">
                  <c:v>5900</c:v>
                </c:pt>
              </c:numCache>
            </c:numRef>
          </c:val>
          <c:extLst>
            <c:ext xmlns:c16="http://schemas.microsoft.com/office/drawing/2014/chart" uri="{C3380CC4-5D6E-409C-BE32-E72D297353CC}">
              <c16:uniqueId val="{00000000-4748-4D1B-8E15-D3A1BEA8C5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748-4D1B-8E15-D3A1BEA8C5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c:v>
                </c:pt>
                <c:pt idx="6">
                  <c:v>18</c:v>
                </c:pt>
                <c:pt idx="9">
                  <c:v>20</c:v>
                </c:pt>
                <c:pt idx="12">
                  <c:v>20</c:v>
                </c:pt>
              </c:numCache>
            </c:numRef>
          </c:val>
          <c:extLst>
            <c:ext xmlns:c16="http://schemas.microsoft.com/office/drawing/2014/chart" uri="{C3380CC4-5D6E-409C-BE32-E72D297353CC}">
              <c16:uniqueId val="{00000002-4748-4D1B-8E15-D3A1BEA8C5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604</c:v>
                </c:pt>
                <c:pt idx="3">
                  <c:v>579</c:v>
                </c:pt>
                <c:pt idx="6">
                  <c:v>552</c:v>
                </c:pt>
                <c:pt idx="9">
                  <c:v>539</c:v>
                </c:pt>
                <c:pt idx="12">
                  <c:v>526</c:v>
                </c:pt>
              </c:numCache>
            </c:numRef>
          </c:val>
          <c:extLst>
            <c:ext xmlns:c16="http://schemas.microsoft.com/office/drawing/2014/chart" uri="{C3380CC4-5D6E-409C-BE32-E72D297353CC}">
              <c16:uniqueId val="{00000003-4748-4D1B-8E15-D3A1BEA8C5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1624</c:v>
                </c:pt>
                <c:pt idx="3">
                  <c:v>1810</c:v>
                </c:pt>
                <c:pt idx="6">
                  <c:v>1772</c:v>
                </c:pt>
                <c:pt idx="9">
                  <c:v>1894</c:v>
                </c:pt>
                <c:pt idx="12">
                  <c:v>1824</c:v>
                </c:pt>
              </c:numCache>
            </c:numRef>
          </c:val>
          <c:extLst>
            <c:ext xmlns:c16="http://schemas.microsoft.com/office/drawing/2014/chart" uri="{C3380CC4-5D6E-409C-BE32-E72D297353CC}">
              <c16:uniqueId val="{00000004-4748-4D1B-8E15-D3A1BEA8C5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48-4D1B-8E15-D3A1BEA8C5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48-4D1B-8E15-D3A1BEA8C5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5761</c:v>
                </c:pt>
                <c:pt idx="3">
                  <c:v>5629</c:v>
                </c:pt>
                <c:pt idx="6">
                  <c:v>5858</c:v>
                </c:pt>
                <c:pt idx="9">
                  <c:v>5568</c:v>
                </c:pt>
                <c:pt idx="12">
                  <c:v>5302</c:v>
                </c:pt>
              </c:numCache>
            </c:numRef>
          </c:val>
          <c:extLst>
            <c:ext xmlns:c16="http://schemas.microsoft.com/office/drawing/2014/chart" uri="{C3380CC4-5D6E-409C-BE32-E72D297353CC}">
              <c16:uniqueId val="{00000007-4748-4D1B-8E15-D3A1BEA8C5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2267</c:v>
                </c:pt>
                <c:pt idx="2">
                  <c:v>#N/A</c:v>
                </c:pt>
                <c:pt idx="3">
                  <c:v>#N/A</c:v>
                </c:pt>
                <c:pt idx="4">
                  <c:v>2087</c:v>
                </c:pt>
                <c:pt idx="5">
                  <c:v>#N/A</c:v>
                </c:pt>
                <c:pt idx="6">
                  <c:v>#N/A</c:v>
                </c:pt>
                <c:pt idx="7">
                  <c:v>2156</c:v>
                </c:pt>
                <c:pt idx="8">
                  <c:v>#N/A</c:v>
                </c:pt>
                <c:pt idx="9">
                  <c:v>#N/A</c:v>
                </c:pt>
                <c:pt idx="10">
                  <c:v>2137</c:v>
                </c:pt>
                <c:pt idx="11">
                  <c:v>#N/A</c:v>
                </c:pt>
                <c:pt idx="12">
                  <c:v>#N/A</c:v>
                </c:pt>
                <c:pt idx="13">
                  <c:v>1772</c:v>
                </c:pt>
                <c:pt idx="14">
                  <c:v>#N/A</c:v>
                </c:pt>
              </c:numCache>
            </c:numRef>
          </c:val>
          <c:smooth val="0"/>
          <c:extLst>
            <c:ext xmlns:c16="http://schemas.microsoft.com/office/drawing/2014/chart" uri="{C3380CC4-5D6E-409C-BE32-E72D297353CC}">
              <c16:uniqueId val="{00000008-4748-4D1B-8E15-D3A1BEA8C5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53323</c:v>
                </c:pt>
                <c:pt idx="5">
                  <c:v>52457</c:v>
                </c:pt>
                <c:pt idx="8">
                  <c:v>51053</c:v>
                </c:pt>
                <c:pt idx="11">
                  <c:v>49180</c:v>
                </c:pt>
                <c:pt idx="14">
                  <c:v>48129</c:v>
                </c:pt>
              </c:numCache>
            </c:numRef>
          </c:val>
          <c:extLst>
            <c:ext xmlns:c16="http://schemas.microsoft.com/office/drawing/2014/chart" uri="{C3380CC4-5D6E-409C-BE32-E72D297353CC}">
              <c16:uniqueId val="{00000000-1930-47D0-B017-8CD4B4EEDB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8120</c:v>
                </c:pt>
                <c:pt idx="5">
                  <c:v>7846</c:v>
                </c:pt>
                <c:pt idx="8">
                  <c:v>7651</c:v>
                </c:pt>
                <c:pt idx="11">
                  <c:v>7569</c:v>
                </c:pt>
                <c:pt idx="14">
                  <c:v>7246</c:v>
                </c:pt>
              </c:numCache>
            </c:numRef>
          </c:val>
          <c:extLst>
            <c:ext xmlns:c16="http://schemas.microsoft.com/office/drawing/2014/chart" uri="{C3380CC4-5D6E-409C-BE32-E72D297353CC}">
              <c16:uniqueId val="{00000001-1930-47D0-B017-8CD4B4EEDB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3669</c:v>
                </c:pt>
                <c:pt idx="5">
                  <c:v>5018</c:v>
                </c:pt>
                <c:pt idx="8">
                  <c:v>6304</c:v>
                </c:pt>
                <c:pt idx="11">
                  <c:v>6012</c:v>
                </c:pt>
                <c:pt idx="14">
                  <c:v>6087</c:v>
                </c:pt>
              </c:numCache>
            </c:numRef>
          </c:val>
          <c:extLst>
            <c:ext xmlns:c16="http://schemas.microsoft.com/office/drawing/2014/chart" uri="{C3380CC4-5D6E-409C-BE32-E72D297353CC}">
              <c16:uniqueId val="{00000002-1930-47D0-B017-8CD4B4EEDB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30-47D0-B017-8CD4B4EEDB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30-47D0-B017-8CD4B4EEDB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2</c:v>
                </c:pt>
                <c:pt idx="9">
                  <c:v>1</c:v>
                </c:pt>
                <c:pt idx="12">
                  <c:v>1</c:v>
                </c:pt>
              </c:numCache>
            </c:numRef>
          </c:val>
          <c:extLst>
            <c:ext xmlns:c16="http://schemas.microsoft.com/office/drawing/2014/chart" uri="{C3380CC4-5D6E-409C-BE32-E72D297353CC}">
              <c16:uniqueId val="{00000005-1930-47D0-B017-8CD4B4EEDB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9399</c:v>
                </c:pt>
                <c:pt idx="3">
                  <c:v>9257</c:v>
                </c:pt>
                <c:pt idx="6">
                  <c:v>9259</c:v>
                </c:pt>
                <c:pt idx="9">
                  <c:v>8777</c:v>
                </c:pt>
                <c:pt idx="12">
                  <c:v>8658</c:v>
                </c:pt>
              </c:numCache>
            </c:numRef>
          </c:val>
          <c:extLst>
            <c:ext xmlns:c16="http://schemas.microsoft.com/office/drawing/2014/chart" uri="{C3380CC4-5D6E-409C-BE32-E72D297353CC}">
              <c16:uniqueId val="{00000006-1930-47D0-B017-8CD4B4EEDB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2896</c:v>
                </c:pt>
                <c:pt idx="3">
                  <c:v>2509</c:v>
                </c:pt>
                <c:pt idx="6">
                  <c:v>2203</c:v>
                </c:pt>
                <c:pt idx="9">
                  <c:v>1715</c:v>
                </c:pt>
                <c:pt idx="12">
                  <c:v>1211</c:v>
                </c:pt>
              </c:numCache>
            </c:numRef>
          </c:val>
          <c:extLst>
            <c:ext xmlns:c16="http://schemas.microsoft.com/office/drawing/2014/chart" uri="{C3380CC4-5D6E-409C-BE32-E72D297353CC}">
              <c16:uniqueId val="{00000007-1930-47D0-B017-8CD4B4EEDB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19352</c:v>
                </c:pt>
                <c:pt idx="3">
                  <c:v>17899</c:v>
                </c:pt>
                <c:pt idx="6">
                  <c:v>15874</c:v>
                </c:pt>
                <c:pt idx="9">
                  <c:v>14974</c:v>
                </c:pt>
                <c:pt idx="12">
                  <c:v>13868</c:v>
                </c:pt>
              </c:numCache>
            </c:numRef>
          </c:val>
          <c:extLst>
            <c:ext xmlns:c16="http://schemas.microsoft.com/office/drawing/2014/chart" uri="{C3380CC4-5D6E-409C-BE32-E72D297353CC}">
              <c16:uniqueId val="{00000008-1930-47D0-B017-8CD4B4EEDB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64</c:v>
                </c:pt>
                <c:pt idx="6">
                  <c:v>57</c:v>
                </c:pt>
                <c:pt idx="9">
                  <c:v>38</c:v>
                </c:pt>
                <c:pt idx="12">
                  <c:v>19</c:v>
                </c:pt>
              </c:numCache>
            </c:numRef>
          </c:val>
          <c:extLst>
            <c:ext xmlns:c16="http://schemas.microsoft.com/office/drawing/2014/chart" uri="{C3380CC4-5D6E-409C-BE32-E72D297353CC}">
              <c16:uniqueId val="{00000009-1930-47D0-B017-8CD4B4EEDB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52944</c:v>
                </c:pt>
                <c:pt idx="3">
                  <c:v>52365</c:v>
                </c:pt>
                <c:pt idx="6">
                  <c:v>50652</c:v>
                </c:pt>
                <c:pt idx="9">
                  <c:v>48746</c:v>
                </c:pt>
                <c:pt idx="12">
                  <c:v>47508</c:v>
                </c:pt>
              </c:numCache>
            </c:numRef>
          </c:val>
          <c:extLst>
            <c:ext xmlns:c16="http://schemas.microsoft.com/office/drawing/2014/chart" uri="{C3380CC4-5D6E-409C-BE32-E72D297353CC}">
              <c16:uniqueId val="{0000000A-1930-47D0-B017-8CD4B4EEDB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19490</c:v>
                </c:pt>
                <c:pt idx="2">
                  <c:v>#N/A</c:v>
                </c:pt>
                <c:pt idx="3">
                  <c:v>#N/A</c:v>
                </c:pt>
                <c:pt idx="4">
                  <c:v>16774</c:v>
                </c:pt>
                <c:pt idx="5">
                  <c:v>#N/A</c:v>
                </c:pt>
                <c:pt idx="6">
                  <c:v>#N/A</c:v>
                </c:pt>
                <c:pt idx="7">
                  <c:v>13039</c:v>
                </c:pt>
                <c:pt idx="8">
                  <c:v>#N/A</c:v>
                </c:pt>
                <c:pt idx="9">
                  <c:v>#N/A</c:v>
                </c:pt>
                <c:pt idx="10">
                  <c:v>11489</c:v>
                </c:pt>
                <c:pt idx="11">
                  <c:v>#N/A</c:v>
                </c:pt>
                <c:pt idx="12">
                  <c:v>#N/A</c:v>
                </c:pt>
                <c:pt idx="13">
                  <c:v>9801</c:v>
                </c:pt>
                <c:pt idx="14">
                  <c:v>#N/A</c:v>
                </c:pt>
              </c:numCache>
            </c:numRef>
          </c:val>
          <c:smooth val="0"/>
          <c:extLst>
            <c:ext xmlns:c16="http://schemas.microsoft.com/office/drawing/2014/chart" uri="{C3380CC4-5D6E-409C-BE32-E72D297353CC}">
              <c16:uniqueId val="{0000000B-1930-47D0-B017-8CD4B4EEDB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3223</c:v>
                </c:pt>
                <c:pt idx="1">
                  <c:v>3033</c:v>
                </c:pt>
                <c:pt idx="2">
                  <c:v>2592</c:v>
                </c:pt>
              </c:numCache>
            </c:numRef>
          </c:val>
          <c:extLst>
            <c:ext xmlns:c16="http://schemas.microsoft.com/office/drawing/2014/chart" uri="{C3380CC4-5D6E-409C-BE32-E72D297353CC}">
              <c16:uniqueId val="{00000000-D518-43A7-9EF6-74C2463134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518-43A7-9EF6-74C2463134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2079</c:v>
                </c:pt>
                <c:pt idx="1">
                  <c:v>2083</c:v>
                </c:pt>
                <c:pt idx="2">
                  <c:v>2133</c:v>
                </c:pt>
              </c:numCache>
            </c:numRef>
          </c:val>
          <c:extLst>
            <c:ext xmlns:c16="http://schemas.microsoft.com/office/drawing/2014/chart" uri="{C3380CC4-5D6E-409C-BE32-E72D297353CC}">
              <c16:uniqueId val="{00000002-D518-43A7-9EF6-74C2463134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{5F15DB56-1D7D-4A77-A7E6-84C7CE477DC2}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313-4AD4-A3F2-C4F21FC43B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{1CB250FA-897A-4006-AEAD-2CB9905A2CA4}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13-4AD4-A3F2-C4F21FC43B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{CB098520-0A0D-473E-A8B1-BC0F86E012EC}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13-4AD4-A3F2-C4F21FC43B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{001973F8-D045-4AE4-8B24-4D79894C5221}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13-4AD4-A3F2-C4F21FC43B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{9C255F71-772B-4F75-B54F-F5803862E406}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13-4AD4-A3F2-C4F21FC43BE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{2D33A047-0842-408E-9502-0F591353DB4E}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313-4AD4-A3F2-C4F21FC43B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{1BF5AAE7-3770-4564-8164-2C6675BDC0F9}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313-4AD4-A3F2-C4F21FC43B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{260C81D9-B4F2-4EB2-A2D9-DA2F25C894F9}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313-4AD4-A3F2-C4F21FC43B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{486071ED-BC3F-4409-BCE6-5FA594F2029F}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313-4AD4-A3F2-C4F21FC43B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64.2</c:v>
                </c:pt>
              </c:numCache>
            </c:numRef>
          </c:xVal>
          <c:yVal>
            <c:numRef>
              <c:f>公会計指標分析・財政指標組合せ分析表!$BP$51:$DC$51</c:f>
              <c:numCache>
                <c:formatCode>#,##0.0;"▲ "#,##0.0</c:formatCode>
                <c:ptCount val="40"/>
                <c:pt idx="8">
                  <c:v>61.7</c:v>
                </c:pt>
              </c:numCache>
            </c:numRef>
          </c:yVal>
          <c:smooth val="0"/>
          <c:extLst>
            <c:ext xmlns:c16="http://schemas.microsoft.com/office/drawing/2014/chart" uri="{C3380CC4-5D6E-409C-BE32-E72D297353CC}">
              <c16:uniqueId val="{00000009-9313-4AD4-A3F2-C4F21FC43B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{49AE202A-3808-4117-92B6-1599B3DB2030}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313-4AD4-A3F2-C4F21FC43B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{D233861D-2994-47F6-AF55-554D839DB0A0}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13-4AD4-A3F2-C4F21FC43B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{0796E096-5D65-4F19-A199-F5909665477E}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13-4AD4-A3F2-C4F21FC43B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{AC00A802-18E0-4DCE-AE56-DC04D63EE6D7}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13-4AD4-A3F2-C4F21FC43B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{1C742551-1311-4272-9233-DE0F7D8EC607}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13-4AD4-A3F2-C4F21FC43BE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{920D862A-D284-40AF-96AD-7E3C655866FD}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313-4AD4-A3F2-C4F21FC43B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{CADACC59-B645-46EC-A7B9-DEC0E984122B}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313-4AD4-A3F2-C4F21FC43B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{1514292B-C962-4105-AC6C-7C14B31326F7}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313-4AD4-A3F2-C4F21FC43B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{FC385F82-F5B4-4BCC-8F9F-A779710D3F55}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313-4AD4-A3F2-C4F21FC43B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numCache>
            </c:numRef>
          </c:xVal>
          <c:yVal>
            <c:numRef>
              <c:f>公会計指標分析・財政指標組合せ分析表!$BP$55:$DC$55</c:f>
              <c:numCache>
                <c:formatCode>#,##0.0;"▲ "#,##0.0</c:formatCode>
                <c:ptCount val="40"/>
                <c:pt idx="8">
                  <c:v>15</c:v>
                </c:pt>
              </c:numCache>
            </c:numRef>
          </c:yVal>
          <c:smooth val="0"/>
          <c:extLst>
            <c:ext xmlns:c16="http://schemas.microsoft.com/office/drawing/2014/chart" uri="{C3380CC4-5D6E-409C-BE32-E72D297353CC}">
              <c16:uniqueId val="{00000013-9313-4AD4-A3F2-C4F21FC43BE1}"/>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{FA66A795-1284-495A-8D4C-E1A95A5DA8D8}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2BA-4948-B441-38146C54F7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{40A4368C-E0FD-494F-A279-992A5C848E55}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BA-4948-B441-38146C54F7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{8A55C1CE-8D55-4702-86C1-BEB9363781A1}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BA-4948-B441-38146C54F7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{730AC898-64C8-4F48-B8BA-4043D3244DF2}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BA-4948-B441-38146C54F7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{AB354B99-8C60-4A85-9713-75390C439DF2}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BA-4948-B441-38146C54F73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{DFE5363D-4EB0-4806-9681-673ADD579DC2}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2BA-4948-B441-38146C54F73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{1FF12C30-B95E-43C0-B1AA-06205F81C05B}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2BA-4948-B441-38146C54F73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{1DF801DD-276F-449C-85CA-101128535280}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2BA-4948-B441-38146C54F7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{43120654-19A7-4F0E-8991-5717A1A29475}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2BA-4948-B441-38146C54F7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8.3000000000000007</c:v>
                </c:pt>
                <c:pt idx="16">
                  <c:v>7.9</c:v>
                </c:pt>
                <c:pt idx="24">
                  <c:v>7.9</c:v>
                </c:pt>
                <c:pt idx="32">
                  <c:v>7.5</c:v>
                </c:pt>
              </c:numCache>
            </c:numRef>
          </c:xVal>
          <c:yVal>
            <c:numRef>
              <c:f>公会計指標分析・財政指標組合せ分析表!$BP$73:$DC$73</c:f>
              <c:numCache>
                <c:formatCode>#,##0.0;"▲ "#,##0.0</c:formatCode>
                <c:ptCount val="40"/>
                <c:pt idx="0">
                  <c:v>69.400000000000006</c:v>
                </c:pt>
                <c:pt idx="8">
                  <c:v>61.7</c:v>
                </c:pt>
                <c:pt idx="16">
                  <c:v>48.5</c:v>
                </c:pt>
                <c:pt idx="24">
                  <c:v>43.1</c:v>
                </c:pt>
                <c:pt idx="32">
                  <c:v>36.799999999999997</c:v>
                </c:pt>
              </c:numCache>
            </c:numRef>
          </c:yVal>
          <c:smooth val="0"/>
          <c:extLst>
            <c:ext xmlns:c16="http://schemas.microsoft.com/office/drawing/2014/chart" uri="{C3380CC4-5D6E-409C-BE32-E72D297353CC}">
              <c16:uniqueId val="{00000009-82BA-4948-B441-38146C54F7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{2D76E056-99DA-4B88-AF10-9C1BECCBCE40}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2BA-4948-B441-38146C54F7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{641755B5-CE3E-4C20-956F-F8627972D5A1}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BA-4948-B441-38146C54F7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{3157FB86-0567-4364-B4C8-C4D2876AE233}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BA-4948-B441-38146C54F7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{EBB5013C-6742-4832-A061-90D1E33A267E}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BA-4948-B441-38146C54F7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{6F15C941-B71E-46A4-BE17-D3C26B9EAFE4}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BA-4948-B441-38146C54F739}"/>
                </c:ext>
              </c:extLst>
            </c:dLbl>
            <c:dLbl>
              <c:idx val="8"/>
              <c:layout>
                <c:manualLayout>
                  <c:x val="-2.9688777924810925E-2"/>
                  <c:y val="-6.787076163070661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{000CD5B3-88AD-4E16-85A3-D44395BBB94F}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2BA-4948-B441-38146C54F739}"/>
                </c:ext>
              </c:extLst>
            </c:dLbl>
            <c:dLbl>
              <c:idx val="16"/>
              <c:layout>
                <c:manualLayout>
                  <c:x val="-3.3707205313410343E-2"/>
                  <c:y val="-5.696253254488136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{28915A0C-929E-458C-B702-DBD7C3429EB1}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2BA-4948-B441-38146C54F73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{88A24A28-487D-48DA-97A2-22A72A62C08B}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2BA-4948-B441-38146C54F7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{36EE993E-11CD-438F-8D05-D5E6AC62A060}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2BA-4948-B441-38146C54F7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82BA-4948-B441-38146C54F739}"/>
            </c:ext>
          </c:extLst>
        </c:ser>
        <c:dLbls>
          <c:showLegendKey val="0"/>
          <c:showVal val="1"/>
          <c:showCatName val="0"/>
          <c:showSerName val="0"/>
          <c:showPercent val="0"/>
          <c:showBubbleSize val="0"/>
        </c:dLbls>
        <c:axId val="84219776"/>
        <c:axId val="84234240"/>
      </c:scatterChart>
      <c:valAx>
        <c:axId val="84219776"/>
        <c:scaling>
          <c:orientation val="minMax"/>
          <c:max val="11.2"/>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本市人口は、昭和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年代には増加から減少に転じ、平成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年度に過疎地域に指定されるなど、現在も急激な人口減少が進んでおり、経済規模の縮小による市税収入の伸び悩みが続いている。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高齢化に伴う社会保障費の増加や北海道日本海側の多雪地域に位置することによる多額の除雪費、港湾管理、保健所設置などによる本市特有の行政需要も多く、地方交付税への依存度が高い財政構造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57855</xdr:rowOff>
    </xdr:to>
    <xdr:cxnSp macro="">
      <xdr:nvCxnSpPr>
        <xdr:cNvPr id="69" name="直線コネクタ 68"/>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2" name="直線コネクタ 71"/>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84667</xdr:rowOff>
    </xdr:to>
    <xdr:cxnSp macro="">
      <xdr:nvCxnSpPr>
        <xdr:cNvPr id="78" name="直線コネクタ 77"/>
        <xdr:cNvCxnSpPr/>
      </xdr:nvCxnSpPr>
      <xdr:spPr>
        <a:xfrm flipV="1">
          <a:off x="1447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9" name="財政力該当値テキスト"/>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や市税などの歳入は増加したが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などの歳出の増加幅が上回ったことにより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本市の財政構造は、政策的な事業に使える財源が少ない非常に硬直した状況が続いている。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4656</xdr:rowOff>
    </xdr:to>
    <xdr:cxnSp macro="">
      <xdr:nvCxnSpPr>
        <xdr:cNvPr id="132" name="直線コネクタ 131"/>
        <xdr:cNvCxnSpPr/>
      </xdr:nvCxnSpPr>
      <xdr:spPr>
        <a:xfrm>
          <a:off x="4114800" y="1101217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12700</xdr:rowOff>
    </xdr:to>
    <xdr:cxnSp macro="">
      <xdr:nvCxnSpPr>
        <xdr:cNvPr id="135" name="直線コネクタ 134"/>
        <xdr:cNvCxnSpPr/>
      </xdr:nvCxnSpPr>
      <xdr:spPr>
        <a:xfrm flipV="1">
          <a:off x="3225800" y="110121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12700</xdr:rowOff>
    </xdr:to>
    <xdr:cxnSp macro="">
      <xdr:nvCxnSpPr>
        <xdr:cNvPr id="138" name="直線コネクタ 137"/>
        <xdr:cNvCxnSpPr/>
      </xdr:nvCxnSpPr>
      <xdr:spPr>
        <a:xfrm>
          <a:off x="2336800" y="1114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64</xdr:row>
      <xdr:rowOff>168063</xdr:rowOff>
    </xdr:to>
    <xdr:cxnSp macro="">
      <xdr:nvCxnSpPr>
        <xdr:cNvPr id="141" name="直線コネクタ 140"/>
        <xdr:cNvCxnSpPr/>
      </xdr:nvCxnSpPr>
      <xdr:spPr>
        <a:xfrm>
          <a:off x="1447800" y="1065826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0" name="テキスト ボックス 159"/>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が進んでいる中でも、冬期の道路除排雪の費用がかさむことなどにより、類似団体の中でも高い水準となっている。今後も事業の質と量に応じた人員配置の適正化による人件費の抑制及び事務事業の見直しや管理経費の削減による物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3604</xdr:rowOff>
    </xdr:from>
    <xdr:to>
      <xdr:col>23</xdr:col>
      <xdr:colOff>133350</xdr:colOff>
      <xdr:row>85</xdr:row>
      <xdr:rowOff>36455</xdr:rowOff>
    </xdr:to>
    <xdr:cxnSp macro="">
      <xdr:nvCxnSpPr>
        <xdr:cNvPr id="197" name="直線コネクタ 196"/>
        <xdr:cNvCxnSpPr/>
      </xdr:nvCxnSpPr>
      <xdr:spPr>
        <a:xfrm>
          <a:off x="4114800" y="14576854"/>
          <a:ext cx="8382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144582</xdr:rowOff>
    </xdr:from>
    <xdr:to>
      <xdr:col>19</xdr:col>
      <xdr:colOff>133350</xdr:colOff>
      <xdr:row>85</xdr:row>
      <xdr:rowOff>3604</xdr:rowOff>
    </xdr:to>
    <xdr:cxnSp macro="">
      <xdr:nvCxnSpPr>
        <xdr:cNvPr id="200" name="直線コネクタ 199"/>
        <xdr:cNvCxnSpPr/>
      </xdr:nvCxnSpPr>
      <xdr:spPr>
        <a:xfrm>
          <a:off x="3225800" y="14546382"/>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72450</xdr:rowOff>
    </xdr:from>
    <xdr:to>
      <xdr:col>15</xdr:col>
      <xdr:colOff>82550</xdr:colOff>
      <xdr:row>84</xdr:row>
      <xdr:rowOff>144582</xdr:rowOff>
    </xdr:to>
    <xdr:cxnSp macro="">
      <xdr:nvCxnSpPr>
        <xdr:cNvPr id="203" name="直線コネクタ 202"/>
        <xdr:cNvCxnSpPr/>
      </xdr:nvCxnSpPr>
      <xdr:spPr>
        <a:xfrm>
          <a:off x="2336800" y="14474250"/>
          <a:ext cx="889000" cy="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55421</xdr:rowOff>
    </xdr:from>
    <xdr:to>
      <xdr:col>11</xdr:col>
      <xdr:colOff>31750</xdr:colOff>
      <xdr:row>84</xdr:row>
      <xdr:rowOff>72450</xdr:rowOff>
    </xdr:to>
    <xdr:cxnSp macro="">
      <xdr:nvCxnSpPr>
        <xdr:cNvPr id="206" name="直線コネクタ 205"/>
        <xdr:cNvCxnSpPr/>
      </xdr:nvCxnSpPr>
      <xdr:spPr>
        <a:xfrm>
          <a:off x="1447800" y="14457221"/>
          <a:ext cx="889000" cy="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157105</xdr:rowOff>
    </xdr:from>
    <xdr:to>
      <xdr:col>23</xdr:col>
      <xdr:colOff>184150</xdr:colOff>
      <xdr:row>85</xdr:row>
      <xdr:rowOff>87255</xdr:rowOff>
    </xdr:to>
    <xdr:sp macro="" textlink="">
      <xdr:nvSpPr>
        <xdr:cNvPr id="216" name="楕円 215"/>
        <xdr:cNvSpPr/>
      </xdr:nvSpPr>
      <xdr:spPr>
        <a:xfrm>
          <a:off x="4902200" y="14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129182</xdr:rowOff>
    </xdr:from>
    <xdr:ext cx="762000" cy="259045"/>
    <xdr:sp macro="" textlink="">
      <xdr:nvSpPr>
        <xdr:cNvPr id="217" name="人件費・物件費等の状況該当値テキスト"/>
        <xdr:cNvSpPr txBox="1"/>
      </xdr:nvSpPr>
      <xdr:spPr>
        <a:xfrm>
          <a:off x="5041900" y="1453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124254</xdr:rowOff>
    </xdr:from>
    <xdr:to>
      <xdr:col>19</xdr:col>
      <xdr:colOff>184150</xdr:colOff>
      <xdr:row>85</xdr:row>
      <xdr:rowOff>54404</xdr:rowOff>
    </xdr:to>
    <xdr:sp macro="" textlink="">
      <xdr:nvSpPr>
        <xdr:cNvPr id="218" name="楕円 217"/>
        <xdr:cNvSpPr/>
      </xdr:nvSpPr>
      <xdr:spPr>
        <a:xfrm>
          <a:off x="4064000" y="145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39181</xdr:rowOff>
    </xdr:from>
    <xdr:ext cx="736600" cy="259045"/>
    <xdr:sp macro="" textlink="">
      <xdr:nvSpPr>
        <xdr:cNvPr id="219" name="テキスト ボックス 218"/>
        <xdr:cNvSpPr txBox="1"/>
      </xdr:nvSpPr>
      <xdr:spPr>
        <a:xfrm>
          <a:off x="3733800" y="1461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93782</xdr:rowOff>
    </xdr:from>
    <xdr:to>
      <xdr:col>15</xdr:col>
      <xdr:colOff>133350</xdr:colOff>
      <xdr:row>85</xdr:row>
      <xdr:rowOff>23932</xdr:rowOff>
    </xdr:to>
    <xdr:sp macro="" textlink="">
      <xdr:nvSpPr>
        <xdr:cNvPr id="220" name="楕円 219"/>
        <xdr:cNvSpPr/>
      </xdr:nvSpPr>
      <xdr:spPr>
        <a:xfrm>
          <a:off x="3175000" y="144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8709</xdr:rowOff>
    </xdr:from>
    <xdr:ext cx="762000" cy="259045"/>
    <xdr:sp macro="" textlink="">
      <xdr:nvSpPr>
        <xdr:cNvPr id="221" name="テキスト ボックス 220"/>
        <xdr:cNvSpPr txBox="1"/>
      </xdr:nvSpPr>
      <xdr:spPr>
        <a:xfrm>
          <a:off x="2844800" y="145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21650</xdr:rowOff>
    </xdr:from>
    <xdr:to>
      <xdr:col>11</xdr:col>
      <xdr:colOff>82550</xdr:colOff>
      <xdr:row>84</xdr:row>
      <xdr:rowOff>123250</xdr:rowOff>
    </xdr:to>
    <xdr:sp macro="" textlink="">
      <xdr:nvSpPr>
        <xdr:cNvPr id="222" name="楕円 221"/>
        <xdr:cNvSpPr/>
      </xdr:nvSpPr>
      <xdr:spPr>
        <a:xfrm>
          <a:off x="2286000" y="144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108027</xdr:rowOff>
    </xdr:from>
    <xdr:ext cx="762000" cy="259045"/>
    <xdr:sp macro="" textlink="">
      <xdr:nvSpPr>
        <xdr:cNvPr id="223" name="テキスト ボックス 222"/>
        <xdr:cNvSpPr txBox="1"/>
      </xdr:nvSpPr>
      <xdr:spPr>
        <a:xfrm>
          <a:off x="1955800" y="145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4621</xdr:rowOff>
    </xdr:from>
    <xdr:to>
      <xdr:col>7</xdr:col>
      <xdr:colOff>31750</xdr:colOff>
      <xdr:row>84</xdr:row>
      <xdr:rowOff>106221</xdr:rowOff>
    </xdr:to>
    <xdr:sp macro="" textlink="">
      <xdr:nvSpPr>
        <xdr:cNvPr id="224" name="楕円 223"/>
        <xdr:cNvSpPr/>
      </xdr:nvSpPr>
      <xdr:spPr>
        <a:xfrm>
          <a:off x="1397000" y="144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90998</xdr:rowOff>
    </xdr:from>
    <xdr:ext cx="762000" cy="259045"/>
    <xdr:sp macro="" textlink="">
      <xdr:nvSpPr>
        <xdr:cNvPr id="225" name="テキスト ボックス 224"/>
        <xdr:cNvSpPr txBox="1"/>
      </xdr:nvSpPr>
      <xdr:spPr>
        <a:xfrm>
          <a:off x="1066800" y="144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人事評価の給与反映未実施等により、国を下回る給与水準となっている。今後においても、国や他団体の給与水準や民間賃金等の状況を踏まえながら、給与水準の適正化に努める。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61" name="直線コネクタ 260"/>
        <xdr:cNvCxnSpPr/>
      </xdr:nvCxnSpPr>
      <xdr:spPr>
        <a:xfrm>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80736</xdr:rowOff>
    </xdr:to>
    <xdr:cxnSp macro="">
      <xdr:nvCxnSpPr>
        <xdr:cNvPr id="264" name="直線コネクタ 263"/>
        <xdr:cNvCxnSpPr/>
      </xdr:nvCxnSpPr>
      <xdr:spPr>
        <a:xfrm>
          <a:off x="15290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63500</xdr:rowOff>
    </xdr:to>
    <xdr:cxnSp macro="">
      <xdr:nvCxnSpPr>
        <xdr:cNvPr id="267" name="直線コネクタ 266"/>
        <xdr:cNvCxnSpPr/>
      </xdr:nvCxnSpPr>
      <xdr:spPr>
        <a:xfrm>
          <a:off x="14401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149679</xdr:rowOff>
    </xdr:to>
    <xdr:cxnSp macro="">
      <xdr:nvCxnSpPr>
        <xdr:cNvPr id="270" name="直線コネクタ 269"/>
        <xdr:cNvCxnSpPr/>
      </xdr:nvCxnSpPr>
      <xdr:spPr>
        <a:xfrm flipV="1">
          <a:off x="13512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0" name="楕円 279"/>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1"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2" name="楕円 281"/>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3" name="テキスト ボックス 282"/>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66463</xdr:rowOff>
    </xdr:from>
    <xdr:to>
      <xdr:col>81</xdr:col>
      <xdr:colOff>44450</xdr:colOff>
      <xdr:row>66</xdr:row>
      <xdr:rowOff>114723</xdr:rowOff>
    </xdr:to>
    <xdr:cxnSp macro="">
      <xdr:nvCxnSpPr>
        <xdr:cNvPr id="324" name="直線コネクタ 323"/>
        <xdr:cNvCxnSpPr/>
      </xdr:nvCxnSpPr>
      <xdr:spPr>
        <a:xfrm>
          <a:off x="16179800" y="113821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66463</xdr:rowOff>
    </xdr:from>
    <xdr:to>
      <xdr:col>77</xdr:col>
      <xdr:colOff>44450</xdr:colOff>
      <xdr:row>66</xdr:row>
      <xdr:rowOff>72496</xdr:rowOff>
    </xdr:to>
    <xdr:cxnSp macro="">
      <xdr:nvCxnSpPr>
        <xdr:cNvPr id="327" name="直線コネクタ 326"/>
        <xdr:cNvCxnSpPr/>
      </xdr:nvCxnSpPr>
      <xdr:spPr>
        <a:xfrm flipV="1">
          <a:off x="15290800" y="113821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32279</xdr:rowOff>
    </xdr:from>
    <xdr:to>
      <xdr:col>72</xdr:col>
      <xdr:colOff>203200</xdr:colOff>
      <xdr:row>66</xdr:row>
      <xdr:rowOff>72496</xdr:rowOff>
    </xdr:to>
    <xdr:cxnSp macro="">
      <xdr:nvCxnSpPr>
        <xdr:cNvPr id="330" name="直線コネクタ 329"/>
        <xdr:cNvCxnSpPr/>
      </xdr:nvCxnSpPr>
      <xdr:spPr>
        <a:xfrm>
          <a:off x="14401800" y="113479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135361</xdr:rowOff>
    </xdr:from>
    <xdr:to>
      <xdr:col>68</xdr:col>
      <xdr:colOff>152400</xdr:colOff>
      <xdr:row>66</xdr:row>
      <xdr:rowOff>32279</xdr:rowOff>
    </xdr:to>
    <xdr:cxnSp macro="">
      <xdr:nvCxnSpPr>
        <xdr:cNvPr id="333" name="直線コネクタ 332"/>
        <xdr:cNvCxnSpPr/>
      </xdr:nvCxnSpPr>
      <xdr:spPr>
        <a:xfrm>
          <a:off x="13512800" y="1127961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63923</xdr:rowOff>
    </xdr:from>
    <xdr:to>
      <xdr:col>81</xdr:col>
      <xdr:colOff>95250</xdr:colOff>
      <xdr:row>66</xdr:row>
      <xdr:rowOff>165523</xdr:rowOff>
    </xdr:to>
    <xdr:sp macro="" textlink="">
      <xdr:nvSpPr>
        <xdr:cNvPr id="343" name="楕円 342"/>
        <xdr:cNvSpPr/>
      </xdr:nvSpPr>
      <xdr:spPr>
        <a:xfrm>
          <a:off x="16967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131250</xdr:rowOff>
    </xdr:from>
    <xdr:ext cx="762000" cy="259045"/>
    <xdr:sp macro="" textlink="">
      <xdr:nvSpPr>
        <xdr:cNvPr id="344" name="定員管理の状況該当値テキスト"/>
        <xdr:cNvSpPr txBox="1"/>
      </xdr:nvSpPr>
      <xdr:spPr>
        <a:xfrm>
          <a:off x="17106900" y="112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15663</xdr:rowOff>
    </xdr:from>
    <xdr:to>
      <xdr:col>77</xdr:col>
      <xdr:colOff>95250</xdr:colOff>
      <xdr:row>66</xdr:row>
      <xdr:rowOff>117263</xdr:rowOff>
    </xdr:to>
    <xdr:sp macro="" textlink="">
      <xdr:nvSpPr>
        <xdr:cNvPr id="345" name="楕円 344"/>
        <xdr:cNvSpPr/>
      </xdr:nvSpPr>
      <xdr:spPr>
        <a:xfrm>
          <a:off x="16129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102040</xdr:rowOff>
    </xdr:from>
    <xdr:ext cx="736600" cy="259045"/>
    <xdr:sp macro="" textlink="">
      <xdr:nvSpPr>
        <xdr:cNvPr id="346" name="テキスト ボックス 345"/>
        <xdr:cNvSpPr txBox="1"/>
      </xdr:nvSpPr>
      <xdr:spPr>
        <a:xfrm>
          <a:off x="15798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21696</xdr:rowOff>
    </xdr:from>
    <xdr:to>
      <xdr:col>73</xdr:col>
      <xdr:colOff>44450</xdr:colOff>
      <xdr:row>66</xdr:row>
      <xdr:rowOff>123296</xdr:rowOff>
    </xdr:to>
    <xdr:sp macro="" textlink="">
      <xdr:nvSpPr>
        <xdr:cNvPr id="347" name="楕円 346"/>
        <xdr:cNvSpPr/>
      </xdr:nvSpPr>
      <xdr:spPr>
        <a:xfrm>
          <a:off x="15240000" y="113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108073</xdr:rowOff>
    </xdr:from>
    <xdr:ext cx="762000" cy="259045"/>
    <xdr:sp macro="" textlink="">
      <xdr:nvSpPr>
        <xdr:cNvPr id="348" name="テキスト ボックス 347"/>
        <xdr:cNvSpPr txBox="1"/>
      </xdr:nvSpPr>
      <xdr:spPr>
        <a:xfrm>
          <a:off x="14909800" y="114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152929</xdr:rowOff>
    </xdr:from>
    <xdr:to>
      <xdr:col>68</xdr:col>
      <xdr:colOff>203200</xdr:colOff>
      <xdr:row>66</xdr:row>
      <xdr:rowOff>83079</xdr:rowOff>
    </xdr:to>
    <xdr:sp macro="" textlink="">
      <xdr:nvSpPr>
        <xdr:cNvPr id="349" name="楕円 348"/>
        <xdr:cNvSpPr/>
      </xdr:nvSpPr>
      <xdr:spPr>
        <a:xfrm>
          <a:off x="14351000" y="11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67856</xdr:rowOff>
    </xdr:from>
    <xdr:ext cx="762000" cy="259045"/>
    <xdr:sp macro="" textlink="">
      <xdr:nvSpPr>
        <xdr:cNvPr id="350" name="テキスト ボックス 349"/>
        <xdr:cNvSpPr txBox="1"/>
      </xdr:nvSpPr>
      <xdr:spPr>
        <a:xfrm>
          <a:off x="14020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84561</xdr:rowOff>
    </xdr:from>
    <xdr:to>
      <xdr:col>64</xdr:col>
      <xdr:colOff>152400</xdr:colOff>
      <xdr:row>66</xdr:row>
      <xdr:rowOff>14711</xdr:rowOff>
    </xdr:to>
    <xdr:sp macro="" textlink="">
      <xdr:nvSpPr>
        <xdr:cNvPr id="351" name="楕円 350"/>
        <xdr:cNvSpPr/>
      </xdr:nvSpPr>
      <xdr:spPr>
        <a:xfrm>
          <a:off x="13462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170938</xdr:rowOff>
    </xdr:from>
    <xdr:ext cx="762000" cy="259045"/>
    <xdr:sp macro="" textlink="">
      <xdr:nvSpPr>
        <xdr:cNvPr id="352" name="テキスト ボックス 351"/>
        <xdr:cNvSpPr txBox="1"/>
      </xdr:nvSpPr>
      <xdr:spPr>
        <a:xfrm>
          <a:off x="13131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起債の抑制に努めてきた結果、公債費負担が減少したため実質公債比率は改善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傾向にあるが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、類似団体の中では依然として高い水準となっている。今後も、建設事業の厳選等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起債発行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公債費負担の減少に努めること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比率の改善を図る。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17356</xdr:rowOff>
    </xdr:to>
    <xdr:cxnSp macro="">
      <xdr:nvCxnSpPr>
        <xdr:cNvPr id="385" name="直線コネクタ 384"/>
        <xdr:cNvCxnSpPr/>
      </xdr:nvCxnSpPr>
      <xdr:spPr>
        <a:xfrm flipV="1">
          <a:off x="16179800" y="71860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17356</xdr:rowOff>
    </xdr:to>
    <xdr:cxnSp macro="">
      <xdr:nvCxnSpPr>
        <xdr:cNvPr id="388" name="直線コネクタ 387"/>
        <xdr:cNvCxnSpPr/>
      </xdr:nvCxnSpPr>
      <xdr:spPr>
        <a:xfrm>
          <a:off x="15290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49530</xdr:rowOff>
    </xdr:to>
    <xdr:cxnSp macro="">
      <xdr:nvCxnSpPr>
        <xdr:cNvPr id="391" name="直線コネクタ 390"/>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43</xdr:row>
      <xdr:rowOff>63077</xdr:rowOff>
    </xdr:to>
    <xdr:cxnSp macro="">
      <xdr:nvCxnSpPr>
        <xdr:cNvPr id="394" name="直線コネクタ 393"/>
        <xdr:cNvCxnSpPr/>
      </xdr:nvCxnSpPr>
      <xdr:spPr>
        <a:xfrm flipV="1">
          <a:off x="13512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4" name="楕円 403"/>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5"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6" name="楕円 405"/>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7" name="テキスト ボックス 406"/>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8" name="楕円 407"/>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9" name="テキスト ボックス 40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0" name="楕円 40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11" name="テキスト ボックス 41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2" name="楕円 411"/>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3" name="テキスト ボックス 412"/>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地方債の現在高が減少したことにより、将来的負担比率は前年度から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ポイント改善したが、類似団体との比較においては依然として高い水準となっている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今後も公債費等義務的経費の削減を中心とする行財政改革を進め、財政の健全化に努める。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32838</xdr:rowOff>
    </xdr:from>
    <xdr:to>
      <xdr:col>81</xdr:col>
      <xdr:colOff>44450</xdr:colOff>
      <xdr:row>17</xdr:row>
      <xdr:rowOff>141424</xdr:rowOff>
    </xdr:to>
    <xdr:cxnSp macro="">
      <xdr:nvCxnSpPr>
        <xdr:cNvPr id="449" name="直線コネクタ 448"/>
        <xdr:cNvCxnSpPr/>
      </xdr:nvCxnSpPr>
      <xdr:spPr>
        <a:xfrm flipV="1">
          <a:off x="16179800" y="2947488"/>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141424</xdr:rowOff>
    </xdr:from>
    <xdr:to>
      <xdr:col>77</xdr:col>
      <xdr:colOff>44450</xdr:colOff>
      <xdr:row>18</xdr:row>
      <xdr:rowOff>63046</xdr:rowOff>
    </xdr:to>
    <xdr:cxnSp macro="">
      <xdr:nvCxnSpPr>
        <xdr:cNvPr id="452" name="直線コネクタ 451"/>
        <xdr:cNvCxnSpPr/>
      </xdr:nvCxnSpPr>
      <xdr:spPr>
        <a:xfrm flipV="1">
          <a:off x="15290800" y="305607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63046</xdr:rowOff>
    </xdr:from>
    <xdr:to>
      <xdr:col>72</xdr:col>
      <xdr:colOff>203200</xdr:colOff>
      <xdr:row>19</xdr:row>
      <xdr:rowOff>119108</xdr:rowOff>
    </xdr:to>
    <xdr:cxnSp macro="">
      <xdr:nvCxnSpPr>
        <xdr:cNvPr id="455" name="直線コネクタ 454"/>
        <xdr:cNvCxnSpPr/>
      </xdr:nvCxnSpPr>
      <xdr:spPr>
        <a:xfrm flipV="1">
          <a:off x="14401800" y="3149146"/>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119108</xdr:rowOff>
    </xdr:from>
    <xdr:to>
      <xdr:col>68</xdr:col>
      <xdr:colOff>152400</xdr:colOff>
      <xdr:row>20</xdr:row>
      <xdr:rowOff>80373</xdr:rowOff>
    </xdr:to>
    <xdr:cxnSp macro="">
      <xdr:nvCxnSpPr>
        <xdr:cNvPr id="458" name="直線コネクタ 457"/>
        <xdr:cNvCxnSpPr/>
      </xdr:nvCxnSpPr>
      <xdr:spPr>
        <a:xfrm flipV="1">
          <a:off x="13512800" y="337665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153488</xdr:rowOff>
    </xdr:from>
    <xdr:to>
      <xdr:col>81</xdr:col>
      <xdr:colOff>95250</xdr:colOff>
      <xdr:row>17</xdr:row>
      <xdr:rowOff>83638</xdr:rowOff>
    </xdr:to>
    <xdr:sp macro="" textlink="">
      <xdr:nvSpPr>
        <xdr:cNvPr id="468" name="楕円 467"/>
        <xdr:cNvSpPr/>
      </xdr:nvSpPr>
      <xdr:spPr>
        <a:xfrm>
          <a:off x="169672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125565</xdr:rowOff>
    </xdr:from>
    <xdr:ext cx="762000" cy="259045"/>
    <xdr:sp macro="" textlink="">
      <xdr:nvSpPr>
        <xdr:cNvPr id="469" name="将来負担の状況該当値テキスト"/>
        <xdr:cNvSpPr txBox="1"/>
      </xdr:nvSpPr>
      <xdr:spPr>
        <a:xfrm>
          <a:off x="17106900" y="286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90624</xdr:rowOff>
    </xdr:from>
    <xdr:to>
      <xdr:col>77</xdr:col>
      <xdr:colOff>95250</xdr:colOff>
      <xdr:row>18</xdr:row>
      <xdr:rowOff>20774</xdr:rowOff>
    </xdr:to>
    <xdr:sp macro="" textlink="">
      <xdr:nvSpPr>
        <xdr:cNvPr id="470" name="楕円 469"/>
        <xdr:cNvSpPr/>
      </xdr:nvSpPr>
      <xdr:spPr>
        <a:xfrm>
          <a:off x="16129000" y="3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5551</xdr:rowOff>
    </xdr:from>
    <xdr:ext cx="736600" cy="259045"/>
    <xdr:sp macro="" textlink="">
      <xdr:nvSpPr>
        <xdr:cNvPr id="471" name="テキスト ボックス 470"/>
        <xdr:cNvSpPr txBox="1"/>
      </xdr:nvSpPr>
      <xdr:spPr>
        <a:xfrm>
          <a:off x="15798800" y="309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12246</xdr:rowOff>
    </xdr:from>
    <xdr:to>
      <xdr:col>73</xdr:col>
      <xdr:colOff>44450</xdr:colOff>
      <xdr:row>18</xdr:row>
      <xdr:rowOff>113846</xdr:rowOff>
    </xdr:to>
    <xdr:sp macro="" textlink="">
      <xdr:nvSpPr>
        <xdr:cNvPr id="472" name="楕円 471"/>
        <xdr:cNvSpPr/>
      </xdr:nvSpPr>
      <xdr:spPr>
        <a:xfrm>
          <a:off x="15240000" y="30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98623</xdr:rowOff>
    </xdr:from>
    <xdr:ext cx="762000" cy="259045"/>
    <xdr:sp macro="" textlink="">
      <xdr:nvSpPr>
        <xdr:cNvPr id="473" name="テキスト ボックス 472"/>
        <xdr:cNvSpPr txBox="1"/>
      </xdr:nvSpPr>
      <xdr:spPr>
        <a:xfrm>
          <a:off x="14909800" y="318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68308</xdr:rowOff>
    </xdr:from>
    <xdr:to>
      <xdr:col>68</xdr:col>
      <xdr:colOff>203200</xdr:colOff>
      <xdr:row>19</xdr:row>
      <xdr:rowOff>169908</xdr:rowOff>
    </xdr:to>
    <xdr:sp macro="" textlink="">
      <xdr:nvSpPr>
        <xdr:cNvPr id="474" name="楕円 473"/>
        <xdr:cNvSpPr/>
      </xdr:nvSpPr>
      <xdr:spPr>
        <a:xfrm>
          <a:off x="14351000" y="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154685</xdr:rowOff>
    </xdr:from>
    <xdr:ext cx="762000" cy="259045"/>
    <xdr:sp macro="" textlink="">
      <xdr:nvSpPr>
        <xdr:cNvPr id="475" name="テキスト ボックス 474"/>
        <xdr:cNvSpPr txBox="1"/>
      </xdr:nvSpPr>
      <xdr:spPr>
        <a:xfrm>
          <a:off x="14020800" y="341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29573</xdr:rowOff>
    </xdr:from>
    <xdr:to>
      <xdr:col>64</xdr:col>
      <xdr:colOff>152400</xdr:colOff>
      <xdr:row>20</xdr:row>
      <xdr:rowOff>131173</xdr:rowOff>
    </xdr:to>
    <xdr:sp macro="" textlink="">
      <xdr:nvSpPr>
        <xdr:cNvPr id="476" name="楕円 475"/>
        <xdr:cNvSpPr/>
      </xdr:nvSpPr>
      <xdr:spPr>
        <a:xfrm>
          <a:off x="13462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115950</xdr:rowOff>
    </xdr:from>
    <xdr:ext cx="762000" cy="259045"/>
    <xdr:sp macro="" textlink="">
      <xdr:nvSpPr>
        <xdr:cNvPr id="477" name="テキスト ボックス 476"/>
        <xdr:cNvSpPr txBox="1"/>
      </xdr:nvSpPr>
      <xdr:spPr>
        <a:xfrm>
          <a:off x="13131800" y="35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地勢的要因から消防職員を多く抱えるほか、港湾事務や保健所設置により人口当たりの職員数が多くなっているが、引き続き指定管理者制度の活用等による職員数の適正管理に努める。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20320</xdr:rowOff>
    </xdr:to>
    <xdr:cxnSp macro="">
      <xdr:nvCxnSpPr>
        <xdr:cNvPr id="66" name="直線コネクタ 65"/>
        <xdr:cNvCxnSpPr/>
      </xdr:nvCxnSpPr>
      <xdr:spPr>
        <a:xfrm>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5080</xdr:rowOff>
    </xdr:to>
    <xdr:cxnSp macro="">
      <xdr:nvCxnSpPr>
        <xdr:cNvPr id="69" name="直線コネクタ 68"/>
        <xdr:cNvCxnSpPr/>
      </xdr:nvCxnSpPr>
      <xdr:spPr>
        <a:xfrm>
          <a:off x="3098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130810</xdr:rowOff>
    </xdr:to>
    <xdr:cxnSp macro="">
      <xdr:nvCxnSpPr>
        <xdr:cNvPr id="72" name="直線コネクタ 71"/>
        <xdr:cNvCxnSpPr/>
      </xdr:nvCxnSpPr>
      <xdr:spPr>
        <a:xfrm>
          <a:off x="2209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107950</xdr:rowOff>
    </xdr:to>
    <xdr:cxnSp macro="">
      <xdr:nvCxnSpPr>
        <xdr:cNvPr id="75" name="直線コネクタ 74"/>
        <xdr:cNvCxnSpPr/>
      </xdr:nvCxnSpPr>
      <xdr:spPr>
        <a:xfrm>
          <a:off x="1320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4" name="テキスト ボックス 93"/>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事務事業の見直しや管理経費等の削減により、物件費の経常収支比率は類似団体の中で最も低くなっている。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134620</xdr:rowOff>
    </xdr:from>
    <xdr:to>
      <xdr:col>82</xdr:col>
      <xdr:colOff>107950</xdr:colOff>
      <xdr:row>12</xdr:row>
      <xdr:rowOff>157480</xdr:rowOff>
    </xdr:to>
    <xdr:cxnSp macro="">
      <xdr:nvCxnSpPr>
        <xdr:cNvPr id="127" name="直線コネクタ 126"/>
        <xdr:cNvCxnSpPr/>
      </xdr:nvCxnSpPr>
      <xdr:spPr>
        <a:xfrm>
          <a:off x="15671800" y="219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134620</xdr:rowOff>
    </xdr:from>
    <xdr:to>
      <xdr:col>78</xdr:col>
      <xdr:colOff>69850</xdr:colOff>
      <xdr:row>13</xdr:row>
      <xdr:rowOff>1270</xdr:rowOff>
    </xdr:to>
    <xdr:cxnSp macro="">
      <xdr:nvCxnSpPr>
        <xdr:cNvPr id="130" name="直線コネクタ 129"/>
        <xdr:cNvCxnSpPr/>
      </xdr:nvCxnSpPr>
      <xdr:spPr>
        <a:xfrm flipV="1">
          <a:off x="14782800" y="219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xdr:rowOff>
    </xdr:from>
    <xdr:to>
      <xdr:col>73</xdr:col>
      <xdr:colOff>180975</xdr:colOff>
      <xdr:row>13</xdr:row>
      <xdr:rowOff>1270</xdr:rowOff>
    </xdr:to>
    <xdr:cxnSp macro="">
      <xdr:nvCxnSpPr>
        <xdr:cNvPr id="133" name="直線コネクタ 132"/>
        <xdr:cNvCxnSpPr/>
      </xdr:nvCxnSpPr>
      <xdr:spPr>
        <a:xfrm>
          <a:off x="13893800" y="223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134620</xdr:rowOff>
    </xdr:from>
    <xdr:to>
      <xdr:col>69</xdr:col>
      <xdr:colOff>92075</xdr:colOff>
      <xdr:row>13</xdr:row>
      <xdr:rowOff>1270</xdr:rowOff>
    </xdr:to>
    <xdr:cxnSp macro="">
      <xdr:nvCxnSpPr>
        <xdr:cNvPr id="136" name="直線コネクタ 135"/>
        <xdr:cNvCxnSpPr/>
      </xdr:nvCxnSpPr>
      <xdr:spPr>
        <a:xfrm>
          <a:off x="13004800" y="219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106680</xdr:rowOff>
    </xdr:from>
    <xdr:to>
      <xdr:col>82</xdr:col>
      <xdr:colOff>158750</xdr:colOff>
      <xdr:row>13</xdr:row>
      <xdr:rowOff>36830</xdr:rowOff>
    </xdr:to>
    <xdr:sp macro="" textlink="">
      <xdr:nvSpPr>
        <xdr:cNvPr id="146" name="楕円 145"/>
        <xdr:cNvSpPr/>
      </xdr:nvSpPr>
      <xdr:spPr>
        <a:xfrm>
          <a:off x="164592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15257</xdr:rowOff>
    </xdr:from>
    <xdr:ext cx="762000" cy="259045"/>
    <xdr:sp macro="" textlink="">
      <xdr:nvSpPr>
        <xdr:cNvPr id="147" name="物件費該当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83820</xdr:rowOff>
    </xdr:from>
    <xdr:to>
      <xdr:col>78</xdr:col>
      <xdr:colOff>120650</xdr:colOff>
      <xdr:row>13</xdr:row>
      <xdr:rowOff>13970</xdr:rowOff>
    </xdr:to>
    <xdr:sp macro="" textlink="">
      <xdr:nvSpPr>
        <xdr:cNvPr id="148" name="楕円 147"/>
        <xdr:cNvSpPr/>
      </xdr:nvSpPr>
      <xdr:spPr>
        <a:xfrm>
          <a:off x="15621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24147</xdr:rowOff>
    </xdr:from>
    <xdr:ext cx="736600" cy="259045"/>
    <xdr:sp macro="" textlink="">
      <xdr:nvSpPr>
        <xdr:cNvPr id="149" name="テキスト ボックス 148"/>
        <xdr:cNvSpPr txBox="1"/>
      </xdr:nvSpPr>
      <xdr:spPr>
        <a:xfrm>
          <a:off x="15290800" y="191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50" name="楕円 149"/>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62247</xdr:rowOff>
    </xdr:from>
    <xdr:ext cx="762000" cy="259045"/>
    <xdr:sp macro="" textlink="">
      <xdr:nvSpPr>
        <xdr:cNvPr id="151" name="テキスト ボックス 150"/>
        <xdr:cNvSpPr txBox="1"/>
      </xdr:nvSpPr>
      <xdr:spPr>
        <a:xfrm>
          <a:off x="14401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121920</xdr:rowOff>
    </xdr:from>
    <xdr:to>
      <xdr:col>69</xdr:col>
      <xdr:colOff>142875</xdr:colOff>
      <xdr:row>13</xdr:row>
      <xdr:rowOff>52070</xdr:rowOff>
    </xdr:to>
    <xdr:sp macro="" textlink="">
      <xdr:nvSpPr>
        <xdr:cNvPr id="152" name="楕円 151"/>
        <xdr:cNvSpPr/>
      </xdr:nvSpPr>
      <xdr:spPr>
        <a:xfrm>
          <a:off x="13843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62247</xdr:rowOff>
    </xdr:from>
    <xdr:ext cx="762000" cy="259045"/>
    <xdr:sp macro="" textlink="">
      <xdr:nvSpPr>
        <xdr:cNvPr id="153" name="テキスト ボックス 152"/>
        <xdr:cNvSpPr txBox="1"/>
      </xdr:nvSpPr>
      <xdr:spPr>
        <a:xfrm>
          <a:off x="13512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83820</xdr:rowOff>
    </xdr:from>
    <xdr:to>
      <xdr:col>65</xdr:col>
      <xdr:colOff>53975</xdr:colOff>
      <xdr:row>13</xdr:row>
      <xdr:rowOff>13970</xdr:rowOff>
    </xdr:to>
    <xdr:sp macro="" textlink="">
      <xdr:nvSpPr>
        <xdr:cNvPr id="154" name="楕円 153"/>
        <xdr:cNvSpPr/>
      </xdr:nvSpPr>
      <xdr:spPr>
        <a:xfrm>
          <a:off x="12954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24147</xdr:rowOff>
    </xdr:from>
    <xdr:ext cx="762000" cy="259045"/>
    <xdr:sp macro="" textlink="">
      <xdr:nvSpPr>
        <xdr:cNvPr id="155" name="テキスト ボックス 154"/>
        <xdr:cNvSpPr txBox="1"/>
      </xdr:nvSpPr>
      <xdr:spPr>
        <a:xfrm>
          <a:off x="12623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扶助費の経常収支比率は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おり、依然として社会保障給付費が増加傾向にあることなどから、自立支援や予防対策の推進により、社会保障給付の増加傾向に歯止めをかけるよう努める。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56</xdr:row>
      <xdr:rowOff>45357</xdr:rowOff>
    </xdr:to>
    <xdr:cxnSp macro="">
      <xdr:nvCxnSpPr>
        <xdr:cNvPr id="190" name="直線コネクタ 189"/>
        <xdr:cNvCxnSpPr/>
      </xdr:nvCxnSpPr>
      <xdr:spPr>
        <a:xfrm>
          <a:off x="3987800" y="9494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56243</xdr:rowOff>
    </xdr:to>
    <xdr:cxnSp macro="">
      <xdr:nvCxnSpPr>
        <xdr:cNvPr id="193" name="直線コネクタ 192"/>
        <xdr:cNvCxnSpPr/>
      </xdr:nvCxnSpPr>
      <xdr:spPr>
        <a:xfrm flipV="1">
          <a:off x="3098800" y="9494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56243</xdr:rowOff>
    </xdr:to>
    <xdr:cxnSp macro="">
      <xdr:nvCxnSpPr>
        <xdr:cNvPr id="196" name="直線コネクタ 195"/>
        <xdr:cNvCxnSpPr/>
      </xdr:nvCxnSpPr>
      <xdr:spPr>
        <a:xfrm>
          <a:off x="2209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1815</xdr:rowOff>
    </xdr:to>
    <xdr:cxnSp macro="">
      <xdr:nvCxnSpPr>
        <xdr:cNvPr id="199" name="直線コネクタ 198"/>
        <xdr:cNvCxnSpPr/>
      </xdr:nvCxnSpPr>
      <xdr:spPr>
        <a:xfrm>
          <a:off x="1320800" y="9461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1" name="楕円 210"/>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2" name="テキスト ボックス 211"/>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3" name="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事業等の公営事業会計への繰出金のほか、冬期間の道路除排雪等の維持補修費の支出は大きく、その他の経常収支比率は類似団体の中で高い水準となっている。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37193</xdr:rowOff>
    </xdr:from>
    <xdr:to>
      <xdr:col>82</xdr:col>
      <xdr:colOff>107950</xdr:colOff>
      <xdr:row>61</xdr:row>
      <xdr:rowOff>135165</xdr:rowOff>
    </xdr:to>
    <xdr:cxnSp macro="">
      <xdr:nvCxnSpPr>
        <xdr:cNvPr id="253" name="直線コネクタ 252"/>
        <xdr:cNvCxnSpPr/>
      </xdr:nvCxnSpPr>
      <xdr:spPr>
        <a:xfrm>
          <a:off x="15671800" y="10495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37193</xdr:rowOff>
    </xdr:to>
    <xdr:cxnSp macro="">
      <xdr:nvCxnSpPr>
        <xdr:cNvPr id="256" name="直線コネクタ 255"/>
        <xdr:cNvCxnSpPr/>
      </xdr:nvCxnSpPr>
      <xdr:spPr>
        <a:xfrm>
          <a:off x="14782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80735</xdr:rowOff>
    </xdr:to>
    <xdr:cxnSp macro="">
      <xdr:nvCxnSpPr>
        <xdr:cNvPr id="259" name="直線コネクタ 258"/>
        <xdr:cNvCxnSpPr/>
      </xdr:nvCxnSpPr>
      <xdr:spPr>
        <a:xfrm flipV="1">
          <a:off x="13893800" y="10462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61</xdr:row>
      <xdr:rowOff>80735</xdr:rowOff>
    </xdr:to>
    <xdr:cxnSp macro="">
      <xdr:nvCxnSpPr>
        <xdr:cNvPr id="262" name="直線コネクタ 261"/>
        <xdr:cNvCxnSpPr/>
      </xdr:nvCxnSpPr>
      <xdr:spPr>
        <a:xfrm>
          <a:off x="13004800" y="103214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84365</xdr:rowOff>
    </xdr:from>
    <xdr:to>
      <xdr:col>82</xdr:col>
      <xdr:colOff>158750</xdr:colOff>
      <xdr:row>62</xdr:row>
      <xdr:rowOff>14515</xdr:rowOff>
    </xdr:to>
    <xdr:sp macro="" textlink="">
      <xdr:nvSpPr>
        <xdr:cNvPr id="272" name="楕円 271"/>
        <xdr:cNvSpPr/>
      </xdr:nvSpPr>
      <xdr:spPr>
        <a:xfrm>
          <a:off x="16459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164392</xdr:rowOff>
    </xdr:from>
    <xdr:ext cx="762000" cy="259045"/>
    <xdr:sp macro="" textlink="">
      <xdr:nvSpPr>
        <xdr:cNvPr id="273" name="その他該当値テキスト"/>
        <xdr:cNvSpPr txBox="1"/>
      </xdr:nvSpPr>
      <xdr:spPr>
        <a:xfrm>
          <a:off x="16598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4" name="楕円 273"/>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5" name="テキスト ボックス 274"/>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6" name="楕円 275"/>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7" name="テキスト ボックス 276"/>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8" name="楕円 277"/>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9" name="テキスト ボックス 278"/>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80" name="楕円 279"/>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81" name="テキスト ボックス 280"/>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下水道事業会計への繰出金の減少などにより、補助費等の経常収支比率は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ポイント改善しているが、類似団体の平均を上回る状況は続いている。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72572</xdr:rowOff>
    </xdr:from>
    <xdr:to>
      <xdr:col>82</xdr:col>
      <xdr:colOff>107950</xdr:colOff>
      <xdr:row>38</xdr:row>
      <xdr:rowOff>105228</xdr:rowOff>
    </xdr:to>
    <xdr:cxnSp macro="">
      <xdr:nvCxnSpPr>
        <xdr:cNvPr id="316" name="直線コネクタ 315"/>
        <xdr:cNvCxnSpPr/>
      </xdr:nvCxnSpPr>
      <xdr:spPr>
        <a:xfrm flipV="1">
          <a:off x="15671800" y="658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105228</xdr:rowOff>
    </xdr:from>
    <xdr:to>
      <xdr:col>78</xdr:col>
      <xdr:colOff>69850</xdr:colOff>
      <xdr:row>38</xdr:row>
      <xdr:rowOff>105228</xdr:rowOff>
    </xdr:to>
    <xdr:cxnSp macro="">
      <xdr:nvCxnSpPr>
        <xdr:cNvPr id="319" name="直線コネクタ 318"/>
        <xdr:cNvCxnSpPr/>
      </xdr:nvCxnSpPr>
      <xdr:spPr>
        <a:xfrm>
          <a:off x="14782800" y="662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105228</xdr:rowOff>
    </xdr:from>
    <xdr:to>
      <xdr:col>73</xdr:col>
      <xdr:colOff>180975</xdr:colOff>
      <xdr:row>39</xdr:row>
      <xdr:rowOff>9978</xdr:rowOff>
    </xdr:to>
    <xdr:cxnSp macro="">
      <xdr:nvCxnSpPr>
        <xdr:cNvPr id="322" name="直線コネクタ 321"/>
        <xdr:cNvCxnSpPr/>
      </xdr:nvCxnSpPr>
      <xdr:spPr>
        <a:xfrm flipV="1">
          <a:off x="13893800" y="6620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39</xdr:row>
      <xdr:rowOff>9978</xdr:rowOff>
    </xdr:to>
    <xdr:cxnSp macro="">
      <xdr:nvCxnSpPr>
        <xdr:cNvPr id="325" name="直線コネクタ 324"/>
        <xdr:cNvCxnSpPr/>
      </xdr:nvCxnSpPr>
      <xdr:spPr>
        <a:xfrm>
          <a:off x="13004800" y="65767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35" name="楕円 334"/>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36"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54428</xdr:rowOff>
    </xdr:from>
    <xdr:to>
      <xdr:col>78</xdr:col>
      <xdr:colOff>120650</xdr:colOff>
      <xdr:row>38</xdr:row>
      <xdr:rowOff>156028</xdr:rowOff>
    </xdr:to>
    <xdr:sp macro="" textlink="">
      <xdr:nvSpPr>
        <xdr:cNvPr id="337" name="楕円 336"/>
        <xdr:cNvSpPr/>
      </xdr:nvSpPr>
      <xdr:spPr>
        <a:xfrm>
          <a:off x="15621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140805</xdr:rowOff>
    </xdr:from>
    <xdr:ext cx="736600" cy="259045"/>
    <xdr:sp macro="" textlink="">
      <xdr:nvSpPr>
        <xdr:cNvPr id="338" name="テキスト ボックス 337"/>
        <xdr:cNvSpPr txBox="1"/>
      </xdr:nvSpPr>
      <xdr:spPr>
        <a:xfrm>
          <a:off x="15290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54428</xdr:rowOff>
    </xdr:from>
    <xdr:to>
      <xdr:col>74</xdr:col>
      <xdr:colOff>31750</xdr:colOff>
      <xdr:row>38</xdr:row>
      <xdr:rowOff>156028</xdr:rowOff>
    </xdr:to>
    <xdr:sp macro="" textlink="">
      <xdr:nvSpPr>
        <xdr:cNvPr id="339" name="楕円 338"/>
        <xdr:cNvSpPr/>
      </xdr:nvSpPr>
      <xdr:spPr>
        <a:xfrm>
          <a:off x="14732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140805</xdr:rowOff>
    </xdr:from>
    <xdr:ext cx="762000" cy="259045"/>
    <xdr:sp macro="" textlink="">
      <xdr:nvSpPr>
        <xdr:cNvPr id="340" name="テキスト ボックス 339"/>
        <xdr:cNvSpPr txBox="1"/>
      </xdr:nvSpPr>
      <xdr:spPr>
        <a:xfrm>
          <a:off x="14401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41" name="楕円 340"/>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42" name="テキスト ボックス 341"/>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3" name="楕円 342"/>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4" name="テキスト ボックス 343"/>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過去に借入れした市債の元利償還金は平成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年度をピークに減少傾向にある。類似団体と比較しても平均を上回っている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だが、建設事業の厳選や着手時期の再検討などにより将来的な財政負担を考慮しながら起債発行抑制に努める。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12700</xdr:rowOff>
    </xdr:to>
    <xdr:cxnSp macro="">
      <xdr:nvCxnSpPr>
        <xdr:cNvPr id="377" name="直線コネクタ 376"/>
        <xdr:cNvCxnSpPr/>
      </xdr:nvCxnSpPr>
      <xdr:spPr>
        <a:xfrm flipV="1">
          <a:off x="3987800" y="133248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66039</xdr:rowOff>
    </xdr:to>
    <xdr:cxnSp macro="">
      <xdr:nvCxnSpPr>
        <xdr:cNvPr id="380" name="直線コネクタ 379"/>
        <xdr:cNvCxnSpPr/>
      </xdr:nvCxnSpPr>
      <xdr:spPr>
        <a:xfrm flipV="1">
          <a:off x="3098800" y="13385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66039</xdr:rowOff>
    </xdr:to>
    <xdr:cxnSp macro="">
      <xdr:nvCxnSpPr>
        <xdr:cNvPr id="383" name="直線コネクタ 382"/>
        <xdr:cNvCxnSpPr/>
      </xdr:nvCxnSpPr>
      <xdr:spPr>
        <a:xfrm>
          <a:off x="2209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5080</xdr:rowOff>
    </xdr:to>
    <xdr:cxnSp macro="">
      <xdr:nvCxnSpPr>
        <xdr:cNvPr id="386" name="直線コネクタ 385"/>
        <xdr:cNvCxnSpPr/>
      </xdr:nvCxnSpPr>
      <xdr:spPr>
        <a:xfrm>
          <a:off x="1320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6" name="楕円 395"/>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7"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400" name="楕円 399"/>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401" name="テキスト ボックス 400"/>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402" name="楕円 401"/>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403" name="テキスト ボックス 402"/>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4" name="楕円 403"/>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5" name="テキスト ボックス 404"/>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今後も市税の収納率向上による自主財源の確保や経常経費の抑制に努め、経常収支比率の改善を図る。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8889</xdr:rowOff>
    </xdr:to>
    <xdr:cxnSp macro="">
      <xdr:nvCxnSpPr>
        <xdr:cNvPr id="438" name="直線コネクタ 437"/>
        <xdr:cNvCxnSpPr/>
      </xdr:nvCxnSpPr>
      <xdr:spPr>
        <a:xfrm>
          <a:off x="15671800" y="1336293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73661</xdr:rowOff>
    </xdr:to>
    <xdr:cxnSp macro="">
      <xdr:nvCxnSpPr>
        <xdr:cNvPr id="441" name="直線コネクタ 440"/>
        <xdr:cNvCxnSpPr/>
      </xdr:nvCxnSpPr>
      <xdr:spPr>
        <a:xfrm flipV="1">
          <a:off x="14782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119380</xdr:rowOff>
    </xdr:to>
    <xdr:cxnSp macro="">
      <xdr:nvCxnSpPr>
        <xdr:cNvPr id="444" name="直線コネクタ 443"/>
        <xdr:cNvCxnSpPr/>
      </xdr:nvCxnSpPr>
      <xdr:spPr>
        <a:xfrm flipV="1">
          <a:off x="13893800" y="13446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78</xdr:row>
      <xdr:rowOff>119380</xdr:rowOff>
    </xdr:to>
    <xdr:cxnSp macro="">
      <xdr:nvCxnSpPr>
        <xdr:cNvPr id="447" name="直線コネクタ 446"/>
        <xdr:cNvCxnSpPr/>
      </xdr:nvCxnSpPr>
      <xdr:spPr>
        <a:xfrm>
          <a:off x="13004800" y="130581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57" name="楕円 456"/>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58"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9" name="楕円 458"/>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60" name="テキスト ボックス 459"/>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61" name="楕円 460"/>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62" name="テキスト ボックス 461"/>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63" name="楕円 462"/>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64" name="テキスト ボックス 463"/>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65" name="楕円 464"/>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6" name="テキスト ボックス 465"/>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164142</xdr:rowOff>
    </xdr:from>
    <xdr:to>
      <xdr:col>29</xdr:col>
      <xdr:colOff>127000</xdr:colOff>
      <xdr:row>12</xdr:row>
      <xdr:rowOff>42298</xdr:rowOff>
    </xdr:to>
    <xdr:cxnSp macro="">
      <xdr:nvCxnSpPr>
        <xdr:cNvPr id="52" name="直線コネクタ 51"/>
        <xdr:cNvCxnSpPr/>
      </xdr:nvCxnSpPr>
      <xdr:spPr bwMode="auto">
        <a:xfrm flipV="1">
          <a:off x="5003800" y="2097717"/>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42298</xdr:rowOff>
    </xdr:from>
    <xdr:to>
      <xdr:col>26</xdr:col>
      <xdr:colOff>50800</xdr:colOff>
      <xdr:row>12</xdr:row>
      <xdr:rowOff>101571</xdr:rowOff>
    </xdr:to>
    <xdr:cxnSp macro="">
      <xdr:nvCxnSpPr>
        <xdr:cNvPr id="55" name="直線コネクタ 54"/>
        <xdr:cNvCxnSpPr/>
      </xdr:nvCxnSpPr>
      <xdr:spPr bwMode="auto">
        <a:xfrm flipV="1">
          <a:off x="4305300" y="2147323"/>
          <a:ext cx="698500" cy="59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101571</xdr:rowOff>
    </xdr:from>
    <xdr:to>
      <xdr:col>22</xdr:col>
      <xdr:colOff>114300</xdr:colOff>
      <xdr:row>13</xdr:row>
      <xdr:rowOff>13593</xdr:rowOff>
    </xdr:to>
    <xdr:cxnSp macro="">
      <xdr:nvCxnSpPr>
        <xdr:cNvPr id="58" name="直線コネクタ 57"/>
        <xdr:cNvCxnSpPr/>
      </xdr:nvCxnSpPr>
      <xdr:spPr bwMode="auto">
        <a:xfrm flipV="1">
          <a:off x="3606800" y="2206596"/>
          <a:ext cx="6985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84426</xdr:rowOff>
    </xdr:from>
    <xdr:to>
      <xdr:col>18</xdr:col>
      <xdr:colOff>177800</xdr:colOff>
      <xdr:row>13</xdr:row>
      <xdr:rowOff>13593</xdr:rowOff>
    </xdr:to>
    <xdr:cxnSp macro="">
      <xdr:nvCxnSpPr>
        <xdr:cNvPr id="61" name="直線コネクタ 60"/>
        <xdr:cNvCxnSpPr/>
      </xdr:nvCxnSpPr>
      <xdr:spPr bwMode="auto">
        <a:xfrm>
          <a:off x="2908300" y="2189451"/>
          <a:ext cx="698500" cy="10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113342</xdr:rowOff>
    </xdr:from>
    <xdr:to>
      <xdr:col>29</xdr:col>
      <xdr:colOff>177800</xdr:colOff>
      <xdr:row>12</xdr:row>
      <xdr:rowOff>43492</xdr:rowOff>
    </xdr:to>
    <xdr:sp macro="" textlink="">
      <xdr:nvSpPr>
        <xdr:cNvPr id="71" name="楕円 70"/>
        <xdr:cNvSpPr/>
      </xdr:nvSpPr>
      <xdr:spPr bwMode="auto">
        <a:xfrm>
          <a:off x="5600700" y="204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21919</xdr:rowOff>
    </xdr:from>
    <xdr:ext cx="762000" cy="259045"/>
    <xdr:sp macro="" textlink="">
      <xdr:nvSpPr>
        <xdr:cNvPr id="72" name="人口1人当たり決算額の推移該当値テキスト130"/>
        <xdr:cNvSpPr txBox="1"/>
      </xdr:nvSpPr>
      <xdr:spPr>
        <a:xfrm>
          <a:off x="5740400" y="195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162948</xdr:rowOff>
    </xdr:from>
    <xdr:to>
      <xdr:col>26</xdr:col>
      <xdr:colOff>101600</xdr:colOff>
      <xdr:row>12</xdr:row>
      <xdr:rowOff>93098</xdr:rowOff>
    </xdr:to>
    <xdr:sp macro="" textlink="">
      <xdr:nvSpPr>
        <xdr:cNvPr id="73" name="楕円 72"/>
        <xdr:cNvSpPr/>
      </xdr:nvSpPr>
      <xdr:spPr bwMode="auto">
        <a:xfrm>
          <a:off x="4953000" y="209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103275</xdr:rowOff>
    </xdr:from>
    <xdr:ext cx="736600" cy="259045"/>
    <xdr:sp macro="" textlink="">
      <xdr:nvSpPr>
        <xdr:cNvPr id="74" name="テキスト ボックス 73"/>
        <xdr:cNvSpPr txBox="1"/>
      </xdr:nvSpPr>
      <xdr:spPr>
        <a:xfrm>
          <a:off x="4622800" y="1865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50771</xdr:rowOff>
    </xdr:from>
    <xdr:to>
      <xdr:col>22</xdr:col>
      <xdr:colOff>165100</xdr:colOff>
      <xdr:row>12</xdr:row>
      <xdr:rowOff>152371</xdr:rowOff>
    </xdr:to>
    <xdr:sp macro="" textlink="">
      <xdr:nvSpPr>
        <xdr:cNvPr id="75" name="楕円 74"/>
        <xdr:cNvSpPr/>
      </xdr:nvSpPr>
      <xdr:spPr bwMode="auto">
        <a:xfrm>
          <a:off x="4254500" y="215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162548</xdr:rowOff>
    </xdr:from>
    <xdr:ext cx="762000" cy="259045"/>
    <xdr:sp macro="" textlink="">
      <xdr:nvSpPr>
        <xdr:cNvPr id="76" name="テキスト ボックス 75"/>
        <xdr:cNvSpPr txBox="1"/>
      </xdr:nvSpPr>
      <xdr:spPr>
        <a:xfrm>
          <a:off x="3924300" y="19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134243</xdr:rowOff>
    </xdr:from>
    <xdr:to>
      <xdr:col>19</xdr:col>
      <xdr:colOff>38100</xdr:colOff>
      <xdr:row>13</xdr:row>
      <xdr:rowOff>64393</xdr:rowOff>
    </xdr:to>
    <xdr:sp macro="" textlink="">
      <xdr:nvSpPr>
        <xdr:cNvPr id="77" name="楕円 76"/>
        <xdr:cNvSpPr/>
      </xdr:nvSpPr>
      <xdr:spPr bwMode="auto">
        <a:xfrm>
          <a:off x="3556000" y="22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74570</xdr:rowOff>
    </xdr:from>
    <xdr:ext cx="762000" cy="259045"/>
    <xdr:sp macro="" textlink="">
      <xdr:nvSpPr>
        <xdr:cNvPr id="78" name="テキスト ボックス 77"/>
        <xdr:cNvSpPr txBox="1"/>
      </xdr:nvSpPr>
      <xdr:spPr>
        <a:xfrm>
          <a:off x="3225800" y="20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33626</xdr:rowOff>
    </xdr:from>
    <xdr:to>
      <xdr:col>15</xdr:col>
      <xdr:colOff>101600</xdr:colOff>
      <xdr:row>12</xdr:row>
      <xdr:rowOff>135226</xdr:rowOff>
    </xdr:to>
    <xdr:sp macro="" textlink="">
      <xdr:nvSpPr>
        <xdr:cNvPr id="79" name="楕円 78"/>
        <xdr:cNvSpPr/>
      </xdr:nvSpPr>
      <xdr:spPr bwMode="auto">
        <a:xfrm>
          <a:off x="2857500" y="213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145403</xdr:rowOff>
    </xdr:from>
    <xdr:ext cx="762000" cy="259045"/>
    <xdr:sp macro="" textlink="">
      <xdr:nvSpPr>
        <xdr:cNvPr id="80" name="テキスト ボックス 79"/>
        <xdr:cNvSpPr txBox="1"/>
      </xdr:nvSpPr>
      <xdr:spPr>
        <a:xfrm>
          <a:off x="2527300" y="190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260091</xdr:rowOff>
    </xdr:from>
    <xdr:to>
      <xdr:col>29</xdr:col>
      <xdr:colOff>127000</xdr:colOff>
      <xdr:row>34</xdr:row>
      <xdr:rowOff>47904</xdr:rowOff>
    </xdr:to>
    <xdr:cxnSp macro="">
      <xdr:nvCxnSpPr>
        <xdr:cNvPr id="111" name="直線コネクタ 110"/>
        <xdr:cNvCxnSpPr/>
      </xdr:nvCxnSpPr>
      <xdr:spPr bwMode="auto">
        <a:xfrm>
          <a:off x="5003800" y="6184641"/>
          <a:ext cx="647700" cy="13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260091</xdr:rowOff>
    </xdr:from>
    <xdr:to>
      <xdr:col>26</xdr:col>
      <xdr:colOff>50800</xdr:colOff>
      <xdr:row>33</xdr:row>
      <xdr:rowOff>269921</xdr:rowOff>
    </xdr:to>
    <xdr:cxnSp macro="">
      <xdr:nvCxnSpPr>
        <xdr:cNvPr id="114" name="直線コネクタ 113"/>
        <xdr:cNvCxnSpPr/>
      </xdr:nvCxnSpPr>
      <xdr:spPr bwMode="auto">
        <a:xfrm flipV="1">
          <a:off x="4305300" y="6184641"/>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269921</xdr:rowOff>
    </xdr:from>
    <xdr:to>
      <xdr:col>22</xdr:col>
      <xdr:colOff>114300</xdr:colOff>
      <xdr:row>33</xdr:row>
      <xdr:rowOff>308280</xdr:rowOff>
    </xdr:to>
    <xdr:cxnSp macro="">
      <xdr:nvCxnSpPr>
        <xdr:cNvPr id="117" name="直線コネクタ 116"/>
        <xdr:cNvCxnSpPr/>
      </xdr:nvCxnSpPr>
      <xdr:spPr bwMode="auto">
        <a:xfrm flipV="1">
          <a:off x="3606800" y="6194471"/>
          <a:ext cx="698500" cy="3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255199</xdr:rowOff>
    </xdr:from>
    <xdr:to>
      <xdr:col>18</xdr:col>
      <xdr:colOff>177800</xdr:colOff>
      <xdr:row>33</xdr:row>
      <xdr:rowOff>308280</xdr:rowOff>
    </xdr:to>
    <xdr:cxnSp macro="">
      <xdr:nvCxnSpPr>
        <xdr:cNvPr id="120" name="直線コネクタ 119"/>
        <xdr:cNvCxnSpPr/>
      </xdr:nvCxnSpPr>
      <xdr:spPr bwMode="auto">
        <a:xfrm>
          <a:off x="2908300" y="6179749"/>
          <a:ext cx="698500" cy="53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340004</xdr:rowOff>
    </xdr:from>
    <xdr:to>
      <xdr:col>29</xdr:col>
      <xdr:colOff>177800</xdr:colOff>
      <xdr:row>34</xdr:row>
      <xdr:rowOff>98704</xdr:rowOff>
    </xdr:to>
    <xdr:sp macro="" textlink="">
      <xdr:nvSpPr>
        <xdr:cNvPr id="130" name="楕円 129"/>
        <xdr:cNvSpPr/>
      </xdr:nvSpPr>
      <xdr:spPr bwMode="auto">
        <a:xfrm>
          <a:off x="5600700" y="62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185081</xdr:rowOff>
    </xdr:from>
    <xdr:ext cx="762000" cy="259045"/>
    <xdr:sp macro="" textlink="">
      <xdr:nvSpPr>
        <xdr:cNvPr id="131" name="人口1人当たり決算額の推移該当値テキスト445"/>
        <xdr:cNvSpPr txBox="1"/>
      </xdr:nvSpPr>
      <xdr:spPr>
        <a:xfrm>
          <a:off x="5740400" y="610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209291</xdr:rowOff>
    </xdr:from>
    <xdr:to>
      <xdr:col>26</xdr:col>
      <xdr:colOff>101600</xdr:colOff>
      <xdr:row>33</xdr:row>
      <xdr:rowOff>310891</xdr:rowOff>
    </xdr:to>
    <xdr:sp macro="" textlink="">
      <xdr:nvSpPr>
        <xdr:cNvPr id="132" name="楕円 131"/>
        <xdr:cNvSpPr/>
      </xdr:nvSpPr>
      <xdr:spPr bwMode="auto">
        <a:xfrm>
          <a:off x="4953000" y="613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149618</xdr:rowOff>
    </xdr:from>
    <xdr:ext cx="736600" cy="259045"/>
    <xdr:sp macro="" textlink="">
      <xdr:nvSpPr>
        <xdr:cNvPr id="133" name="テキスト ボックス 132"/>
        <xdr:cNvSpPr txBox="1"/>
      </xdr:nvSpPr>
      <xdr:spPr>
        <a:xfrm>
          <a:off x="4622800" y="590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219121</xdr:rowOff>
    </xdr:from>
    <xdr:to>
      <xdr:col>22</xdr:col>
      <xdr:colOff>165100</xdr:colOff>
      <xdr:row>33</xdr:row>
      <xdr:rowOff>320721</xdr:rowOff>
    </xdr:to>
    <xdr:sp macro="" textlink="">
      <xdr:nvSpPr>
        <xdr:cNvPr id="134" name="楕円 133"/>
        <xdr:cNvSpPr/>
      </xdr:nvSpPr>
      <xdr:spPr bwMode="auto">
        <a:xfrm>
          <a:off x="4254500" y="614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159448</xdr:rowOff>
    </xdr:from>
    <xdr:ext cx="762000" cy="259045"/>
    <xdr:sp macro="" textlink="">
      <xdr:nvSpPr>
        <xdr:cNvPr id="135" name="テキスト ボックス 134"/>
        <xdr:cNvSpPr txBox="1"/>
      </xdr:nvSpPr>
      <xdr:spPr>
        <a:xfrm>
          <a:off x="3924300" y="591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257480</xdr:rowOff>
    </xdr:from>
    <xdr:to>
      <xdr:col>19</xdr:col>
      <xdr:colOff>38100</xdr:colOff>
      <xdr:row>34</xdr:row>
      <xdr:rowOff>16180</xdr:rowOff>
    </xdr:to>
    <xdr:sp macro="" textlink="">
      <xdr:nvSpPr>
        <xdr:cNvPr id="136" name="楕円 135"/>
        <xdr:cNvSpPr/>
      </xdr:nvSpPr>
      <xdr:spPr bwMode="auto">
        <a:xfrm>
          <a:off x="3556000" y="618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26357</xdr:rowOff>
    </xdr:from>
    <xdr:ext cx="762000" cy="259045"/>
    <xdr:sp macro="" textlink="">
      <xdr:nvSpPr>
        <xdr:cNvPr id="137" name="テキスト ボックス 136"/>
        <xdr:cNvSpPr txBox="1"/>
      </xdr:nvSpPr>
      <xdr:spPr>
        <a:xfrm>
          <a:off x="3225800" y="59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204399</xdr:rowOff>
    </xdr:from>
    <xdr:to>
      <xdr:col>15</xdr:col>
      <xdr:colOff>101600</xdr:colOff>
      <xdr:row>33</xdr:row>
      <xdr:rowOff>305999</xdr:rowOff>
    </xdr:to>
    <xdr:sp macro="" textlink="">
      <xdr:nvSpPr>
        <xdr:cNvPr id="138" name="楕円 137"/>
        <xdr:cNvSpPr/>
      </xdr:nvSpPr>
      <xdr:spPr bwMode="auto">
        <a:xfrm>
          <a:off x="2857500" y="612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144726</xdr:rowOff>
    </xdr:from>
    <xdr:ext cx="762000" cy="259045"/>
    <xdr:sp macro="" textlink="">
      <xdr:nvSpPr>
        <xdr:cNvPr id="139" name="テキスト ボックス 138"/>
        <xdr:cNvSpPr txBox="1"/>
      </xdr:nvSpPr>
      <xdr:spPr>
        <a:xfrm>
          <a:off x="2527300" y="589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170724</xdr:rowOff>
    </xdr:from>
    <xdr:to>
      <xdr:col>24</xdr:col>
      <xdr:colOff>63500</xdr:colOff>
      <xdr:row>30</xdr:row>
      <xdr:rowOff>20632</xdr:rowOff>
    </xdr:to>
    <xdr:cxnSp macro="">
      <xdr:nvCxnSpPr>
        <xdr:cNvPr id="63" name="直線コネクタ 62"/>
        <xdr:cNvCxnSpPr/>
      </xdr:nvCxnSpPr>
      <xdr:spPr>
        <a:xfrm flipV="1">
          <a:off x="3797300" y="5142774"/>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20632</xdr:rowOff>
    </xdr:from>
    <xdr:to>
      <xdr:col>19</xdr:col>
      <xdr:colOff>177800</xdr:colOff>
      <xdr:row>30</xdr:row>
      <xdr:rowOff>125004</xdr:rowOff>
    </xdr:to>
    <xdr:cxnSp macro="">
      <xdr:nvCxnSpPr>
        <xdr:cNvPr id="66" name="直線コネクタ 65"/>
        <xdr:cNvCxnSpPr/>
      </xdr:nvCxnSpPr>
      <xdr:spPr>
        <a:xfrm flipV="1">
          <a:off x="2908300" y="5164132"/>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125004</xdr:rowOff>
    </xdr:from>
    <xdr:to>
      <xdr:col>15</xdr:col>
      <xdr:colOff>50800</xdr:colOff>
      <xdr:row>30</xdr:row>
      <xdr:rowOff>138426</xdr:rowOff>
    </xdr:to>
    <xdr:cxnSp macro="">
      <xdr:nvCxnSpPr>
        <xdr:cNvPr id="69" name="直線コネクタ 68"/>
        <xdr:cNvCxnSpPr/>
      </xdr:nvCxnSpPr>
      <xdr:spPr>
        <a:xfrm flipV="1">
          <a:off x="2019300" y="5268504"/>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118865</xdr:rowOff>
    </xdr:from>
    <xdr:to>
      <xdr:col>10</xdr:col>
      <xdr:colOff>114300</xdr:colOff>
      <xdr:row>30</xdr:row>
      <xdr:rowOff>138426</xdr:rowOff>
    </xdr:to>
    <xdr:cxnSp macro="">
      <xdr:nvCxnSpPr>
        <xdr:cNvPr id="72" name="直線コネクタ 71"/>
        <xdr:cNvCxnSpPr/>
      </xdr:nvCxnSpPr>
      <xdr:spPr>
        <a:xfrm>
          <a:off x="1130300" y="5262365"/>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119924</xdr:rowOff>
    </xdr:from>
    <xdr:to>
      <xdr:col>24</xdr:col>
      <xdr:colOff>114300</xdr:colOff>
      <xdr:row>30</xdr:row>
      <xdr:rowOff>50074</xdr:rowOff>
    </xdr:to>
    <xdr:sp macro="" textlink="">
      <xdr:nvSpPr>
        <xdr:cNvPr id="82" name="楕円 81"/>
        <xdr:cNvSpPr/>
      </xdr:nvSpPr>
      <xdr:spPr>
        <a:xfrm>
          <a:off x="4584700" y="50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72951</xdr:rowOff>
    </xdr:from>
    <xdr:ext cx="534377" cy="259045"/>
    <xdr:sp macro="" textlink="">
      <xdr:nvSpPr>
        <xdr:cNvPr id="83" name="人件費該当値テキスト"/>
        <xdr:cNvSpPr txBox="1"/>
      </xdr:nvSpPr>
      <xdr:spPr>
        <a:xfrm>
          <a:off x="4686300" y="50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141282</xdr:rowOff>
    </xdr:from>
    <xdr:to>
      <xdr:col>20</xdr:col>
      <xdr:colOff>38100</xdr:colOff>
      <xdr:row>30</xdr:row>
      <xdr:rowOff>71432</xdr:rowOff>
    </xdr:to>
    <xdr:sp macro="" textlink="">
      <xdr:nvSpPr>
        <xdr:cNvPr id="84" name="楕円 83"/>
        <xdr:cNvSpPr/>
      </xdr:nvSpPr>
      <xdr:spPr>
        <a:xfrm>
          <a:off x="3746500" y="51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87959</xdr:rowOff>
    </xdr:from>
    <xdr:ext cx="534377" cy="259045"/>
    <xdr:sp macro="" textlink="">
      <xdr:nvSpPr>
        <xdr:cNvPr id="85" name="テキスト ボックス 84"/>
        <xdr:cNvSpPr txBox="1"/>
      </xdr:nvSpPr>
      <xdr:spPr>
        <a:xfrm>
          <a:off x="3530111" y="488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74204</xdr:rowOff>
    </xdr:from>
    <xdr:to>
      <xdr:col>15</xdr:col>
      <xdr:colOff>101600</xdr:colOff>
      <xdr:row>31</xdr:row>
      <xdr:rowOff>4354</xdr:rowOff>
    </xdr:to>
    <xdr:sp macro="" textlink="">
      <xdr:nvSpPr>
        <xdr:cNvPr id="86" name="楕円 85"/>
        <xdr:cNvSpPr/>
      </xdr:nvSpPr>
      <xdr:spPr>
        <a:xfrm>
          <a:off x="2857500" y="52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20881</xdr:rowOff>
    </xdr:from>
    <xdr:ext cx="534377" cy="259045"/>
    <xdr:sp macro="" textlink="">
      <xdr:nvSpPr>
        <xdr:cNvPr id="87" name="テキスト ボックス 86"/>
        <xdr:cNvSpPr txBox="1"/>
      </xdr:nvSpPr>
      <xdr:spPr>
        <a:xfrm>
          <a:off x="2641111" y="4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87626</xdr:rowOff>
    </xdr:from>
    <xdr:to>
      <xdr:col>10</xdr:col>
      <xdr:colOff>165100</xdr:colOff>
      <xdr:row>31</xdr:row>
      <xdr:rowOff>17776</xdr:rowOff>
    </xdr:to>
    <xdr:sp macro="" textlink="">
      <xdr:nvSpPr>
        <xdr:cNvPr id="88" name="楕円 87"/>
        <xdr:cNvSpPr/>
      </xdr:nvSpPr>
      <xdr:spPr>
        <a:xfrm>
          <a:off x="1968500" y="52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34303</xdr:rowOff>
    </xdr:from>
    <xdr:ext cx="534377" cy="259045"/>
    <xdr:sp macro="" textlink="">
      <xdr:nvSpPr>
        <xdr:cNvPr id="89" name="テキスト ボックス 88"/>
        <xdr:cNvSpPr txBox="1"/>
      </xdr:nvSpPr>
      <xdr:spPr>
        <a:xfrm>
          <a:off x="1752111" y="50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68065</xdr:rowOff>
    </xdr:from>
    <xdr:to>
      <xdr:col>6</xdr:col>
      <xdr:colOff>38100</xdr:colOff>
      <xdr:row>30</xdr:row>
      <xdr:rowOff>169665</xdr:rowOff>
    </xdr:to>
    <xdr:sp macro="" textlink="">
      <xdr:nvSpPr>
        <xdr:cNvPr id="90" name="楕円 89"/>
        <xdr:cNvSpPr/>
      </xdr:nvSpPr>
      <xdr:spPr>
        <a:xfrm>
          <a:off x="1079500" y="52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14742</xdr:rowOff>
    </xdr:from>
    <xdr:ext cx="534377" cy="259045"/>
    <xdr:sp macro="" textlink="">
      <xdr:nvSpPr>
        <xdr:cNvPr id="91" name="テキスト ボックス 90"/>
        <xdr:cNvSpPr txBox="1"/>
      </xdr:nvSpPr>
      <xdr:spPr>
        <a:xfrm>
          <a:off x="863111" y="49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11455</xdr:rowOff>
    </xdr:from>
    <xdr:to>
      <xdr:col>24</xdr:col>
      <xdr:colOff>63500</xdr:colOff>
      <xdr:row>59</xdr:row>
      <xdr:rowOff>67043</xdr:rowOff>
    </xdr:to>
    <xdr:cxnSp macro="">
      <xdr:nvCxnSpPr>
        <xdr:cNvPr id="121" name="直線コネクタ 120"/>
        <xdr:cNvCxnSpPr/>
      </xdr:nvCxnSpPr>
      <xdr:spPr>
        <a:xfrm flipV="1">
          <a:off x="3797300" y="10127005"/>
          <a:ext cx="8382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101314</xdr:rowOff>
    </xdr:from>
    <xdr:to>
      <xdr:col>19</xdr:col>
      <xdr:colOff>177800</xdr:colOff>
      <xdr:row>59</xdr:row>
      <xdr:rowOff>67043</xdr:rowOff>
    </xdr:to>
    <xdr:cxnSp macro="">
      <xdr:nvCxnSpPr>
        <xdr:cNvPr id="124" name="直線コネクタ 123"/>
        <xdr:cNvCxnSpPr/>
      </xdr:nvCxnSpPr>
      <xdr:spPr>
        <a:xfrm>
          <a:off x="2908300" y="10045414"/>
          <a:ext cx="889000" cy="1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101314</xdr:rowOff>
    </xdr:from>
    <xdr:to>
      <xdr:col>15</xdr:col>
      <xdr:colOff>50800</xdr:colOff>
      <xdr:row>58</xdr:row>
      <xdr:rowOff>125546</xdr:rowOff>
    </xdr:to>
    <xdr:cxnSp macro="">
      <xdr:nvCxnSpPr>
        <xdr:cNvPr id="127" name="直線コネクタ 126"/>
        <xdr:cNvCxnSpPr/>
      </xdr:nvCxnSpPr>
      <xdr:spPr>
        <a:xfrm flipV="1">
          <a:off x="2019300" y="1004541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125546</xdr:rowOff>
    </xdr:from>
    <xdr:to>
      <xdr:col>10</xdr:col>
      <xdr:colOff>114300</xdr:colOff>
      <xdr:row>58</xdr:row>
      <xdr:rowOff>144234</xdr:rowOff>
    </xdr:to>
    <xdr:cxnSp macro="">
      <xdr:nvCxnSpPr>
        <xdr:cNvPr id="130" name="直線コネクタ 129"/>
        <xdr:cNvCxnSpPr/>
      </xdr:nvCxnSpPr>
      <xdr:spPr>
        <a:xfrm flipV="1">
          <a:off x="1130300" y="10069646"/>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132105</xdr:rowOff>
    </xdr:from>
    <xdr:to>
      <xdr:col>24</xdr:col>
      <xdr:colOff>114300</xdr:colOff>
      <xdr:row>59</xdr:row>
      <xdr:rowOff>62255</xdr:rowOff>
    </xdr:to>
    <xdr:sp macro="" textlink="">
      <xdr:nvSpPr>
        <xdr:cNvPr id="140" name="楕円 139"/>
        <xdr:cNvSpPr/>
      </xdr:nvSpPr>
      <xdr:spPr>
        <a:xfrm>
          <a:off x="45847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47032</xdr:rowOff>
    </xdr:from>
    <xdr:ext cx="534377" cy="259045"/>
    <xdr:sp macro="" textlink="">
      <xdr:nvSpPr>
        <xdr:cNvPr id="141" name="物件費該当値テキスト"/>
        <xdr:cNvSpPr txBox="1"/>
      </xdr:nvSpPr>
      <xdr:spPr>
        <a:xfrm>
          <a:off x="4686300"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16243</xdr:rowOff>
    </xdr:from>
    <xdr:to>
      <xdr:col>20</xdr:col>
      <xdr:colOff>38100</xdr:colOff>
      <xdr:row>59</xdr:row>
      <xdr:rowOff>117843</xdr:rowOff>
    </xdr:to>
    <xdr:sp macro="" textlink="">
      <xdr:nvSpPr>
        <xdr:cNvPr id="142" name="楕円 141"/>
        <xdr:cNvSpPr/>
      </xdr:nvSpPr>
      <xdr:spPr>
        <a:xfrm>
          <a:off x="3746500" y="101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108970</xdr:rowOff>
    </xdr:from>
    <xdr:ext cx="534377" cy="259045"/>
    <xdr:sp macro="" textlink="">
      <xdr:nvSpPr>
        <xdr:cNvPr id="143" name="テキスト ボックス 142"/>
        <xdr:cNvSpPr txBox="1"/>
      </xdr:nvSpPr>
      <xdr:spPr>
        <a:xfrm>
          <a:off x="3530111" y="102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50514</xdr:rowOff>
    </xdr:from>
    <xdr:to>
      <xdr:col>15</xdr:col>
      <xdr:colOff>101600</xdr:colOff>
      <xdr:row>58</xdr:row>
      <xdr:rowOff>152114</xdr:rowOff>
    </xdr:to>
    <xdr:sp macro="" textlink="">
      <xdr:nvSpPr>
        <xdr:cNvPr id="144" name="楕円 143"/>
        <xdr:cNvSpPr/>
      </xdr:nvSpPr>
      <xdr:spPr>
        <a:xfrm>
          <a:off x="2857500" y="99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143241</xdr:rowOff>
    </xdr:from>
    <xdr:ext cx="534377" cy="259045"/>
    <xdr:sp macro="" textlink="">
      <xdr:nvSpPr>
        <xdr:cNvPr id="145" name="テキスト ボックス 144"/>
        <xdr:cNvSpPr txBox="1"/>
      </xdr:nvSpPr>
      <xdr:spPr>
        <a:xfrm>
          <a:off x="2641111" y="100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74746</xdr:rowOff>
    </xdr:from>
    <xdr:to>
      <xdr:col>10</xdr:col>
      <xdr:colOff>165100</xdr:colOff>
      <xdr:row>59</xdr:row>
      <xdr:rowOff>4896</xdr:rowOff>
    </xdr:to>
    <xdr:sp macro="" textlink="">
      <xdr:nvSpPr>
        <xdr:cNvPr id="146" name="楕円 145"/>
        <xdr:cNvSpPr/>
      </xdr:nvSpPr>
      <xdr:spPr>
        <a:xfrm>
          <a:off x="1968500" y="100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167473</xdr:rowOff>
    </xdr:from>
    <xdr:ext cx="534377" cy="259045"/>
    <xdr:sp macro="" textlink="">
      <xdr:nvSpPr>
        <xdr:cNvPr id="147" name="テキスト ボックス 146"/>
        <xdr:cNvSpPr txBox="1"/>
      </xdr:nvSpPr>
      <xdr:spPr>
        <a:xfrm>
          <a:off x="1752111" y="101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93434</xdr:rowOff>
    </xdr:from>
    <xdr:to>
      <xdr:col>6</xdr:col>
      <xdr:colOff>38100</xdr:colOff>
      <xdr:row>59</xdr:row>
      <xdr:rowOff>23584</xdr:rowOff>
    </xdr:to>
    <xdr:sp macro="" textlink="">
      <xdr:nvSpPr>
        <xdr:cNvPr id="148" name="楕円 147"/>
        <xdr:cNvSpPr/>
      </xdr:nvSpPr>
      <xdr:spPr>
        <a:xfrm>
          <a:off x="1079500" y="100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14711</xdr:rowOff>
    </xdr:from>
    <xdr:ext cx="534377" cy="259045"/>
    <xdr:sp macro="" textlink="">
      <xdr:nvSpPr>
        <xdr:cNvPr id="149" name="テキスト ボックス 148"/>
        <xdr:cNvSpPr txBox="1"/>
      </xdr:nvSpPr>
      <xdr:spPr>
        <a:xfrm>
          <a:off x="863111" y="101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67554</xdr:rowOff>
    </xdr:from>
    <xdr:to>
      <xdr:col>24</xdr:col>
      <xdr:colOff>62865</xdr:colOff>
      <xdr:row>78</xdr:row>
      <xdr:rowOff>109251</xdr:rowOff>
    </xdr:to>
    <xdr:cxnSp macro="">
      <xdr:nvCxnSpPr>
        <xdr:cNvPr id="171" name="直線コネクタ 170"/>
        <xdr:cNvCxnSpPr/>
      </xdr:nvCxnSpPr>
      <xdr:spPr>
        <a:xfrm flipV="1">
          <a:off x="4633595" y="12240504"/>
          <a:ext cx="1270" cy="1241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113078</xdr:rowOff>
    </xdr:from>
    <xdr:ext cx="378565" cy="259045"/>
    <xdr:sp macro="" textlink="">
      <xdr:nvSpPr>
        <xdr:cNvPr id="172" name="維持補修費最小値テキスト"/>
        <xdr:cNvSpPr txBox="1"/>
      </xdr:nvSpPr>
      <xdr:spPr>
        <a:xfrm>
          <a:off x="4686300" y="1348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109251</xdr:rowOff>
    </xdr:from>
    <xdr:to>
      <xdr:col>24</xdr:col>
      <xdr:colOff>152400</xdr:colOff>
      <xdr:row>78</xdr:row>
      <xdr:rowOff>109251</xdr:rowOff>
    </xdr:to>
    <xdr:cxnSp macro="">
      <xdr:nvCxnSpPr>
        <xdr:cNvPr id="173" name="直線コネクタ 172"/>
        <xdr:cNvCxnSpPr/>
      </xdr:nvCxnSpPr>
      <xdr:spPr>
        <a:xfrm>
          <a:off x="4546600" y="1348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14231</xdr:rowOff>
    </xdr:from>
    <xdr:ext cx="534377" cy="259045"/>
    <xdr:sp macro="" textlink="">
      <xdr:nvSpPr>
        <xdr:cNvPr id="174" name="維持補修費最大値テキスト"/>
        <xdr:cNvSpPr txBox="1"/>
      </xdr:nvSpPr>
      <xdr:spPr>
        <a:xfrm>
          <a:off x="4686300" y="12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67554</xdr:rowOff>
    </xdr:from>
    <xdr:to>
      <xdr:col>24</xdr:col>
      <xdr:colOff>152400</xdr:colOff>
      <xdr:row>71</xdr:row>
      <xdr:rowOff>67554</xdr:rowOff>
    </xdr:to>
    <xdr:cxnSp macro="">
      <xdr:nvCxnSpPr>
        <xdr:cNvPr id="175" name="直線コネクタ 174"/>
        <xdr:cNvCxnSpPr/>
      </xdr:nvCxnSpPr>
      <xdr:spPr>
        <a:xfrm>
          <a:off x="4546600" y="1224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19639</xdr:rowOff>
    </xdr:from>
    <xdr:to>
      <xdr:col>24</xdr:col>
      <xdr:colOff>63500</xdr:colOff>
      <xdr:row>71</xdr:row>
      <xdr:rowOff>67554</xdr:rowOff>
    </xdr:to>
    <xdr:cxnSp macro="">
      <xdr:nvCxnSpPr>
        <xdr:cNvPr id="176" name="直線コネクタ 175"/>
        <xdr:cNvCxnSpPr/>
      </xdr:nvCxnSpPr>
      <xdr:spPr>
        <a:xfrm>
          <a:off x="3797300" y="12021139"/>
          <a:ext cx="838200" cy="2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101433</xdr:rowOff>
    </xdr:from>
    <xdr:ext cx="469744" cy="259045"/>
    <xdr:sp macro="" textlink="">
      <xdr:nvSpPr>
        <xdr:cNvPr id="177" name="維持補修費平均値テキスト"/>
        <xdr:cNvSpPr txBox="1"/>
      </xdr:nvSpPr>
      <xdr:spPr>
        <a:xfrm>
          <a:off x="4686300" y="13131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123006</xdr:rowOff>
    </xdr:from>
    <xdr:to>
      <xdr:col>24</xdr:col>
      <xdr:colOff>114300</xdr:colOff>
      <xdr:row>77</xdr:row>
      <xdr:rowOff>53156</xdr:rowOff>
    </xdr:to>
    <xdr:sp macro="" textlink="">
      <xdr:nvSpPr>
        <xdr:cNvPr id="178" name="フローチャート: 判断 177"/>
        <xdr:cNvSpPr/>
      </xdr:nvSpPr>
      <xdr:spPr>
        <a:xfrm>
          <a:off x="4584700" y="1315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19639</xdr:rowOff>
    </xdr:from>
    <xdr:to>
      <xdr:col>19</xdr:col>
      <xdr:colOff>177800</xdr:colOff>
      <xdr:row>73</xdr:row>
      <xdr:rowOff>155611</xdr:rowOff>
    </xdr:to>
    <xdr:cxnSp macro="">
      <xdr:nvCxnSpPr>
        <xdr:cNvPr id="179" name="直線コネクタ 178"/>
        <xdr:cNvCxnSpPr/>
      </xdr:nvCxnSpPr>
      <xdr:spPr>
        <a:xfrm flipV="1">
          <a:off x="2908300" y="12021139"/>
          <a:ext cx="889000" cy="6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115875</xdr:rowOff>
    </xdr:from>
    <xdr:to>
      <xdr:col>20</xdr:col>
      <xdr:colOff>38100</xdr:colOff>
      <xdr:row>77</xdr:row>
      <xdr:rowOff>46025</xdr:rowOff>
    </xdr:to>
    <xdr:sp macro="" textlink="">
      <xdr:nvSpPr>
        <xdr:cNvPr id="180" name="フローチャート: 判断 179"/>
        <xdr:cNvSpPr/>
      </xdr:nvSpPr>
      <xdr:spPr>
        <a:xfrm>
          <a:off x="37465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37152</xdr:rowOff>
    </xdr:from>
    <xdr:ext cx="469744" cy="259045"/>
    <xdr:sp macro="" textlink="">
      <xdr:nvSpPr>
        <xdr:cNvPr id="181" name="テキスト ボックス 180"/>
        <xdr:cNvSpPr txBox="1"/>
      </xdr:nvSpPr>
      <xdr:spPr>
        <a:xfrm>
          <a:off x="3562428" y="132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155611</xdr:rowOff>
    </xdr:from>
    <xdr:to>
      <xdr:col>15</xdr:col>
      <xdr:colOff>50800</xdr:colOff>
      <xdr:row>74</xdr:row>
      <xdr:rowOff>24119</xdr:rowOff>
    </xdr:to>
    <xdr:cxnSp macro="">
      <xdr:nvCxnSpPr>
        <xdr:cNvPr id="182" name="直線コネクタ 181"/>
        <xdr:cNvCxnSpPr/>
      </xdr:nvCxnSpPr>
      <xdr:spPr>
        <a:xfrm flipV="1">
          <a:off x="2019300" y="12671461"/>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119807</xdr:rowOff>
    </xdr:from>
    <xdr:to>
      <xdr:col>15</xdr:col>
      <xdr:colOff>101600</xdr:colOff>
      <xdr:row>77</xdr:row>
      <xdr:rowOff>49957</xdr:rowOff>
    </xdr:to>
    <xdr:sp macro="" textlink="">
      <xdr:nvSpPr>
        <xdr:cNvPr id="183" name="フローチャート: 判断 182"/>
        <xdr:cNvSpPr/>
      </xdr:nvSpPr>
      <xdr:spPr>
        <a:xfrm>
          <a:off x="2857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41084</xdr:rowOff>
    </xdr:from>
    <xdr:ext cx="469744" cy="259045"/>
    <xdr:sp macro="" textlink="">
      <xdr:nvSpPr>
        <xdr:cNvPr id="184" name="テキスト ボックス 183"/>
        <xdr:cNvSpPr txBox="1"/>
      </xdr:nvSpPr>
      <xdr:spPr>
        <a:xfrm>
          <a:off x="2673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24119</xdr:rowOff>
    </xdr:from>
    <xdr:to>
      <xdr:col>10</xdr:col>
      <xdr:colOff>114300</xdr:colOff>
      <xdr:row>74</xdr:row>
      <xdr:rowOff>56490</xdr:rowOff>
    </xdr:to>
    <xdr:cxnSp macro="">
      <xdr:nvCxnSpPr>
        <xdr:cNvPr id="185" name="直線コネクタ 184"/>
        <xdr:cNvCxnSpPr/>
      </xdr:nvCxnSpPr>
      <xdr:spPr>
        <a:xfrm flipV="1">
          <a:off x="1130300" y="12711419"/>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130963</xdr:rowOff>
    </xdr:from>
    <xdr:to>
      <xdr:col>10</xdr:col>
      <xdr:colOff>165100</xdr:colOff>
      <xdr:row>77</xdr:row>
      <xdr:rowOff>61113</xdr:rowOff>
    </xdr:to>
    <xdr:sp macro="" textlink="">
      <xdr:nvSpPr>
        <xdr:cNvPr id="186" name="フローチャート: 判断 185"/>
        <xdr:cNvSpPr/>
      </xdr:nvSpPr>
      <xdr:spPr>
        <a:xfrm>
          <a:off x="1968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52240</xdr:rowOff>
    </xdr:from>
    <xdr:ext cx="469744" cy="259045"/>
    <xdr:sp macro="" textlink="">
      <xdr:nvSpPr>
        <xdr:cNvPr id="187" name="テキスト ボックス 186"/>
        <xdr:cNvSpPr txBox="1"/>
      </xdr:nvSpPr>
      <xdr:spPr>
        <a:xfrm>
          <a:off x="1784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132883</xdr:rowOff>
    </xdr:from>
    <xdr:to>
      <xdr:col>6</xdr:col>
      <xdr:colOff>38100</xdr:colOff>
      <xdr:row>77</xdr:row>
      <xdr:rowOff>63033</xdr:rowOff>
    </xdr:to>
    <xdr:sp macro="" textlink="">
      <xdr:nvSpPr>
        <xdr:cNvPr id="188" name="フローチャート: 判断 187"/>
        <xdr:cNvSpPr/>
      </xdr:nvSpPr>
      <xdr:spPr>
        <a:xfrm>
          <a:off x="1079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54160</xdr:rowOff>
    </xdr:from>
    <xdr:ext cx="469744" cy="259045"/>
    <xdr:sp macro="" textlink="">
      <xdr:nvSpPr>
        <xdr:cNvPr id="189" name="テキスト ボックス 188"/>
        <xdr:cNvSpPr txBox="1"/>
      </xdr:nvSpPr>
      <xdr:spPr>
        <a:xfrm>
          <a:off x="895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16754</xdr:rowOff>
    </xdr:from>
    <xdr:to>
      <xdr:col>24</xdr:col>
      <xdr:colOff>114300</xdr:colOff>
      <xdr:row>71</xdr:row>
      <xdr:rowOff>118354</xdr:rowOff>
    </xdr:to>
    <xdr:sp macro="" textlink="">
      <xdr:nvSpPr>
        <xdr:cNvPr id="195" name="楕円 194"/>
        <xdr:cNvSpPr/>
      </xdr:nvSpPr>
      <xdr:spPr>
        <a:xfrm>
          <a:off x="4584700" y="121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141231</xdr:rowOff>
    </xdr:from>
    <xdr:ext cx="534377" cy="259045"/>
    <xdr:sp macro="" textlink="">
      <xdr:nvSpPr>
        <xdr:cNvPr id="196" name="維持補修費該当値テキスト"/>
        <xdr:cNvSpPr txBox="1"/>
      </xdr:nvSpPr>
      <xdr:spPr>
        <a:xfrm>
          <a:off x="4686300" y="121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140289</xdr:rowOff>
    </xdr:from>
    <xdr:to>
      <xdr:col>20</xdr:col>
      <xdr:colOff>38100</xdr:colOff>
      <xdr:row>70</xdr:row>
      <xdr:rowOff>70439</xdr:rowOff>
    </xdr:to>
    <xdr:sp macro="" textlink="">
      <xdr:nvSpPr>
        <xdr:cNvPr id="197" name="楕円 196"/>
        <xdr:cNvSpPr/>
      </xdr:nvSpPr>
      <xdr:spPr>
        <a:xfrm>
          <a:off x="3746500" y="119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86966</xdr:rowOff>
    </xdr:from>
    <xdr:ext cx="534377" cy="259045"/>
    <xdr:sp macro="" textlink="">
      <xdr:nvSpPr>
        <xdr:cNvPr id="198" name="テキスト ボックス 197"/>
        <xdr:cNvSpPr txBox="1"/>
      </xdr:nvSpPr>
      <xdr:spPr>
        <a:xfrm>
          <a:off x="3530111" y="117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104811</xdr:rowOff>
    </xdr:from>
    <xdr:to>
      <xdr:col>15</xdr:col>
      <xdr:colOff>101600</xdr:colOff>
      <xdr:row>74</xdr:row>
      <xdr:rowOff>34961</xdr:rowOff>
    </xdr:to>
    <xdr:sp macro="" textlink="">
      <xdr:nvSpPr>
        <xdr:cNvPr id="199" name="楕円 198"/>
        <xdr:cNvSpPr/>
      </xdr:nvSpPr>
      <xdr:spPr>
        <a:xfrm>
          <a:off x="2857500" y="12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51488</xdr:rowOff>
    </xdr:from>
    <xdr:ext cx="469744" cy="259045"/>
    <xdr:sp macro="" textlink="">
      <xdr:nvSpPr>
        <xdr:cNvPr id="200" name="テキスト ボックス 199"/>
        <xdr:cNvSpPr txBox="1"/>
      </xdr:nvSpPr>
      <xdr:spPr>
        <a:xfrm>
          <a:off x="2673428" y="1239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144769</xdr:rowOff>
    </xdr:from>
    <xdr:to>
      <xdr:col>10</xdr:col>
      <xdr:colOff>165100</xdr:colOff>
      <xdr:row>74</xdr:row>
      <xdr:rowOff>74919</xdr:rowOff>
    </xdr:to>
    <xdr:sp macro="" textlink="">
      <xdr:nvSpPr>
        <xdr:cNvPr id="201" name="楕円 200"/>
        <xdr:cNvSpPr/>
      </xdr:nvSpPr>
      <xdr:spPr>
        <a:xfrm>
          <a:off x="1968500" y="126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91446</xdr:rowOff>
    </xdr:from>
    <xdr:ext cx="469744" cy="259045"/>
    <xdr:sp macro="" textlink="">
      <xdr:nvSpPr>
        <xdr:cNvPr id="202" name="テキスト ボックス 201"/>
        <xdr:cNvSpPr txBox="1"/>
      </xdr:nvSpPr>
      <xdr:spPr>
        <a:xfrm>
          <a:off x="1784428" y="124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5690</xdr:rowOff>
    </xdr:from>
    <xdr:to>
      <xdr:col>6</xdr:col>
      <xdr:colOff>38100</xdr:colOff>
      <xdr:row>74</xdr:row>
      <xdr:rowOff>107290</xdr:rowOff>
    </xdr:to>
    <xdr:sp macro="" textlink="">
      <xdr:nvSpPr>
        <xdr:cNvPr id="203" name="楕円 202"/>
        <xdr:cNvSpPr/>
      </xdr:nvSpPr>
      <xdr:spPr>
        <a:xfrm>
          <a:off x="1079500" y="126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123817</xdr:rowOff>
    </xdr:from>
    <xdr:ext cx="469744" cy="259045"/>
    <xdr:sp macro="" textlink="">
      <xdr:nvSpPr>
        <xdr:cNvPr id="204" name="テキスト ボックス 203"/>
        <xdr:cNvSpPr txBox="1"/>
      </xdr:nvSpPr>
      <xdr:spPr>
        <a:xfrm>
          <a:off x="895428" y="1246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29" name="直線コネクタ 228"/>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0"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1" name="直線コネクタ 230"/>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2"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3" name="直線コネクタ 232"/>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78245</xdr:rowOff>
    </xdr:from>
    <xdr:to>
      <xdr:col>24</xdr:col>
      <xdr:colOff>63500</xdr:colOff>
      <xdr:row>92</xdr:row>
      <xdr:rowOff>125552</xdr:rowOff>
    </xdr:to>
    <xdr:cxnSp macro="">
      <xdr:nvCxnSpPr>
        <xdr:cNvPr id="234" name="直線コネクタ 233"/>
        <xdr:cNvCxnSpPr/>
      </xdr:nvCxnSpPr>
      <xdr:spPr>
        <a:xfrm flipV="1">
          <a:off x="3797300" y="15851645"/>
          <a:ext cx="8382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5"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36" name="フローチャート: 判断 235"/>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125552</xdr:rowOff>
    </xdr:from>
    <xdr:to>
      <xdr:col>19</xdr:col>
      <xdr:colOff>177800</xdr:colOff>
      <xdr:row>92</xdr:row>
      <xdr:rowOff>143827</xdr:rowOff>
    </xdr:to>
    <xdr:cxnSp macro="">
      <xdr:nvCxnSpPr>
        <xdr:cNvPr id="237" name="直線コネクタ 236"/>
        <xdr:cNvCxnSpPr/>
      </xdr:nvCxnSpPr>
      <xdr:spPr>
        <a:xfrm flipV="1">
          <a:off x="2908300" y="15898952"/>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38" name="フローチャート: 判断 237"/>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39" name="テキスト ボックス 238"/>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108814</xdr:rowOff>
    </xdr:from>
    <xdr:to>
      <xdr:col>15</xdr:col>
      <xdr:colOff>50800</xdr:colOff>
      <xdr:row>92</xdr:row>
      <xdr:rowOff>143827</xdr:rowOff>
    </xdr:to>
    <xdr:cxnSp macro="">
      <xdr:nvCxnSpPr>
        <xdr:cNvPr id="240" name="直線コネクタ 239"/>
        <xdr:cNvCxnSpPr/>
      </xdr:nvCxnSpPr>
      <xdr:spPr>
        <a:xfrm>
          <a:off x="2019300" y="15882214"/>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1" name="フローチャート: 判断 240"/>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2" name="テキスト ボックス 241"/>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108814</xdr:rowOff>
    </xdr:from>
    <xdr:to>
      <xdr:col>10</xdr:col>
      <xdr:colOff>114300</xdr:colOff>
      <xdr:row>93</xdr:row>
      <xdr:rowOff>78003</xdr:rowOff>
    </xdr:to>
    <xdr:cxnSp macro="">
      <xdr:nvCxnSpPr>
        <xdr:cNvPr id="243" name="直線コネクタ 242"/>
        <xdr:cNvCxnSpPr/>
      </xdr:nvCxnSpPr>
      <xdr:spPr>
        <a:xfrm flipV="1">
          <a:off x="1130300" y="15882214"/>
          <a:ext cx="889000" cy="1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4" name="フローチャート: 判断 243"/>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5" name="テキスト ボックス 244"/>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46" name="フローチャート: 判断 245"/>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47" name="テキスト ボックス 246"/>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27445</xdr:rowOff>
    </xdr:from>
    <xdr:to>
      <xdr:col>24</xdr:col>
      <xdr:colOff>114300</xdr:colOff>
      <xdr:row>92</xdr:row>
      <xdr:rowOff>129045</xdr:rowOff>
    </xdr:to>
    <xdr:sp macro="" textlink="">
      <xdr:nvSpPr>
        <xdr:cNvPr id="253" name="楕円 252"/>
        <xdr:cNvSpPr/>
      </xdr:nvSpPr>
      <xdr:spPr>
        <a:xfrm>
          <a:off x="4584700" y="158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50322</xdr:rowOff>
    </xdr:from>
    <xdr:ext cx="599010" cy="259045"/>
    <xdr:sp macro="" textlink="">
      <xdr:nvSpPr>
        <xdr:cNvPr id="254" name="扶助費該当値テキスト"/>
        <xdr:cNvSpPr txBox="1"/>
      </xdr:nvSpPr>
      <xdr:spPr>
        <a:xfrm>
          <a:off x="4686300" y="1565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74752</xdr:rowOff>
    </xdr:from>
    <xdr:to>
      <xdr:col>20</xdr:col>
      <xdr:colOff>38100</xdr:colOff>
      <xdr:row>93</xdr:row>
      <xdr:rowOff>4902</xdr:rowOff>
    </xdr:to>
    <xdr:sp macro="" textlink="">
      <xdr:nvSpPr>
        <xdr:cNvPr id="255" name="楕円 254"/>
        <xdr:cNvSpPr/>
      </xdr:nvSpPr>
      <xdr:spPr>
        <a:xfrm>
          <a:off x="3746500" y="15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21429</xdr:rowOff>
    </xdr:from>
    <xdr:ext cx="599010" cy="259045"/>
    <xdr:sp macro="" textlink="">
      <xdr:nvSpPr>
        <xdr:cNvPr id="256" name="テキスト ボックス 255"/>
        <xdr:cNvSpPr txBox="1"/>
      </xdr:nvSpPr>
      <xdr:spPr>
        <a:xfrm>
          <a:off x="3497795" y="156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93027</xdr:rowOff>
    </xdr:from>
    <xdr:to>
      <xdr:col>15</xdr:col>
      <xdr:colOff>101600</xdr:colOff>
      <xdr:row>93</xdr:row>
      <xdr:rowOff>23177</xdr:rowOff>
    </xdr:to>
    <xdr:sp macro="" textlink="">
      <xdr:nvSpPr>
        <xdr:cNvPr id="257" name="楕円 256"/>
        <xdr:cNvSpPr/>
      </xdr:nvSpPr>
      <xdr:spPr>
        <a:xfrm>
          <a:off x="2857500" y="158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39704</xdr:rowOff>
    </xdr:from>
    <xdr:ext cx="599010" cy="259045"/>
    <xdr:sp macro="" textlink="">
      <xdr:nvSpPr>
        <xdr:cNvPr id="258" name="テキスト ボックス 257"/>
        <xdr:cNvSpPr txBox="1"/>
      </xdr:nvSpPr>
      <xdr:spPr>
        <a:xfrm>
          <a:off x="2608795" y="156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58014</xdr:rowOff>
    </xdr:from>
    <xdr:to>
      <xdr:col>10</xdr:col>
      <xdr:colOff>165100</xdr:colOff>
      <xdr:row>92</xdr:row>
      <xdr:rowOff>159614</xdr:rowOff>
    </xdr:to>
    <xdr:sp macro="" textlink="">
      <xdr:nvSpPr>
        <xdr:cNvPr id="259" name="楕円 258"/>
        <xdr:cNvSpPr/>
      </xdr:nvSpPr>
      <xdr:spPr>
        <a:xfrm>
          <a:off x="1968500" y="15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4691</xdr:rowOff>
    </xdr:from>
    <xdr:ext cx="599010" cy="259045"/>
    <xdr:sp macro="" textlink="">
      <xdr:nvSpPr>
        <xdr:cNvPr id="260" name="テキスト ボックス 259"/>
        <xdr:cNvSpPr txBox="1"/>
      </xdr:nvSpPr>
      <xdr:spPr>
        <a:xfrm>
          <a:off x="1719795" y="1560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27203</xdr:rowOff>
    </xdr:from>
    <xdr:to>
      <xdr:col>6</xdr:col>
      <xdr:colOff>38100</xdr:colOff>
      <xdr:row>93</xdr:row>
      <xdr:rowOff>128803</xdr:rowOff>
    </xdr:to>
    <xdr:sp macro="" textlink="">
      <xdr:nvSpPr>
        <xdr:cNvPr id="261" name="楕円 260"/>
        <xdr:cNvSpPr/>
      </xdr:nvSpPr>
      <xdr:spPr>
        <a:xfrm>
          <a:off x="1079500" y="15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145330</xdr:rowOff>
    </xdr:from>
    <xdr:ext cx="599010" cy="259045"/>
    <xdr:sp macro="" textlink="">
      <xdr:nvSpPr>
        <xdr:cNvPr id="262" name="テキスト ボックス 261"/>
        <xdr:cNvSpPr txBox="1"/>
      </xdr:nvSpPr>
      <xdr:spPr>
        <a:xfrm>
          <a:off x="830795" y="157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4" name="直線コネクタ 283"/>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5"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86" name="直線コネクタ 285"/>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87"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88" name="直線コネクタ 287"/>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79505</xdr:rowOff>
    </xdr:from>
    <xdr:to>
      <xdr:col>55</xdr:col>
      <xdr:colOff>0</xdr:colOff>
      <xdr:row>37</xdr:row>
      <xdr:rowOff>108555</xdr:rowOff>
    </xdr:to>
    <xdr:cxnSp macro="">
      <xdr:nvCxnSpPr>
        <xdr:cNvPr id="289" name="直線コネクタ 288"/>
        <xdr:cNvCxnSpPr/>
      </xdr:nvCxnSpPr>
      <xdr:spPr>
        <a:xfrm flipV="1">
          <a:off x="9639300" y="6423155"/>
          <a:ext cx="8382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0"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1" name="フローチャート: 判断 290"/>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108555</xdr:rowOff>
    </xdr:from>
    <xdr:to>
      <xdr:col>50</xdr:col>
      <xdr:colOff>114300</xdr:colOff>
      <xdr:row>37</xdr:row>
      <xdr:rowOff>109013</xdr:rowOff>
    </xdr:to>
    <xdr:cxnSp macro="">
      <xdr:nvCxnSpPr>
        <xdr:cNvPr id="292" name="直線コネクタ 291"/>
        <xdr:cNvCxnSpPr/>
      </xdr:nvCxnSpPr>
      <xdr:spPr>
        <a:xfrm flipV="1">
          <a:off x="8750300" y="64522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3" name="フローチャート: 判断 292"/>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4" name="テキスト ボックス 293"/>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91305</xdr:rowOff>
    </xdr:from>
    <xdr:to>
      <xdr:col>45</xdr:col>
      <xdr:colOff>177800</xdr:colOff>
      <xdr:row>37</xdr:row>
      <xdr:rowOff>109013</xdr:rowOff>
    </xdr:to>
    <xdr:cxnSp macro="">
      <xdr:nvCxnSpPr>
        <xdr:cNvPr id="295" name="直線コネクタ 294"/>
        <xdr:cNvCxnSpPr/>
      </xdr:nvCxnSpPr>
      <xdr:spPr>
        <a:xfrm>
          <a:off x="7861300" y="6434955"/>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296" name="フローチャート: 判断 295"/>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297" name="テキスト ボックス 296"/>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87031</xdr:rowOff>
    </xdr:from>
    <xdr:to>
      <xdr:col>41</xdr:col>
      <xdr:colOff>50800</xdr:colOff>
      <xdr:row>37</xdr:row>
      <xdr:rowOff>91305</xdr:rowOff>
    </xdr:to>
    <xdr:cxnSp macro="">
      <xdr:nvCxnSpPr>
        <xdr:cNvPr id="298" name="直線コネクタ 297"/>
        <xdr:cNvCxnSpPr/>
      </xdr:nvCxnSpPr>
      <xdr:spPr>
        <a:xfrm>
          <a:off x="6972300" y="643068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299" name="フローチャート: 判断 298"/>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0" name="テキスト ボックス 299"/>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1" name="フローチャート: 判断 300"/>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2" name="テキスト ボックス 301"/>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28705</xdr:rowOff>
    </xdr:from>
    <xdr:to>
      <xdr:col>55</xdr:col>
      <xdr:colOff>50800</xdr:colOff>
      <xdr:row>37</xdr:row>
      <xdr:rowOff>130305</xdr:rowOff>
    </xdr:to>
    <xdr:sp macro="" textlink="">
      <xdr:nvSpPr>
        <xdr:cNvPr id="308" name="楕円 307"/>
        <xdr:cNvSpPr/>
      </xdr:nvSpPr>
      <xdr:spPr>
        <a:xfrm>
          <a:off x="10426700" y="63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51582</xdr:rowOff>
    </xdr:from>
    <xdr:ext cx="534377" cy="259045"/>
    <xdr:sp macro="" textlink="">
      <xdr:nvSpPr>
        <xdr:cNvPr id="309" name="補助費等該当値テキスト"/>
        <xdr:cNvSpPr txBox="1"/>
      </xdr:nvSpPr>
      <xdr:spPr>
        <a:xfrm>
          <a:off x="10528300" y="62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57755</xdr:rowOff>
    </xdr:from>
    <xdr:to>
      <xdr:col>50</xdr:col>
      <xdr:colOff>165100</xdr:colOff>
      <xdr:row>37</xdr:row>
      <xdr:rowOff>159355</xdr:rowOff>
    </xdr:to>
    <xdr:sp macro="" textlink="">
      <xdr:nvSpPr>
        <xdr:cNvPr id="310" name="楕円 309"/>
        <xdr:cNvSpPr/>
      </xdr:nvSpPr>
      <xdr:spPr>
        <a:xfrm>
          <a:off x="9588500" y="64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4432</xdr:rowOff>
    </xdr:from>
    <xdr:ext cx="534377" cy="259045"/>
    <xdr:sp macro="" textlink="">
      <xdr:nvSpPr>
        <xdr:cNvPr id="311" name="テキスト ボックス 310"/>
        <xdr:cNvSpPr txBox="1"/>
      </xdr:nvSpPr>
      <xdr:spPr>
        <a:xfrm>
          <a:off x="9372111" y="61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58213</xdr:rowOff>
    </xdr:from>
    <xdr:to>
      <xdr:col>46</xdr:col>
      <xdr:colOff>38100</xdr:colOff>
      <xdr:row>37</xdr:row>
      <xdr:rowOff>159813</xdr:rowOff>
    </xdr:to>
    <xdr:sp macro="" textlink="">
      <xdr:nvSpPr>
        <xdr:cNvPr id="312" name="楕円 311"/>
        <xdr:cNvSpPr/>
      </xdr:nvSpPr>
      <xdr:spPr>
        <a:xfrm>
          <a:off x="8699500" y="640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4890</xdr:rowOff>
    </xdr:from>
    <xdr:ext cx="534377" cy="259045"/>
    <xdr:sp macro="" textlink="">
      <xdr:nvSpPr>
        <xdr:cNvPr id="313" name="テキスト ボックス 312"/>
        <xdr:cNvSpPr txBox="1"/>
      </xdr:nvSpPr>
      <xdr:spPr>
        <a:xfrm>
          <a:off x="8483111" y="61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40505</xdr:rowOff>
    </xdr:from>
    <xdr:to>
      <xdr:col>41</xdr:col>
      <xdr:colOff>101600</xdr:colOff>
      <xdr:row>37</xdr:row>
      <xdr:rowOff>142105</xdr:rowOff>
    </xdr:to>
    <xdr:sp macro="" textlink="">
      <xdr:nvSpPr>
        <xdr:cNvPr id="314" name="楕円 313"/>
        <xdr:cNvSpPr/>
      </xdr:nvSpPr>
      <xdr:spPr>
        <a:xfrm>
          <a:off x="7810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158632</xdr:rowOff>
    </xdr:from>
    <xdr:ext cx="534377" cy="259045"/>
    <xdr:sp macro="" textlink="">
      <xdr:nvSpPr>
        <xdr:cNvPr id="315" name="テキスト ボックス 314"/>
        <xdr:cNvSpPr txBox="1"/>
      </xdr:nvSpPr>
      <xdr:spPr>
        <a:xfrm>
          <a:off x="7594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36231</xdr:rowOff>
    </xdr:from>
    <xdr:to>
      <xdr:col>36</xdr:col>
      <xdr:colOff>165100</xdr:colOff>
      <xdr:row>37</xdr:row>
      <xdr:rowOff>137831</xdr:rowOff>
    </xdr:to>
    <xdr:sp macro="" textlink="">
      <xdr:nvSpPr>
        <xdr:cNvPr id="316" name="楕円 315"/>
        <xdr:cNvSpPr/>
      </xdr:nvSpPr>
      <xdr:spPr>
        <a:xfrm>
          <a:off x="6921500" y="63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154358</xdr:rowOff>
    </xdr:from>
    <xdr:ext cx="534377" cy="259045"/>
    <xdr:sp macro="" textlink="">
      <xdr:nvSpPr>
        <xdr:cNvPr id="317" name="テキスト ボックス 316"/>
        <xdr:cNvSpPr txBox="1"/>
      </xdr:nvSpPr>
      <xdr:spPr>
        <a:xfrm>
          <a:off x="6705111" y="61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3" name="直線コネクタ 342"/>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4"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5" name="直線コネクタ 344"/>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46"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47" name="直線コネクタ 346"/>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3237</xdr:rowOff>
    </xdr:from>
    <xdr:to>
      <xdr:col>55</xdr:col>
      <xdr:colOff>0</xdr:colOff>
      <xdr:row>58</xdr:row>
      <xdr:rowOff>51199</xdr:rowOff>
    </xdr:to>
    <xdr:cxnSp macro="">
      <xdr:nvCxnSpPr>
        <xdr:cNvPr id="348" name="直線コネクタ 347"/>
        <xdr:cNvCxnSpPr/>
      </xdr:nvCxnSpPr>
      <xdr:spPr>
        <a:xfrm flipV="1">
          <a:off x="9639300" y="9947337"/>
          <a:ext cx="838200" cy="4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49"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0" name="フローチャート: 判断 349"/>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134007</xdr:rowOff>
    </xdr:from>
    <xdr:to>
      <xdr:col>50</xdr:col>
      <xdr:colOff>114300</xdr:colOff>
      <xdr:row>58</xdr:row>
      <xdr:rowOff>51199</xdr:rowOff>
    </xdr:to>
    <xdr:cxnSp macro="">
      <xdr:nvCxnSpPr>
        <xdr:cNvPr id="351" name="直線コネクタ 350"/>
        <xdr:cNvCxnSpPr/>
      </xdr:nvCxnSpPr>
      <xdr:spPr>
        <a:xfrm>
          <a:off x="8750300" y="9906657"/>
          <a:ext cx="889000" cy="8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2" name="フローチャート: 判断 351"/>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3" name="テキスト ボックス 352"/>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110766</xdr:rowOff>
    </xdr:from>
    <xdr:to>
      <xdr:col>45</xdr:col>
      <xdr:colOff>177800</xdr:colOff>
      <xdr:row>57</xdr:row>
      <xdr:rowOff>134007</xdr:rowOff>
    </xdr:to>
    <xdr:cxnSp macro="">
      <xdr:nvCxnSpPr>
        <xdr:cNvPr id="354" name="直線コネクタ 353"/>
        <xdr:cNvCxnSpPr/>
      </xdr:nvCxnSpPr>
      <xdr:spPr>
        <a:xfrm>
          <a:off x="7861300" y="988341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5" name="フローチャート: 判断 354"/>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56" name="テキスト ボックス 355"/>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110766</xdr:rowOff>
    </xdr:from>
    <xdr:to>
      <xdr:col>41</xdr:col>
      <xdr:colOff>50800</xdr:colOff>
      <xdr:row>57</xdr:row>
      <xdr:rowOff>152262</xdr:rowOff>
    </xdr:to>
    <xdr:cxnSp macro="">
      <xdr:nvCxnSpPr>
        <xdr:cNvPr id="357" name="直線コネクタ 356"/>
        <xdr:cNvCxnSpPr/>
      </xdr:nvCxnSpPr>
      <xdr:spPr>
        <a:xfrm flipV="1">
          <a:off x="6972300" y="9883416"/>
          <a:ext cx="889000" cy="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58" name="フローチャート: 判断 357"/>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59" name="テキスト ボックス 358"/>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0" name="フローチャート: 判断 359"/>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1" name="テキスト ボックス 360"/>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123887</xdr:rowOff>
    </xdr:from>
    <xdr:to>
      <xdr:col>55</xdr:col>
      <xdr:colOff>50800</xdr:colOff>
      <xdr:row>58</xdr:row>
      <xdr:rowOff>54037</xdr:rowOff>
    </xdr:to>
    <xdr:sp macro="" textlink="">
      <xdr:nvSpPr>
        <xdr:cNvPr id="367" name="楕円 366"/>
        <xdr:cNvSpPr/>
      </xdr:nvSpPr>
      <xdr:spPr>
        <a:xfrm>
          <a:off x="10426700" y="98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38814</xdr:rowOff>
    </xdr:from>
    <xdr:ext cx="534377" cy="259045"/>
    <xdr:sp macro="" textlink="">
      <xdr:nvSpPr>
        <xdr:cNvPr id="368" name="普通建設事業費該当値テキスト"/>
        <xdr:cNvSpPr txBox="1"/>
      </xdr:nvSpPr>
      <xdr:spPr>
        <a:xfrm>
          <a:off x="10528300" y="98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xdr:rowOff>
    </xdr:from>
    <xdr:to>
      <xdr:col>50</xdr:col>
      <xdr:colOff>165100</xdr:colOff>
      <xdr:row>58</xdr:row>
      <xdr:rowOff>101999</xdr:rowOff>
    </xdr:to>
    <xdr:sp macro="" textlink="">
      <xdr:nvSpPr>
        <xdr:cNvPr id="369" name="楕円 368"/>
        <xdr:cNvSpPr/>
      </xdr:nvSpPr>
      <xdr:spPr>
        <a:xfrm>
          <a:off x="9588500" y="99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93126</xdr:rowOff>
    </xdr:from>
    <xdr:ext cx="534377" cy="259045"/>
    <xdr:sp macro="" textlink="">
      <xdr:nvSpPr>
        <xdr:cNvPr id="370" name="テキスト ボックス 369"/>
        <xdr:cNvSpPr txBox="1"/>
      </xdr:nvSpPr>
      <xdr:spPr>
        <a:xfrm>
          <a:off x="9372111" y="1003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83207</xdr:rowOff>
    </xdr:from>
    <xdr:to>
      <xdr:col>46</xdr:col>
      <xdr:colOff>38100</xdr:colOff>
      <xdr:row>58</xdr:row>
      <xdr:rowOff>13357</xdr:rowOff>
    </xdr:to>
    <xdr:sp macro="" textlink="">
      <xdr:nvSpPr>
        <xdr:cNvPr id="371" name="楕円 370"/>
        <xdr:cNvSpPr/>
      </xdr:nvSpPr>
      <xdr:spPr>
        <a:xfrm>
          <a:off x="8699500" y="98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4484</xdr:rowOff>
    </xdr:from>
    <xdr:ext cx="534377" cy="259045"/>
    <xdr:sp macro="" textlink="">
      <xdr:nvSpPr>
        <xdr:cNvPr id="372" name="テキスト ボックス 371"/>
        <xdr:cNvSpPr txBox="1"/>
      </xdr:nvSpPr>
      <xdr:spPr>
        <a:xfrm>
          <a:off x="8483111" y="994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59966</xdr:rowOff>
    </xdr:from>
    <xdr:to>
      <xdr:col>41</xdr:col>
      <xdr:colOff>101600</xdr:colOff>
      <xdr:row>57</xdr:row>
      <xdr:rowOff>161566</xdr:rowOff>
    </xdr:to>
    <xdr:sp macro="" textlink="">
      <xdr:nvSpPr>
        <xdr:cNvPr id="373" name="楕円 372"/>
        <xdr:cNvSpPr/>
      </xdr:nvSpPr>
      <xdr:spPr>
        <a:xfrm>
          <a:off x="7810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152693</xdr:rowOff>
    </xdr:from>
    <xdr:ext cx="534377" cy="259045"/>
    <xdr:sp macro="" textlink="">
      <xdr:nvSpPr>
        <xdr:cNvPr id="374" name="テキスト ボックス 373"/>
        <xdr:cNvSpPr txBox="1"/>
      </xdr:nvSpPr>
      <xdr:spPr>
        <a:xfrm>
          <a:off x="7594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101462</xdr:rowOff>
    </xdr:from>
    <xdr:to>
      <xdr:col>36</xdr:col>
      <xdr:colOff>165100</xdr:colOff>
      <xdr:row>58</xdr:row>
      <xdr:rowOff>31612</xdr:rowOff>
    </xdr:to>
    <xdr:sp macro="" textlink="">
      <xdr:nvSpPr>
        <xdr:cNvPr id="375" name="楕円 374"/>
        <xdr:cNvSpPr/>
      </xdr:nvSpPr>
      <xdr:spPr>
        <a:xfrm>
          <a:off x="6921500" y="98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22739</xdr:rowOff>
    </xdr:from>
    <xdr:ext cx="534377" cy="259045"/>
    <xdr:sp macro="" textlink="">
      <xdr:nvSpPr>
        <xdr:cNvPr id="376" name="テキスト ボックス 375"/>
        <xdr:cNvSpPr txBox="1"/>
      </xdr:nvSpPr>
      <xdr:spPr>
        <a:xfrm>
          <a:off x="6705111" y="99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0" name="直線コネクタ 399"/>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3"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4" name="直線コネクタ 403"/>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35477</xdr:rowOff>
    </xdr:from>
    <xdr:to>
      <xdr:col>55</xdr:col>
      <xdr:colOff>0</xdr:colOff>
      <xdr:row>79</xdr:row>
      <xdr:rowOff>37440</xdr:rowOff>
    </xdr:to>
    <xdr:cxnSp macro="">
      <xdr:nvCxnSpPr>
        <xdr:cNvPr id="405" name="直線コネクタ 404"/>
        <xdr:cNvCxnSpPr/>
      </xdr:nvCxnSpPr>
      <xdr:spPr>
        <a:xfrm flipV="1">
          <a:off x="9639300" y="13580027"/>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06"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07" name="フローチャート: 判断 406"/>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37382</xdr:rowOff>
    </xdr:from>
    <xdr:to>
      <xdr:col>50</xdr:col>
      <xdr:colOff>114300</xdr:colOff>
      <xdr:row>79</xdr:row>
      <xdr:rowOff>37440</xdr:rowOff>
    </xdr:to>
    <xdr:cxnSp macro="">
      <xdr:nvCxnSpPr>
        <xdr:cNvPr id="408" name="直線コネクタ 407"/>
        <xdr:cNvCxnSpPr/>
      </xdr:nvCxnSpPr>
      <xdr:spPr>
        <a:xfrm>
          <a:off x="8750300" y="1358193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09" name="フローチャート: 判断 408"/>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0" name="テキスト ボックス 409"/>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141243</xdr:rowOff>
    </xdr:from>
    <xdr:to>
      <xdr:col>45</xdr:col>
      <xdr:colOff>177800</xdr:colOff>
      <xdr:row>79</xdr:row>
      <xdr:rowOff>37382</xdr:rowOff>
    </xdr:to>
    <xdr:cxnSp macro="">
      <xdr:nvCxnSpPr>
        <xdr:cNvPr id="411" name="直線コネクタ 410"/>
        <xdr:cNvCxnSpPr/>
      </xdr:nvCxnSpPr>
      <xdr:spPr>
        <a:xfrm>
          <a:off x="7861300" y="13514343"/>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2" name="フローチャート: 判断 411"/>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3" name="テキスト ボックス 412"/>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141243</xdr:rowOff>
    </xdr:from>
    <xdr:to>
      <xdr:col>41</xdr:col>
      <xdr:colOff>50800</xdr:colOff>
      <xdr:row>79</xdr:row>
      <xdr:rowOff>18256</xdr:rowOff>
    </xdr:to>
    <xdr:cxnSp macro="">
      <xdr:nvCxnSpPr>
        <xdr:cNvPr id="414" name="直線コネクタ 413"/>
        <xdr:cNvCxnSpPr/>
      </xdr:nvCxnSpPr>
      <xdr:spPr>
        <a:xfrm flipV="1">
          <a:off x="6972300" y="13514343"/>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5" name="フローチャート: 判断 414"/>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16" name="テキスト ボックス 415"/>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17" name="フローチャート: 判断 416"/>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18" name="テキスト ボックス 417"/>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156127</xdr:rowOff>
    </xdr:from>
    <xdr:to>
      <xdr:col>55</xdr:col>
      <xdr:colOff>50800</xdr:colOff>
      <xdr:row>79</xdr:row>
      <xdr:rowOff>86277</xdr:rowOff>
    </xdr:to>
    <xdr:sp macro="" textlink="">
      <xdr:nvSpPr>
        <xdr:cNvPr id="424" name="楕円 423"/>
        <xdr:cNvSpPr/>
      </xdr:nvSpPr>
      <xdr:spPr>
        <a:xfrm>
          <a:off x="10426700" y="13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71054</xdr:rowOff>
    </xdr:from>
    <xdr:ext cx="378565" cy="259045"/>
    <xdr:sp macro="" textlink="">
      <xdr:nvSpPr>
        <xdr:cNvPr id="425" name="普通建設事業費 （ うち新規整備　）該当値テキスト"/>
        <xdr:cNvSpPr txBox="1"/>
      </xdr:nvSpPr>
      <xdr:spPr>
        <a:xfrm>
          <a:off x="10528300" y="1344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158090</xdr:rowOff>
    </xdr:from>
    <xdr:to>
      <xdr:col>50</xdr:col>
      <xdr:colOff>165100</xdr:colOff>
      <xdr:row>79</xdr:row>
      <xdr:rowOff>88240</xdr:rowOff>
    </xdr:to>
    <xdr:sp macro="" textlink="">
      <xdr:nvSpPr>
        <xdr:cNvPr id="426" name="楕円 425"/>
        <xdr:cNvSpPr/>
      </xdr:nvSpPr>
      <xdr:spPr>
        <a:xfrm>
          <a:off x="9588500" y="135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79367</xdr:rowOff>
    </xdr:from>
    <xdr:ext cx="378565" cy="259045"/>
    <xdr:sp macro="" textlink="">
      <xdr:nvSpPr>
        <xdr:cNvPr id="427" name="テキスト ボックス 426"/>
        <xdr:cNvSpPr txBox="1"/>
      </xdr:nvSpPr>
      <xdr:spPr>
        <a:xfrm>
          <a:off x="9450017" y="13623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158032</xdr:rowOff>
    </xdr:from>
    <xdr:to>
      <xdr:col>46</xdr:col>
      <xdr:colOff>38100</xdr:colOff>
      <xdr:row>79</xdr:row>
      <xdr:rowOff>88182</xdr:rowOff>
    </xdr:to>
    <xdr:sp macro="" textlink="">
      <xdr:nvSpPr>
        <xdr:cNvPr id="428" name="楕円 427"/>
        <xdr:cNvSpPr/>
      </xdr:nvSpPr>
      <xdr:spPr>
        <a:xfrm>
          <a:off x="8699500" y="13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79309</xdr:rowOff>
    </xdr:from>
    <xdr:ext cx="378565" cy="259045"/>
    <xdr:sp macro="" textlink="">
      <xdr:nvSpPr>
        <xdr:cNvPr id="429" name="テキスト ボックス 428"/>
        <xdr:cNvSpPr txBox="1"/>
      </xdr:nvSpPr>
      <xdr:spPr>
        <a:xfrm>
          <a:off x="8561017" y="1362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90443</xdr:rowOff>
    </xdr:from>
    <xdr:to>
      <xdr:col>41</xdr:col>
      <xdr:colOff>101600</xdr:colOff>
      <xdr:row>79</xdr:row>
      <xdr:rowOff>20593</xdr:rowOff>
    </xdr:to>
    <xdr:sp macro="" textlink="">
      <xdr:nvSpPr>
        <xdr:cNvPr id="430" name="楕円 429"/>
        <xdr:cNvSpPr/>
      </xdr:nvSpPr>
      <xdr:spPr>
        <a:xfrm>
          <a:off x="7810500" y="134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11720</xdr:rowOff>
    </xdr:from>
    <xdr:ext cx="469744" cy="259045"/>
    <xdr:sp macro="" textlink="">
      <xdr:nvSpPr>
        <xdr:cNvPr id="431" name="テキスト ボックス 430"/>
        <xdr:cNvSpPr txBox="1"/>
      </xdr:nvSpPr>
      <xdr:spPr>
        <a:xfrm>
          <a:off x="7626428" y="13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138906</xdr:rowOff>
    </xdr:from>
    <xdr:to>
      <xdr:col>36</xdr:col>
      <xdr:colOff>165100</xdr:colOff>
      <xdr:row>79</xdr:row>
      <xdr:rowOff>69056</xdr:rowOff>
    </xdr:to>
    <xdr:sp macro="" textlink="">
      <xdr:nvSpPr>
        <xdr:cNvPr id="432" name="楕円 431"/>
        <xdr:cNvSpPr/>
      </xdr:nvSpPr>
      <xdr:spPr>
        <a:xfrm>
          <a:off x="6921500" y="135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60183</xdr:rowOff>
    </xdr:from>
    <xdr:ext cx="469744" cy="259045"/>
    <xdr:sp macro="" textlink="">
      <xdr:nvSpPr>
        <xdr:cNvPr id="433" name="テキスト ボックス 432"/>
        <xdr:cNvSpPr txBox="1"/>
      </xdr:nvSpPr>
      <xdr:spPr>
        <a:xfrm>
          <a:off x="6737428" y="136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59" name="直線コネクタ 458"/>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0"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1" name="直線コネクタ 460"/>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2"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3" name="直線コネクタ 462"/>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60212</xdr:rowOff>
    </xdr:from>
    <xdr:to>
      <xdr:col>55</xdr:col>
      <xdr:colOff>0</xdr:colOff>
      <xdr:row>96</xdr:row>
      <xdr:rowOff>78991</xdr:rowOff>
    </xdr:to>
    <xdr:cxnSp macro="">
      <xdr:nvCxnSpPr>
        <xdr:cNvPr id="464" name="直線コネクタ 463"/>
        <xdr:cNvCxnSpPr/>
      </xdr:nvCxnSpPr>
      <xdr:spPr>
        <a:xfrm flipV="1">
          <a:off x="9639300" y="16347962"/>
          <a:ext cx="838200" cy="1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5"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66" name="フローチャート: 判断 465"/>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160209</xdr:rowOff>
    </xdr:from>
    <xdr:to>
      <xdr:col>50</xdr:col>
      <xdr:colOff>114300</xdr:colOff>
      <xdr:row>96</xdr:row>
      <xdr:rowOff>78991</xdr:rowOff>
    </xdr:to>
    <xdr:cxnSp macro="">
      <xdr:nvCxnSpPr>
        <xdr:cNvPr id="467" name="直線コネクタ 466"/>
        <xdr:cNvCxnSpPr/>
      </xdr:nvCxnSpPr>
      <xdr:spPr>
        <a:xfrm>
          <a:off x="8750300" y="16276509"/>
          <a:ext cx="889000" cy="2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68" name="フローチャート: 判断 467"/>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69" name="テキスト ボックス 468"/>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160209</xdr:rowOff>
    </xdr:from>
    <xdr:to>
      <xdr:col>45</xdr:col>
      <xdr:colOff>177800</xdr:colOff>
      <xdr:row>95</xdr:row>
      <xdr:rowOff>28992</xdr:rowOff>
    </xdr:to>
    <xdr:cxnSp macro="">
      <xdr:nvCxnSpPr>
        <xdr:cNvPr id="470" name="直線コネクタ 469"/>
        <xdr:cNvCxnSpPr/>
      </xdr:nvCxnSpPr>
      <xdr:spPr>
        <a:xfrm flipV="1">
          <a:off x="7861300" y="1627650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1" name="フローチャート: 判断 470"/>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2" name="テキスト ボックス 471"/>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15962</xdr:rowOff>
    </xdr:from>
    <xdr:to>
      <xdr:col>41</xdr:col>
      <xdr:colOff>50800</xdr:colOff>
      <xdr:row>95</xdr:row>
      <xdr:rowOff>28992</xdr:rowOff>
    </xdr:to>
    <xdr:cxnSp macro="">
      <xdr:nvCxnSpPr>
        <xdr:cNvPr id="473" name="直線コネクタ 472"/>
        <xdr:cNvCxnSpPr/>
      </xdr:nvCxnSpPr>
      <xdr:spPr>
        <a:xfrm>
          <a:off x="6972300" y="1630371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4" name="フローチャート: 判断 473"/>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5" name="テキスト ボックス 474"/>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76" name="フローチャート: 判断 475"/>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77" name="テキスト ボックス 476"/>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xdr:rowOff>
    </xdr:from>
    <xdr:to>
      <xdr:col>55</xdr:col>
      <xdr:colOff>50800</xdr:colOff>
      <xdr:row>95</xdr:row>
      <xdr:rowOff>111012</xdr:rowOff>
    </xdr:to>
    <xdr:sp macro="" textlink="">
      <xdr:nvSpPr>
        <xdr:cNvPr id="483" name="楕円 482"/>
        <xdr:cNvSpPr/>
      </xdr:nvSpPr>
      <xdr:spPr>
        <a:xfrm>
          <a:off x="10426700" y="1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32289</xdr:rowOff>
    </xdr:from>
    <xdr:ext cx="534377" cy="259045"/>
    <xdr:sp macro="" textlink="">
      <xdr:nvSpPr>
        <xdr:cNvPr id="484" name="普通建設事業費 （ うち更新整備　）該当値テキスト"/>
        <xdr:cNvSpPr txBox="1"/>
      </xdr:nvSpPr>
      <xdr:spPr>
        <a:xfrm>
          <a:off x="10528300" y="161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28191</xdr:rowOff>
    </xdr:from>
    <xdr:to>
      <xdr:col>50</xdr:col>
      <xdr:colOff>165100</xdr:colOff>
      <xdr:row>96</xdr:row>
      <xdr:rowOff>129791</xdr:rowOff>
    </xdr:to>
    <xdr:sp macro="" textlink="">
      <xdr:nvSpPr>
        <xdr:cNvPr id="485" name="楕円 484"/>
        <xdr:cNvSpPr/>
      </xdr:nvSpPr>
      <xdr:spPr>
        <a:xfrm>
          <a:off x="9588500" y="164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120918</xdr:rowOff>
    </xdr:from>
    <xdr:ext cx="534377" cy="259045"/>
    <xdr:sp macro="" textlink="">
      <xdr:nvSpPr>
        <xdr:cNvPr id="486" name="テキスト ボックス 485"/>
        <xdr:cNvSpPr txBox="1"/>
      </xdr:nvSpPr>
      <xdr:spPr>
        <a:xfrm>
          <a:off x="9372111" y="1658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109409</xdr:rowOff>
    </xdr:from>
    <xdr:to>
      <xdr:col>46</xdr:col>
      <xdr:colOff>38100</xdr:colOff>
      <xdr:row>95</xdr:row>
      <xdr:rowOff>39559</xdr:rowOff>
    </xdr:to>
    <xdr:sp macro="" textlink="">
      <xdr:nvSpPr>
        <xdr:cNvPr id="487" name="楕円 486"/>
        <xdr:cNvSpPr/>
      </xdr:nvSpPr>
      <xdr:spPr>
        <a:xfrm>
          <a:off x="8699500" y="162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56086</xdr:rowOff>
    </xdr:from>
    <xdr:ext cx="534377" cy="259045"/>
    <xdr:sp macro="" textlink="">
      <xdr:nvSpPr>
        <xdr:cNvPr id="488" name="テキスト ボックス 487"/>
        <xdr:cNvSpPr txBox="1"/>
      </xdr:nvSpPr>
      <xdr:spPr>
        <a:xfrm>
          <a:off x="8483111" y="160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149642</xdr:rowOff>
    </xdr:from>
    <xdr:to>
      <xdr:col>41</xdr:col>
      <xdr:colOff>101600</xdr:colOff>
      <xdr:row>95</xdr:row>
      <xdr:rowOff>79792</xdr:rowOff>
    </xdr:to>
    <xdr:sp macro="" textlink="">
      <xdr:nvSpPr>
        <xdr:cNvPr id="489" name="楕円 488"/>
        <xdr:cNvSpPr/>
      </xdr:nvSpPr>
      <xdr:spPr>
        <a:xfrm>
          <a:off x="7810500" y="162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96319</xdr:rowOff>
    </xdr:from>
    <xdr:ext cx="534377" cy="259045"/>
    <xdr:sp macro="" textlink="">
      <xdr:nvSpPr>
        <xdr:cNvPr id="490" name="テキスト ボックス 489"/>
        <xdr:cNvSpPr txBox="1"/>
      </xdr:nvSpPr>
      <xdr:spPr>
        <a:xfrm>
          <a:off x="7594111" y="1604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136612</xdr:rowOff>
    </xdr:from>
    <xdr:to>
      <xdr:col>36</xdr:col>
      <xdr:colOff>165100</xdr:colOff>
      <xdr:row>95</xdr:row>
      <xdr:rowOff>66762</xdr:rowOff>
    </xdr:to>
    <xdr:sp macro="" textlink="">
      <xdr:nvSpPr>
        <xdr:cNvPr id="491" name="楕円 490"/>
        <xdr:cNvSpPr/>
      </xdr:nvSpPr>
      <xdr:spPr>
        <a:xfrm>
          <a:off x="6921500" y="162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83289</xdr:rowOff>
    </xdr:from>
    <xdr:ext cx="534377" cy="259045"/>
    <xdr:sp macro="" textlink="">
      <xdr:nvSpPr>
        <xdr:cNvPr id="492" name="テキスト ボックス 491"/>
        <xdr:cNvSpPr txBox="1"/>
      </xdr:nvSpPr>
      <xdr:spPr>
        <a:xfrm>
          <a:off x="6705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2" name="直線コネクタ 511"/>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5"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6" name="直線コネクタ 515"/>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7" name="直線コネクタ 51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18"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19" name="フローチャート: 判断 518"/>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0" name="直線コネクタ 51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1" name="フローチャート: 判断 520"/>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2" name="テキスト ボックス 521"/>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3" name="直線コネクタ 52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4" name="フローチャート: 判断 523"/>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5" name="テキスト ボックス 524"/>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6" name="直線コネクタ 52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7" name="フローチャート: 判断 526"/>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28" name="テキスト ボックス 527"/>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29" name="フローチャート: 判断 528"/>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0" name="テキスト ボックス 529"/>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6" name="楕円 53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8" name="楕円 53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9" name="テキスト ボックス 53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0" name="楕円 53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1" name="テキスト ボックス 54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2" name="楕円 54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3" name="テキスト ボックス 54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4" name="楕円 54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5" name="テキスト ボックス 54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1" name="直線コネクタ 620"/>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2"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3" name="直線コネクタ 622"/>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4"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5" name="直線コネクタ 624"/>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64784</xdr:rowOff>
    </xdr:from>
    <xdr:to>
      <xdr:col>85</xdr:col>
      <xdr:colOff>127000</xdr:colOff>
      <xdr:row>72</xdr:row>
      <xdr:rowOff>112399</xdr:rowOff>
    </xdr:to>
    <xdr:cxnSp macro="">
      <xdr:nvCxnSpPr>
        <xdr:cNvPr id="626" name="直線コネクタ 625"/>
        <xdr:cNvCxnSpPr/>
      </xdr:nvCxnSpPr>
      <xdr:spPr>
        <a:xfrm>
          <a:off x="15481300" y="12409184"/>
          <a:ext cx="8382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27"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28" name="フローチャート: 判断 627"/>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17105</xdr:rowOff>
    </xdr:from>
    <xdr:to>
      <xdr:col>81</xdr:col>
      <xdr:colOff>50800</xdr:colOff>
      <xdr:row>72</xdr:row>
      <xdr:rowOff>64784</xdr:rowOff>
    </xdr:to>
    <xdr:cxnSp macro="">
      <xdr:nvCxnSpPr>
        <xdr:cNvPr id="629" name="直線コネクタ 628"/>
        <xdr:cNvCxnSpPr/>
      </xdr:nvCxnSpPr>
      <xdr:spPr>
        <a:xfrm>
          <a:off x="14592300" y="1236150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0" name="フローチャート: 判断 629"/>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1" name="テキスト ボックス 630"/>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17105</xdr:rowOff>
    </xdr:from>
    <xdr:to>
      <xdr:col>76</xdr:col>
      <xdr:colOff>114300</xdr:colOff>
      <xdr:row>72</xdr:row>
      <xdr:rowOff>112562</xdr:rowOff>
    </xdr:to>
    <xdr:cxnSp macro="">
      <xdr:nvCxnSpPr>
        <xdr:cNvPr id="632" name="直線コネクタ 631"/>
        <xdr:cNvCxnSpPr/>
      </xdr:nvCxnSpPr>
      <xdr:spPr>
        <a:xfrm flipV="1">
          <a:off x="13703300" y="12361505"/>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3" name="フローチャート: 判断 632"/>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4" name="テキスト ボックス 633"/>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104006</xdr:rowOff>
    </xdr:from>
    <xdr:to>
      <xdr:col>71</xdr:col>
      <xdr:colOff>177800</xdr:colOff>
      <xdr:row>72</xdr:row>
      <xdr:rowOff>112562</xdr:rowOff>
    </xdr:to>
    <xdr:cxnSp macro="">
      <xdr:nvCxnSpPr>
        <xdr:cNvPr id="635" name="直線コネクタ 634"/>
        <xdr:cNvCxnSpPr/>
      </xdr:nvCxnSpPr>
      <xdr:spPr>
        <a:xfrm>
          <a:off x="12814300" y="1244840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6" name="フローチャート: 判断 635"/>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37" name="テキスト ボックス 636"/>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38" name="フローチャート: 判断 637"/>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39" name="テキスト ボックス 638"/>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61599</xdr:rowOff>
    </xdr:from>
    <xdr:to>
      <xdr:col>85</xdr:col>
      <xdr:colOff>177800</xdr:colOff>
      <xdr:row>72</xdr:row>
      <xdr:rowOff>163199</xdr:rowOff>
    </xdr:to>
    <xdr:sp macro="" textlink="">
      <xdr:nvSpPr>
        <xdr:cNvPr id="645" name="楕円 644"/>
        <xdr:cNvSpPr/>
      </xdr:nvSpPr>
      <xdr:spPr>
        <a:xfrm>
          <a:off x="16268700" y="124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84476</xdr:rowOff>
    </xdr:from>
    <xdr:ext cx="534377" cy="259045"/>
    <xdr:sp macro="" textlink="">
      <xdr:nvSpPr>
        <xdr:cNvPr id="646" name="公債費該当値テキスト"/>
        <xdr:cNvSpPr txBox="1"/>
      </xdr:nvSpPr>
      <xdr:spPr>
        <a:xfrm>
          <a:off x="16370300" y="122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13984</xdr:rowOff>
    </xdr:from>
    <xdr:to>
      <xdr:col>81</xdr:col>
      <xdr:colOff>101600</xdr:colOff>
      <xdr:row>72</xdr:row>
      <xdr:rowOff>115584</xdr:rowOff>
    </xdr:to>
    <xdr:sp macro="" textlink="">
      <xdr:nvSpPr>
        <xdr:cNvPr id="647" name="楕円 646"/>
        <xdr:cNvSpPr/>
      </xdr:nvSpPr>
      <xdr:spPr>
        <a:xfrm>
          <a:off x="15430500" y="123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132111</xdr:rowOff>
    </xdr:from>
    <xdr:ext cx="534377" cy="259045"/>
    <xdr:sp macro="" textlink="">
      <xdr:nvSpPr>
        <xdr:cNvPr id="648" name="テキスト ボックス 647"/>
        <xdr:cNvSpPr txBox="1"/>
      </xdr:nvSpPr>
      <xdr:spPr>
        <a:xfrm>
          <a:off x="15214111" y="121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137755</xdr:rowOff>
    </xdr:from>
    <xdr:to>
      <xdr:col>76</xdr:col>
      <xdr:colOff>165100</xdr:colOff>
      <xdr:row>72</xdr:row>
      <xdr:rowOff>67905</xdr:rowOff>
    </xdr:to>
    <xdr:sp macro="" textlink="">
      <xdr:nvSpPr>
        <xdr:cNvPr id="649" name="楕円 648"/>
        <xdr:cNvSpPr/>
      </xdr:nvSpPr>
      <xdr:spPr>
        <a:xfrm>
          <a:off x="14541500" y="123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84432</xdr:rowOff>
    </xdr:from>
    <xdr:ext cx="534377" cy="259045"/>
    <xdr:sp macro="" textlink="">
      <xdr:nvSpPr>
        <xdr:cNvPr id="650" name="テキスト ボックス 649"/>
        <xdr:cNvSpPr txBox="1"/>
      </xdr:nvSpPr>
      <xdr:spPr>
        <a:xfrm>
          <a:off x="14325111" y="120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61762</xdr:rowOff>
    </xdr:from>
    <xdr:to>
      <xdr:col>72</xdr:col>
      <xdr:colOff>38100</xdr:colOff>
      <xdr:row>72</xdr:row>
      <xdr:rowOff>163362</xdr:rowOff>
    </xdr:to>
    <xdr:sp macro="" textlink="">
      <xdr:nvSpPr>
        <xdr:cNvPr id="651" name="楕円 650"/>
        <xdr:cNvSpPr/>
      </xdr:nvSpPr>
      <xdr:spPr>
        <a:xfrm>
          <a:off x="13652500" y="1240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8439</xdr:rowOff>
    </xdr:from>
    <xdr:ext cx="534377" cy="259045"/>
    <xdr:sp macro="" textlink="">
      <xdr:nvSpPr>
        <xdr:cNvPr id="652" name="テキスト ボックス 651"/>
        <xdr:cNvSpPr txBox="1"/>
      </xdr:nvSpPr>
      <xdr:spPr>
        <a:xfrm>
          <a:off x="13436111" y="1218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53206</xdr:rowOff>
    </xdr:from>
    <xdr:to>
      <xdr:col>67</xdr:col>
      <xdr:colOff>101600</xdr:colOff>
      <xdr:row>72</xdr:row>
      <xdr:rowOff>154806</xdr:rowOff>
    </xdr:to>
    <xdr:sp macro="" textlink="">
      <xdr:nvSpPr>
        <xdr:cNvPr id="653" name="楕円 652"/>
        <xdr:cNvSpPr/>
      </xdr:nvSpPr>
      <xdr:spPr>
        <a:xfrm>
          <a:off x="12763500" y="123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171333</xdr:rowOff>
    </xdr:from>
    <xdr:ext cx="534377" cy="259045"/>
    <xdr:sp macro="" textlink="">
      <xdr:nvSpPr>
        <xdr:cNvPr id="654" name="テキスト ボックス 653"/>
        <xdr:cNvSpPr txBox="1"/>
      </xdr:nvSpPr>
      <xdr:spPr>
        <a:xfrm>
          <a:off x="12547111" y="121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8" name="直線コネクタ 677"/>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9"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0" name="直線コネクタ 679"/>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1"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2" name="直線コネクタ 681"/>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24090</xdr:rowOff>
    </xdr:from>
    <xdr:to>
      <xdr:col>85</xdr:col>
      <xdr:colOff>127000</xdr:colOff>
      <xdr:row>99</xdr:row>
      <xdr:rowOff>24143</xdr:rowOff>
    </xdr:to>
    <xdr:cxnSp macro="">
      <xdr:nvCxnSpPr>
        <xdr:cNvPr id="683" name="直線コネクタ 682"/>
        <xdr:cNvCxnSpPr/>
      </xdr:nvCxnSpPr>
      <xdr:spPr>
        <a:xfrm flipV="1">
          <a:off x="15481300" y="16997640"/>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4"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5" name="フローチャート: 判断 684"/>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13946</xdr:rowOff>
    </xdr:from>
    <xdr:to>
      <xdr:col>81</xdr:col>
      <xdr:colOff>50800</xdr:colOff>
      <xdr:row>99</xdr:row>
      <xdr:rowOff>24143</xdr:rowOff>
    </xdr:to>
    <xdr:cxnSp macro="">
      <xdr:nvCxnSpPr>
        <xdr:cNvPr id="686" name="直線コネクタ 685"/>
        <xdr:cNvCxnSpPr/>
      </xdr:nvCxnSpPr>
      <xdr:spPr>
        <a:xfrm>
          <a:off x="14592300" y="16987496"/>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7" name="フローチャート: 判断 686"/>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88" name="テキスト ボックス 687"/>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143616</xdr:rowOff>
    </xdr:from>
    <xdr:to>
      <xdr:col>76</xdr:col>
      <xdr:colOff>114300</xdr:colOff>
      <xdr:row>99</xdr:row>
      <xdr:rowOff>13946</xdr:rowOff>
    </xdr:to>
    <xdr:cxnSp macro="">
      <xdr:nvCxnSpPr>
        <xdr:cNvPr id="689" name="直線コネクタ 688"/>
        <xdr:cNvCxnSpPr/>
      </xdr:nvCxnSpPr>
      <xdr:spPr>
        <a:xfrm>
          <a:off x="13703300" y="16945716"/>
          <a:ext cx="8890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0" name="フローチャート: 判断 689"/>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1" name="テキスト ボックス 690"/>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143616</xdr:rowOff>
    </xdr:from>
    <xdr:to>
      <xdr:col>71</xdr:col>
      <xdr:colOff>177800</xdr:colOff>
      <xdr:row>99</xdr:row>
      <xdr:rowOff>20744</xdr:rowOff>
    </xdr:to>
    <xdr:cxnSp macro="">
      <xdr:nvCxnSpPr>
        <xdr:cNvPr id="692" name="直線コネクタ 691"/>
        <xdr:cNvCxnSpPr/>
      </xdr:nvCxnSpPr>
      <xdr:spPr>
        <a:xfrm flipV="1">
          <a:off x="12814300" y="16945716"/>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3" name="フローチャート: 判断 692"/>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4" name="テキスト ボックス 693"/>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5" name="フローチャート: 判断 694"/>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696" name="テキスト ボックス 695"/>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144740</xdr:rowOff>
    </xdr:from>
    <xdr:to>
      <xdr:col>85</xdr:col>
      <xdr:colOff>177800</xdr:colOff>
      <xdr:row>99</xdr:row>
      <xdr:rowOff>74890</xdr:rowOff>
    </xdr:to>
    <xdr:sp macro="" textlink="">
      <xdr:nvSpPr>
        <xdr:cNvPr id="702" name="楕円 701"/>
        <xdr:cNvSpPr/>
      </xdr:nvSpPr>
      <xdr:spPr>
        <a:xfrm>
          <a:off x="16268700" y="169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59667</xdr:rowOff>
    </xdr:from>
    <xdr:ext cx="469744" cy="259045"/>
    <xdr:sp macro="" textlink="">
      <xdr:nvSpPr>
        <xdr:cNvPr id="703" name="積立金該当値テキスト"/>
        <xdr:cNvSpPr txBox="1"/>
      </xdr:nvSpPr>
      <xdr:spPr>
        <a:xfrm>
          <a:off x="16370300" y="1686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144793</xdr:rowOff>
    </xdr:from>
    <xdr:to>
      <xdr:col>81</xdr:col>
      <xdr:colOff>101600</xdr:colOff>
      <xdr:row>99</xdr:row>
      <xdr:rowOff>74943</xdr:rowOff>
    </xdr:to>
    <xdr:sp macro="" textlink="">
      <xdr:nvSpPr>
        <xdr:cNvPr id="704" name="楕円 703"/>
        <xdr:cNvSpPr/>
      </xdr:nvSpPr>
      <xdr:spPr>
        <a:xfrm>
          <a:off x="15430500" y="169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66070</xdr:rowOff>
    </xdr:from>
    <xdr:ext cx="469744" cy="259045"/>
    <xdr:sp macro="" textlink="">
      <xdr:nvSpPr>
        <xdr:cNvPr id="705" name="テキスト ボックス 704"/>
        <xdr:cNvSpPr txBox="1"/>
      </xdr:nvSpPr>
      <xdr:spPr>
        <a:xfrm>
          <a:off x="15246428" y="170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134596</xdr:rowOff>
    </xdr:from>
    <xdr:to>
      <xdr:col>76</xdr:col>
      <xdr:colOff>165100</xdr:colOff>
      <xdr:row>99</xdr:row>
      <xdr:rowOff>64746</xdr:rowOff>
    </xdr:to>
    <xdr:sp macro="" textlink="">
      <xdr:nvSpPr>
        <xdr:cNvPr id="706" name="楕円 705"/>
        <xdr:cNvSpPr/>
      </xdr:nvSpPr>
      <xdr:spPr>
        <a:xfrm>
          <a:off x="14541500" y="16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55873</xdr:rowOff>
    </xdr:from>
    <xdr:ext cx="469744" cy="259045"/>
    <xdr:sp macro="" textlink="">
      <xdr:nvSpPr>
        <xdr:cNvPr id="707" name="テキスト ボックス 706"/>
        <xdr:cNvSpPr txBox="1"/>
      </xdr:nvSpPr>
      <xdr:spPr>
        <a:xfrm>
          <a:off x="14357428" y="170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92816</xdr:rowOff>
    </xdr:from>
    <xdr:to>
      <xdr:col>72</xdr:col>
      <xdr:colOff>38100</xdr:colOff>
      <xdr:row>99</xdr:row>
      <xdr:rowOff>22966</xdr:rowOff>
    </xdr:to>
    <xdr:sp macro="" textlink="">
      <xdr:nvSpPr>
        <xdr:cNvPr id="708" name="楕円 707"/>
        <xdr:cNvSpPr/>
      </xdr:nvSpPr>
      <xdr:spPr>
        <a:xfrm>
          <a:off x="13652500" y="168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14093</xdr:rowOff>
    </xdr:from>
    <xdr:ext cx="469744" cy="259045"/>
    <xdr:sp macro="" textlink="">
      <xdr:nvSpPr>
        <xdr:cNvPr id="709" name="テキスト ボックス 708"/>
        <xdr:cNvSpPr txBox="1"/>
      </xdr:nvSpPr>
      <xdr:spPr>
        <a:xfrm>
          <a:off x="13468428" y="169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141394</xdr:rowOff>
    </xdr:from>
    <xdr:to>
      <xdr:col>67</xdr:col>
      <xdr:colOff>101600</xdr:colOff>
      <xdr:row>99</xdr:row>
      <xdr:rowOff>71544</xdr:rowOff>
    </xdr:to>
    <xdr:sp macro="" textlink="">
      <xdr:nvSpPr>
        <xdr:cNvPr id="710" name="楕円 709"/>
        <xdr:cNvSpPr/>
      </xdr:nvSpPr>
      <xdr:spPr>
        <a:xfrm>
          <a:off x="12763500" y="169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62671</xdr:rowOff>
    </xdr:from>
    <xdr:ext cx="469744" cy="259045"/>
    <xdr:sp macro="" textlink="">
      <xdr:nvSpPr>
        <xdr:cNvPr id="711" name="テキスト ボックス 710"/>
        <xdr:cNvSpPr txBox="1"/>
      </xdr:nvSpPr>
      <xdr:spPr>
        <a:xfrm>
          <a:off x="12579428" y="170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5" name="直線コネクタ 734"/>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8"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9" name="直線コネクタ 738"/>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96266</xdr:rowOff>
    </xdr:from>
    <xdr:to>
      <xdr:col>116</xdr:col>
      <xdr:colOff>63500</xdr:colOff>
      <xdr:row>31</xdr:row>
      <xdr:rowOff>11874</xdr:rowOff>
    </xdr:to>
    <xdr:cxnSp macro="">
      <xdr:nvCxnSpPr>
        <xdr:cNvPr id="740" name="直線コネクタ 739"/>
        <xdr:cNvCxnSpPr/>
      </xdr:nvCxnSpPr>
      <xdr:spPr>
        <a:xfrm flipV="1">
          <a:off x="21323300" y="5239766"/>
          <a:ext cx="8382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1"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2" name="フローチャート: 判断 741"/>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11874</xdr:rowOff>
    </xdr:from>
    <xdr:to>
      <xdr:col>111</xdr:col>
      <xdr:colOff>177800</xdr:colOff>
      <xdr:row>32</xdr:row>
      <xdr:rowOff>75883</xdr:rowOff>
    </xdr:to>
    <xdr:cxnSp macro="">
      <xdr:nvCxnSpPr>
        <xdr:cNvPr id="743" name="直線コネクタ 742"/>
        <xdr:cNvCxnSpPr/>
      </xdr:nvCxnSpPr>
      <xdr:spPr>
        <a:xfrm flipV="1">
          <a:off x="20434300" y="5326824"/>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4" name="フローチャート: 判断 743"/>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5" name="テキスト ボックス 744"/>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75883</xdr:rowOff>
    </xdr:from>
    <xdr:to>
      <xdr:col>107</xdr:col>
      <xdr:colOff>50800</xdr:colOff>
      <xdr:row>33</xdr:row>
      <xdr:rowOff>4254</xdr:rowOff>
    </xdr:to>
    <xdr:cxnSp macro="">
      <xdr:nvCxnSpPr>
        <xdr:cNvPr id="746" name="直線コネクタ 745"/>
        <xdr:cNvCxnSpPr/>
      </xdr:nvCxnSpPr>
      <xdr:spPr>
        <a:xfrm flipV="1">
          <a:off x="19545300" y="5562283"/>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7" name="フローチャート: 判断 746"/>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93616</xdr:rowOff>
    </xdr:from>
    <xdr:ext cx="378565" cy="259045"/>
    <xdr:sp macro="" textlink="">
      <xdr:nvSpPr>
        <xdr:cNvPr id="748" name="テキスト ボックス 747"/>
        <xdr:cNvSpPr txBox="1"/>
      </xdr:nvSpPr>
      <xdr:spPr>
        <a:xfrm>
          <a:off x="20245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4254</xdr:rowOff>
    </xdr:from>
    <xdr:to>
      <xdr:col>102</xdr:col>
      <xdr:colOff>114300</xdr:colOff>
      <xdr:row>34</xdr:row>
      <xdr:rowOff>156845</xdr:rowOff>
    </xdr:to>
    <xdr:cxnSp macro="">
      <xdr:nvCxnSpPr>
        <xdr:cNvPr id="749" name="直線コネクタ 748"/>
        <xdr:cNvCxnSpPr/>
      </xdr:nvCxnSpPr>
      <xdr:spPr>
        <a:xfrm flipV="1">
          <a:off x="18656300" y="5662104"/>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0" name="フローチャート: 判断 749"/>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139146</xdr:rowOff>
    </xdr:from>
    <xdr:ext cx="378565" cy="259045"/>
    <xdr:sp macro="" textlink="">
      <xdr:nvSpPr>
        <xdr:cNvPr id="751" name="テキスト ボックス 750"/>
        <xdr:cNvSpPr txBox="1"/>
      </xdr:nvSpPr>
      <xdr:spPr>
        <a:xfrm>
          <a:off x="19356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2" name="フローチャート: 判断 751"/>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3" name="テキスト ボックス 752"/>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45466</xdr:rowOff>
    </xdr:from>
    <xdr:to>
      <xdr:col>116</xdr:col>
      <xdr:colOff>114300</xdr:colOff>
      <xdr:row>30</xdr:row>
      <xdr:rowOff>147066</xdr:rowOff>
    </xdr:to>
    <xdr:sp macro="" textlink="">
      <xdr:nvSpPr>
        <xdr:cNvPr id="759" name="楕円 758"/>
        <xdr:cNvSpPr/>
      </xdr:nvSpPr>
      <xdr:spPr>
        <a:xfrm>
          <a:off x="221107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169943</xdr:rowOff>
    </xdr:from>
    <xdr:ext cx="469744" cy="259045"/>
    <xdr:sp macro="" textlink="">
      <xdr:nvSpPr>
        <xdr:cNvPr id="760" name="投資及び出資金該当値テキスト"/>
        <xdr:cNvSpPr txBox="1"/>
      </xdr:nvSpPr>
      <xdr:spPr>
        <a:xfrm>
          <a:off x="22212300" y="51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132524</xdr:rowOff>
    </xdr:from>
    <xdr:to>
      <xdr:col>112</xdr:col>
      <xdr:colOff>38100</xdr:colOff>
      <xdr:row>31</xdr:row>
      <xdr:rowOff>62674</xdr:rowOff>
    </xdr:to>
    <xdr:sp macro="" textlink="">
      <xdr:nvSpPr>
        <xdr:cNvPr id="761" name="楕円 760"/>
        <xdr:cNvSpPr/>
      </xdr:nvSpPr>
      <xdr:spPr>
        <a:xfrm>
          <a:off x="21272500" y="52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79201</xdr:rowOff>
    </xdr:from>
    <xdr:ext cx="469744" cy="259045"/>
    <xdr:sp macro="" textlink="">
      <xdr:nvSpPr>
        <xdr:cNvPr id="762" name="テキスト ボックス 761"/>
        <xdr:cNvSpPr txBox="1"/>
      </xdr:nvSpPr>
      <xdr:spPr>
        <a:xfrm>
          <a:off x="21088428" y="50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25083</xdr:rowOff>
    </xdr:from>
    <xdr:to>
      <xdr:col>107</xdr:col>
      <xdr:colOff>101600</xdr:colOff>
      <xdr:row>32</xdr:row>
      <xdr:rowOff>126683</xdr:rowOff>
    </xdr:to>
    <xdr:sp macro="" textlink="">
      <xdr:nvSpPr>
        <xdr:cNvPr id="763" name="楕円 762"/>
        <xdr:cNvSpPr/>
      </xdr:nvSpPr>
      <xdr:spPr>
        <a:xfrm>
          <a:off x="20383500" y="55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143210</xdr:rowOff>
    </xdr:from>
    <xdr:ext cx="469744" cy="259045"/>
    <xdr:sp macro="" textlink="">
      <xdr:nvSpPr>
        <xdr:cNvPr id="764" name="テキスト ボックス 763"/>
        <xdr:cNvSpPr txBox="1"/>
      </xdr:nvSpPr>
      <xdr:spPr>
        <a:xfrm>
          <a:off x="20199428" y="528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124904</xdr:rowOff>
    </xdr:from>
    <xdr:to>
      <xdr:col>102</xdr:col>
      <xdr:colOff>165100</xdr:colOff>
      <xdr:row>33</xdr:row>
      <xdr:rowOff>55054</xdr:rowOff>
    </xdr:to>
    <xdr:sp macro="" textlink="">
      <xdr:nvSpPr>
        <xdr:cNvPr id="765" name="楕円 764"/>
        <xdr:cNvSpPr/>
      </xdr:nvSpPr>
      <xdr:spPr>
        <a:xfrm>
          <a:off x="19494500" y="56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71581</xdr:rowOff>
    </xdr:from>
    <xdr:ext cx="469744" cy="259045"/>
    <xdr:sp macro="" textlink="">
      <xdr:nvSpPr>
        <xdr:cNvPr id="766" name="テキスト ボックス 765"/>
        <xdr:cNvSpPr txBox="1"/>
      </xdr:nvSpPr>
      <xdr:spPr>
        <a:xfrm>
          <a:off x="19310428" y="538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106045</xdr:rowOff>
    </xdr:from>
    <xdr:to>
      <xdr:col>98</xdr:col>
      <xdr:colOff>38100</xdr:colOff>
      <xdr:row>35</xdr:row>
      <xdr:rowOff>36195</xdr:rowOff>
    </xdr:to>
    <xdr:sp macro="" textlink="">
      <xdr:nvSpPr>
        <xdr:cNvPr id="767" name="楕円 766"/>
        <xdr:cNvSpPr/>
      </xdr:nvSpPr>
      <xdr:spPr>
        <a:xfrm>
          <a:off x="18605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52722</xdr:rowOff>
    </xdr:from>
    <xdr:ext cx="469744" cy="259045"/>
    <xdr:sp macro="" textlink="">
      <xdr:nvSpPr>
        <xdr:cNvPr id="768" name="テキスト ボックス 767"/>
        <xdr:cNvSpPr txBox="1"/>
      </xdr:nvSpPr>
      <xdr:spPr>
        <a:xfrm>
          <a:off x="18421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4" name="直線コネクタ 793"/>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7"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8" name="直線コネクタ 797"/>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165629</xdr:rowOff>
    </xdr:from>
    <xdr:to>
      <xdr:col>116</xdr:col>
      <xdr:colOff>63500</xdr:colOff>
      <xdr:row>56</xdr:row>
      <xdr:rowOff>54171</xdr:rowOff>
    </xdr:to>
    <xdr:cxnSp macro="">
      <xdr:nvCxnSpPr>
        <xdr:cNvPr id="799" name="直線コネクタ 798"/>
        <xdr:cNvCxnSpPr/>
      </xdr:nvCxnSpPr>
      <xdr:spPr>
        <a:xfrm>
          <a:off x="21323300" y="9595379"/>
          <a:ext cx="8382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56354</xdr:rowOff>
    </xdr:from>
    <xdr:ext cx="469744" cy="259045"/>
    <xdr:sp macro="" textlink="">
      <xdr:nvSpPr>
        <xdr:cNvPr id="800" name="貸付金平均値テキスト"/>
        <xdr:cNvSpPr txBox="1"/>
      </xdr:nvSpPr>
      <xdr:spPr>
        <a:xfrm>
          <a:off x="22212300" y="10000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1" name="フローチャート: 判断 800"/>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155506</xdr:rowOff>
    </xdr:from>
    <xdr:to>
      <xdr:col>111</xdr:col>
      <xdr:colOff>177800</xdr:colOff>
      <xdr:row>55</xdr:row>
      <xdr:rowOff>165629</xdr:rowOff>
    </xdr:to>
    <xdr:cxnSp macro="">
      <xdr:nvCxnSpPr>
        <xdr:cNvPr id="802" name="直線コネクタ 801"/>
        <xdr:cNvCxnSpPr/>
      </xdr:nvCxnSpPr>
      <xdr:spPr>
        <a:xfrm>
          <a:off x="20434300" y="9585256"/>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3" name="フローチャート: 判断 802"/>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16415</xdr:rowOff>
    </xdr:from>
    <xdr:ext cx="469744" cy="259045"/>
    <xdr:sp macro="" textlink="">
      <xdr:nvSpPr>
        <xdr:cNvPr id="804" name="テキスト ボックス 803"/>
        <xdr:cNvSpPr txBox="1"/>
      </xdr:nvSpPr>
      <xdr:spPr>
        <a:xfrm>
          <a:off x="21088428" y="101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155506</xdr:rowOff>
    </xdr:from>
    <xdr:to>
      <xdr:col>107</xdr:col>
      <xdr:colOff>50800</xdr:colOff>
      <xdr:row>56</xdr:row>
      <xdr:rowOff>14101</xdr:rowOff>
    </xdr:to>
    <xdr:cxnSp macro="">
      <xdr:nvCxnSpPr>
        <xdr:cNvPr id="805" name="直線コネクタ 804"/>
        <xdr:cNvCxnSpPr/>
      </xdr:nvCxnSpPr>
      <xdr:spPr>
        <a:xfrm flipV="1">
          <a:off x="19545300" y="9585256"/>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6" name="フローチャート: 判断 805"/>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07" name="テキスト ボックス 806"/>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14101</xdr:rowOff>
    </xdr:from>
    <xdr:to>
      <xdr:col>102</xdr:col>
      <xdr:colOff>114300</xdr:colOff>
      <xdr:row>56</xdr:row>
      <xdr:rowOff>44308</xdr:rowOff>
    </xdr:to>
    <xdr:cxnSp macro="">
      <xdr:nvCxnSpPr>
        <xdr:cNvPr id="808" name="直線コネクタ 807"/>
        <xdr:cNvCxnSpPr/>
      </xdr:nvCxnSpPr>
      <xdr:spPr>
        <a:xfrm flipV="1">
          <a:off x="18656300" y="9615301"/>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9" name="フローチャート: 判断 808"/>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10" name="テキスト ボックス 809"/>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1" name="フローチャート: 判断 810"/>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2" name="テキスト ボックス 811"/>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3371</xdr:rowOff>
    </xdr:from>
    <xdr:to>
      <xdr:col>116</xdr:col>
      <xdr:colOff>114300</xdr:colOff>
      <xdr:row>56</xdr:row>
      <xdr:rowOff>104971</xdr:rowOff>
    </xdr:to>
    <xdr:sp macro="" textlink="">
      <xdr:nvSpPr>
        <xdr:cNvPr id="818" name="楕円 817"/>
        <xdr:cNvSpPr/>
      </xdr:nvSpPr>
      <xdr:spPr>
        <a:xfrm>
          <a:off x="22110700" y="96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26248</xdr:rowOff>
    </xdr:from>
    <xdr:ext cx="534377" cy="259045"/>
    <xdr:sp macro="" textlink="">
      <xdr:nvSpPr>
        <xdr:cNvPr id="819" name="貸付金該当値テキスト"/>
        <xdr:cNvSpPr txBox="1"/>
      </xdr:nvSpPr>
      <xdr:spPr>
        <a:xfrm>
          <a:off x="22212300" y="94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114829</xdr:rowOff>
    </xdr:from>
    <xdr:to>
      <xdr:col>112</xdr:col>
      <xdr:colOff>38100</xdr:colOff>
      <xdr:row>56</xdr:row>
      <xdr:rowOff>44979</xdr:rowOff>
    </xdr:to>
    <xdr:sp macro="" textlink="">
      <xdr:nvSpPr>
        <xdr:cNvPr id="820" name="楕円 819"/>
        <xdr:cNvSpPr/>
      </xdr:nvSpPr>
      <xdr:spPr>
        <a:xfrm>
          <a:off x="21272500" y="95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61506</xdr:rowOff>
    </xdr:from>
    <xdr:ext cx="534377" cy="259045"/>
    <xdr:sp macro="" textlink="">
      <xdr:nvSpPr>
        <xdr:cNvPr id="821" name="テキスト ボックス 820"/>
        <xdr:cNvSpPr txBox="1"/>
      </xdr:nvSpPr>
      <xdr:spPr>
        <a:xfrm>
          <a:off x="21056111" y="931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104706</xdr:rowOff>
    </xdr:from>
    <xdr:to>
      <xdr:col>107</xdr:col>
      <xdr:colOff>101600</xdr:colOff>
      <xdr:row>56</xdr:row>
      <xdr:rowOff>34856</xdr:rowOff>
    </xdr:to>
    <xdr:sp macro="" textlink="">
      <xdr:nvSpPr>
        <xdr:cNvPr id="822" name="楕円 821"/>
        <xdr:cNvSpPr/>
      </xdr:nvSpPr>
      <xdr:spPr>
        <a:xfrm>
          <a:off x="20383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51383</xdr:rowOff>
    </xdr:from>
    <xdr:ext cx="534377" cy="259045"/>
    <xdr:sp macro="" textlink="">
      <xdr:nvSpPr>
        <xdr:cNvPr id="823" name="テキスト ボックス 822"/>
        <xdr:cNvSpPr txBox="1"/>
      </xdr:nvSpPr>
      <xdr:spPr>
        <a:xfrm>
          <a:off x="20167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134751</xdr:rowOff>
    </xdr:from>
    <xdr:to>
      <xdr:col>102</xdr:col>
      <xdr:colOff>165100</xdr:colOff>
      <xdr:row>56</xdr:row>
      <xdr:rowOff>64901</xdr:rowOff>
    </xdr:to>
    <xdr:sp macro="" textlink="">
      <xdr:nvSpPr>
        <xdr:cNvPr id="824" name="楕円 823"/>
        <xdr:cNvSpPr/>
      </xdr:nvSpPr>
      <xdr:spPr>
        <a:xfrm>
          <a:off x="19494500" y="95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81428</xdr:rowOff>
    </xdr:from>
    <xdr:ext cx="534377" cy="259045"/>
    <xdr:sp macro="" textlink="">
      <xdr:nvSpPr>
        <xdr:cNvPr id="825" name="テキスト ボックス 824"/>
        <xdr:cNvSpPr txBox="1"/>
      </xdr:nvSpPr>
      <xdr:spPr>
        <a:xfrm>
          <a:off x="19278111" y="93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164958</xdr:rowOff>
    </xdr:from>
    <xdr:to>
      <xdr:col>98</xdr:col>
      <xdr:colOff>38100</xdr:colOff>
      <xdr:row>56</xdr:row>
      <xdr:rowOff>95108</xdr:rowOff>
    </xdr:to>
    <xdr:sp macro="" textlink="">
      <xdr:nvSpPr>
        <xdr:cNvPr id="826" name="楕円 825"/>
        <xdr:cNvSpPr/>
      </xdr:nvSpPr>
      <xdr:spPr>
        <a:xfrm>
          <a:off x="186055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111635</xdr:rowOff>
    </xdr:from>
    <xdr:ext cx="534377" cy="259045"/>
    <xdr:sp macro="" textlink="">
      <xdr:nvSpPr>
        <xdr:cNvPr id="827" name="テキスト ボックス 826"/>
        <xdr:cNvSpPr txBox="1"/>
      </xdr:nvSpPr>
      <xdr:spPr>
        <a:xfrm>
          <a:off x="18389111" y="9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2" name="直線コネクタ 851"/>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3"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4" name="直線コネクタ 853"/>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5"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6" name="直線コネクタ 855"/>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85027</xdr:rowOff>
    </xdr:from>
    <xdr:to>
      <xdr:col>116</xdr:col>
      <xdr:colOff>63500</xdr:colOff>
      <xdr:row>72</xdr:row>
      <xdr:rowOff>15189</xdr:rowOff>
    </xdr:to>
    <xdr:cxnSp macro="">
      <xdr:nvCxnSpPr>
        <xdr:cNvPr id="857" name="直線コネクタ 856"/>
        <xdr:cNvCxnSpPr/>
      </xdr:nvCxnSpPr>
      <xdr:spPr>
        <a:xfrm flipV="1">
          <a:off x="21323300" y="12257977"/>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8"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9" name="フローチャート: 判断 858"/>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15189</xdr:rowOff>
    </xdr:from>
    <xdr:to>
      <xdr:col>111</xdr:col>
      <xdr:colOff>177800</xdr:colOff>
      <xdr:row>72</xdr:row>
      <xdr:rowOff>78474</xdr:rowOff>
    </xdr:to>
    <xdr:cxnSp macro="">
      <xdr:nvCxnSpPr>
        <xdr:cNvPr id="860" name="直線コネクタ 859"/>
        <xdr:cNvCxnSpPr/>
      </xdr:nvCxnSpPr>
      <xdr:spPr>
        <a:xfrm flipV="1">
          <a:off x="20434300" y="12359589"/>
          <a:ext cx="8890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1" name="フローチャート: 判断 860"/>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2" name="テキスト ボックス 861"/>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169494</xdr:rowOff>
    </xdr:from>
    <xdr:to>
      <xdr:col>107</xdr:col>
      <xdr:colOff>50800</xdr:colOff>
      <xdr:row>72</xdr:row>
      <xdr:rowOff>78474</xdr:rowOff>
    </xdr:to>
    <xdr:cxnSp macro="">
      <xdr:nvCxnSpPr>
        <xdr:cNvPr id="863" name="直線コネクタ 862"/>
        <xdr:cNvCxnSpPr/>
      </xdr:nvCxnSpPr>
      <xdr:spPr>
        <a:xfrm>
          <a:off x="19545300" y="12342444"/>
          <a:ext cx="8890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4" name="フローチャート: 判断 863"/>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5" name="テキスト ボックス 864"/>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169494</xdr:rowOff>
    </xdr:from>
    <xdr:to>
      <xdr:col>102</xdr:col>
      <xdr:colOff>114300</xdr:colOff>
      <xdr:row>72</xdr:row>
      <xdr:rowOff>133376</xdr:rowOff>
    </xdr:to>
    <xdr:cxnSp macro="">
      <xdr:nvCxnSpPr>
        <xdr:cNvPr id="866" name="直線コネクタ 865"/>
        <xdr:cNvCxnSpPr/>
      </xdr:nvCxnSpPr>
      <xdr:spPr>
        <a:xfrm flipV="1">
          <a:off x="18656300" y="12342444"/>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7" name="フローチャート: 判断 866"/>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68" name="テキスト ボックス 867"/>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69" name="フローチャート: 判断 868"/>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0" name="テキスト ボックス 869"/>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34227</xdr:rowOff>
    </xdr:from>
    <xdr:to>
      <xdr:col>116</xdr:col>
      <xdr:colOff>114300</xdr:colOff>
      <xdr:row>71</xdr:row>
      <xdr:rowOff>135827</xdr:rowOff>
    </xdr:to>
    <xdr:sp macro="" textlink="">
      <xdr:nvSpPr>
        <xdr:cNvPr id="876" name="楕円 875"/>
        <xdr:cNvSpPr/>
      </xdr:nvSpPr>
      <xdr:spPr>
        <a:xfrm>
          <a:off x="22110700" y="122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127729</xdr:rowOff>
    </xdr:from>
    <xdr:ext cx="534377" cy="259045"/>
    <xdr:sp macro="" textlink="">
      <xdr:nvSpPr>
        <xdr:cNvPr id="877" name="繰出金該当値テキスト"/>
        <xdr:cNvSpPr txBox="1"/>
      </xdr:nvSpPr>
      <xdr:spPr>
        <a:xfrm>
          <a:off x="22212300" y="121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135839</xdr:rowOff>
    </xdr:from>
    <xdr:to>
      <xdr:col>112</xdr:col>
      <xdr:colOff>38100</xdr:colOff>
      <xdr:row>72</xdr:row>
      <xdr:rowOff>65989</xdr:rowOff>
    </xdr:to>
    <xdr:sp macro="" textlink="">
      <xdr:nvSpPr>
        <xdr:cNvPr id="878" name="楕円 877"/>
        <xdr:cNvSpPr/>
      </xdr:nvSpPr>
      <xdr:spPr>
        <a:xfrm>
          <a:off x="21272500" y="12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82516</xdr:rowOff>
    </xdr:from>
    <xdr:ext cx="534377" cy="259045"/>
    <xdr:sp macro="" textlink="">
      <xdr:nvSpPr>
        <xdr:cNvPr id="879" name="テキスト ボックス 878"/>
        <xdr:cNvSpPr txBox="1"/>
      </xdr:nvSpPr>
      <xdr:spPr>
        <a:xfrm>
          <a:off x="21056111" y="12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27674</xdr:rowOff>
    </xdr:from>
    <xdr:to>
      <xdr:col>107</xdr:col>
      <xdr:colOff>101600</xdr:colOff>
      <xdr:row>72</xdr:row>
      <xdr:rowOff>129274</xdr:rowOff>
    </xdr:to>
    <xdr:sp macro="" textlink="">
      <xdr:nvSpPr>
        <xdr:cNvPr id="880" name="楕円 879"/>
        <xdr:cNvSpPr/>
      </xdr:nvSpPr>
      <xdr:spPr>
        <a:xfrm>
          <a:off x="20383500" y="12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145801</xdr:rowOff>
    </xdr:from>
    <xdr:ext cx="534377" cy="259045"/>
    <xdr:sp macro="" textlink="">
      <xdr:nvSpPr>
        <xdr:cNvPr id="881" name="テキスト ボックス 880"/>
        <xdr:cNvSpPr txBox="1"/>
      </xdr:nvSpPr>
      <xdr:spPr>
        <a:xfrm>
          <a:off x="20167111" y="121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118694</xdr:rowOff>
    </xdr:from>
    <xdr:to>
      <xdr:col>102</xdr:col>
      <xdr:colOff>165100</xdr:colOff>
      <xdr:row>72</xdr:row>
      <xdr:rowOff>48844</xdr:rowOff>
    </xdr:to>
    <xdr:sp macro="" textlink="">
      <xdr:nvSpPr>
        <xdr:cNvPr id="882" name="楕円 881"/>
        <xdr:cNvSpPr/>
      </xdr:nvSpPr>
      <xdr:spPr>
        <a:xfrm>
          <a:off x="19494500" y="122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65371</xdr:rowOff>
    </xdr:from>
    <xdr:ext cx="534377" cy="259045"/>
    <xdr:sp macro="" textlink="">
      <xdr:nvSpPr>
        <xdr:cNvPr id="883" name="テキスト ボックス 882"/>
        <xdr:cNvSpPr txBox="1"/>
      </xdr:nvSpPr>
      <xdr:spPr>
        <a:xfrm>
          <a:off x="19278111" y="120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82576</xdr:rowOff>
    </xdr:from>
    <xdr:to>
      <xdr:col>98</xdr:col>
      <xdr:colOff>38100</xdr:colOff>
      <xdr:row>73</xdr:row>
      <xdr:rowOff>12726</xdr:rowOff>
    </xdr:to>
    <xdr:sp macro="" textlink="">
      <xdr:nvSpPr>
        <xdr:cNvPr id="884" name="楕円 883"/>
        <xdr:cNvSpPr/>
      </xdr:nvSpPr>
      <xdr:spPr>
        <a:xfrm>
          <a:off x="18605500" y="124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29253</xdr:rowOff>
    </xdr:from>
    <xdr:ext cx="534377" cy="259045"/>
    <xdr:sp macro="" textlink="">
      <xdr:nvSpPr>
        <xdr:cNvPr id="885" name="テキスト ボックス 884"/>
        <xdr:cNvSpPr txBox="1"/>
      </xdr:nvSpPr>
      <xdr:spPr>
        <a:xfrm>
          <a:off x="18389111" y="122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維持補修費：冬期間の除排雪に係る費用負担が大きい。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扶助費：高齢化等の進行により、類似団体の平均を大きく上回っている。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社会保障給付費が増加傾向にあることなどから、自立支援や予防対策の推進により、社会保障給付の増加傾向に歯止めをかけるよう努める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普通建設事業費（うち更新整備）：</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小学校校舎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等の改修事業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などの実施</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類似団体の平均を上回った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公債費：過去に借入れした市債の元利償還金は平成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年度をピークに減少傾向にある。類似団体と比較しても依然として高い状態だが、建設事業費の厳選や着手時期の再検討などにより将来的な財政負担を考慮しながら起債発行の抑制に努める。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貸付金：商工関係制度融資預託金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伴い、前年度より減となったものの、依然として</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類似団体の平均を上回っている。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介護保険</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特別会計</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への繰出金の</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増加など</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により前年度より</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、依然と</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て類似団体の平均を上回っている。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75692</xdr:rowOff>
    </xdr:from>
    <xdr:to>
      <xdr:col>24</xdr:col>
      <xdr:colOff>63500</xdr:colOff>
      <xdr:row>35</xdr:row>
      <xdr:rowOff>81788</xdr:rowOff>
    </xdr:to>
    <xdr:cxnSp macro="">
      <xdr:nvCxnSpPr>
        <xdr:cNvPr id="61" name="直線コネクタ 60"/>
        <xdr:cNvCxnSpPr/>
      </xdr:nvCxnSpPr>
      <xdr:spPr>
        <a:xfrm>
          <a:off x="3797300" y="607644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75692</xdr:rowOff>
    </xdr:from>
    <xdr:to>
      <xdr:col>19</xdr:col>
      <xdr:colOff>177800</xdr:colOff>
      <xdr:row>35</xdr:row>
      <xdr:rowOff>102362</xdr:rowOff>
    </xdr:to>
    <xdr:cxnSp macro="">
      <xdr:nvCxnSpPr>
        <xdr:cNvPr id="64" name="直線コネクタ 63"/>
        <xdr:cNvCxnSpPr/>
      </xdr:nvCxnSpPr>
      <xdr:spPr>
        <a:xfrm flipV="1">
          <a:off x="2908300" y="60764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102362</xdr:rowOff>
    </xdr:from>
    <xdr:to>
      <xdr:col>15</xdr:col>
      <xdr:colOff>50800</xdr:colOff>
      <xdr:row>35</xdr:row>
      <xdr:rowOff>165608</xdr:rowOff>
    </xdr:to>
    <xdr:cxnSp macro="">
      <xdr:nvCxnSpPr>
        <xdr:cNvPr id="67" name="直線コネクタ 66"/>
        <xdr:cNvCxnSpPr/>
      </xdr:nvCxnSpPr>
      <xdr:spPr>
        <a:xfrm flipV="1">
          <a:off x="2019300" y="61031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34544</xdr:rowOff>
    </xdr:from>
    <xdr:to>
      <xdr:col>10</xdr:col>
      <xdr:colOff>114300</xdr:colOff>
      <xdr:row>35</xdr:row>
      <xdr:rowOff>165608</xdr:rowOff>
    </xdr:to>
    <xdr:cxnSp macro="">
      <xdr:nvCxnSpPr>
        <xdr:cNvPr id="70" name="直線コネクタ 69"/>
        <xdr:cNvCxnSpPr/>
      </xdr:nvCxnSpPr>
      <xdr:spPr>
        <a:xfrm>
          <a:off x="1130300" y="6035294"/>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80" name="楕円 79"/>
        <xdr:cNvSpPr/>
      </xdr:nvSpPr>
      <xdr:spPr>
        <a:xfrm>
          <a:off x="45847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53865</xdr:rowOff>
    </xdr:from>
    <xdr:ext cx="469744" cy="259045"/>
    <xdr:sp macro="" textlink="">
      <xdr:nvSpPr>
        <xdr:cNvPr id="81" name="議会費該当値テキスト"/>
        <xdr:cNvSpPr txBox="1"/>
      </xdr:nvSpPr>
      <xdr:spPr>
        <a:xfrm>
          <a:off x="4686300"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2" name="楕円 81"/>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143019</xdr:rowOff>
    </xdr:from>
    <xdr:ext cx="469744" cy="259045"/>
    <xdr:sp macro="" textlink="">
      <xdr:nvSpPr>
        <xdr:cNvPr id="83" name="テキスト ボックス 82"/>
        <xdr:cNvSpPr txBox="1"/>
      </xdr:nvSpPr>
      <xdr:spPr>
        <a:xfrm>
          <a:off x="3562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51562</xdr:rowOff>
    </xdr:from>
    <xdr:to>
      <xdr:col>15</xdr:col>
      <xdr:colOff>101600</xdr:colOff>
      <xdr:row>35</xdr:row>
      <xdr:rowOff>153162</xdr:rowOff>
    </xdr:to>
    <xdr:sp macro="" textlink="">
      <xdr:nvSpPr>
        <xdr:cNvPr id="84" name="楕円 83"/>
        <xdr:cNvSpPr/>
      </xdr:nvSpPr>
      <xdr:spPr>
        <a:xfrm>
          <a:off x="2857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169689</xdr:rowOff>
    </xdr:from>
    <xdr:ext cx="469744" cy="259045"/>
    <xdr:sp macro="" textlink="">
      <xdr:nvSpPr>
        <xdr:cNvPr id="85" name="テキスト ボックス 84"/>
        <xdr:cNvSpPr txBox="1"/>
      </xdr:nvSpPr>
      <xdr:spPr>
        <a:xfrm>
          <a:off x="2673428"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114808</xdr:rowOff>
    </xdr:from>
    <xdr:to>
      <xdr:col>10</xdr:col>
      <xdr:colOff>165100</xdr:colOff>
      <xdr:row>36</xdr:row>
      <xdr:rowOff>44958</xdr:rowOff>
    </xdr:to>
    <xdr:sp macro="" textlink="">
      <xdr:nvSpPr>
        <xdr:cNvPr id="86" name="楕円 85"/>
        <xdr:cNvSpPr/>
      </xdr:nvSpPr>
      <xdr:spPr>
        <a:xfrm>
          <a:off x="196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61485</xdr:rowOff>
    </xdr:from>
    <xdr:ext cx="469744" cy="259045"/>
    <xdr:sp macro="" textlink="">
      <xdr:nvSpPr>
        <xdr:cNvPr id="87" name="テキスト ボックス 86"/>
        <xdr:cNvSpPr txBox="1"/>
      </xdr:nvSpPr>
      <xdr:spPr>
        <a:xfrm>
          <a:off x="1784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155194</xdr:rowOff>
    </xdr:from>
    <xdr:to>
      <xdr:col>6</xdr:col>
      <xdr:colOff>38100</xdr:colOff>
      <xdr:row>35</xdr:row>
      <xdr:rowOff>85344</xdr:rowOff>
    </xdr:to>
    <xdr:sp macro="" textlink="">
      <xdr:nvSpPr>
        <xdr:cNvPr id="88" name="楕円 87"/>
        <xdr:cNvSpPr/>
      </xdr:nvSpPr>
      <xdr:spPr>
        <a:xfrm>
          <a:off x="1079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101871</xdr:rowOff>
    </xdr:from>
    <xdr:ext cx="469744" cy="259045"/>
    <xdr:sp macro="" textlink="">
      <xdr:nvSpPr>
        <xdr:cNvPr id="89" name="テキスト ボックス 88"/>
        <xdr:cNvSpPr txBox="1"/>
      </xdr:nvSpPr>
      <xdr:spPr>
        <a:xfrm>
          <a:off x="895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143449</xdr:rowOff>
    </xdr:from>
    <xdr:to>
      <xdr:col>24</xdr:col>
      <xdr:colOff>63500</xdr:colOff>
      <xdr:row>58</xdr:row>
      <xdr:rowOff>148566</xdr:rowOff>
    </xdr:to>
    <xdr:cxnSp macro="">
      <xdr:nvCxnSpPr>
        <xdr:cNvPr id="120" name="直線コネクタ 119"/>
        <xdr:cNvCxnSpPr/>
      </xdr:nvCxnSpPr>
      <xdr:spPr>
        <a:xfrm flipV="1">
          <a:off x="3797300" y="10087549"/>
          <a:ext cx="8382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145823</xdr:rowOff>
    </xdr:from>
    <xdr:to>
      <xdr:col>19</xdr:col>
      <xdr:colOff>177800</xdr:colOff>
      <xdr:row>58</xdr:row>
      <xdr:rowOff>148566</xdr:rowOff>
    </xdr:to>
    <xdr:cxnSp macro="">
      <xdr:nvCxnSpPr>
        <xdr:cNvPr id="123" name="直線コネクタ 122"/>
        <xdr:cNvCxnSpPr/>
      </xdr:nvCxnSpPr>
      <xdr:spPr>
        <a:xfrm>
          <a:off x="2908300" y="100899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120152</xdr:rowOff>
    </xdr:from>
    <xdr:to>
      <xdr:col>15</xdr:col>
      <xdr:colOff>50800</xdr:colOff>
      <xdr:row>58</xdr:row>
      <xdr:rowOff>145823</xdr:rowOff>
    </xdr:to>
    <xdr:cxnSp macro="">
      <xdr:nvCxnSpPr>
        <xdr:cNvPr id="126" name="直線コネクタ 125"/>
        <xdr:cNvCxnSpPr/>
      </xdr:nvCxnSpPr>
      <xdr:spPr>
        <a:xfrm>
          <a:off x="2019300" y="10064252"/>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120152</xdr:rowOff>
    </xdr:from>
    <xdr:to>
      <xdr:col>10</xdr:col>
      <xdr:colOff>114300</xdr:colOff>
      <xdr:row>58</xdr:row>
      <xdr:rowOff>140150</xdr:rowOff>
    </xdr:to>
    <xdr:cxnSp macro="">
      <xdr:nvCxnSpPr>
        <xdr:cNvPr id="129" name="直線コネクタ 128"/>
        <xdr:cNvCxnSpPr/>
      </xdr:nvCxnSpPr>
      <xdr:spPr>
        <a:xfrm flipV="1">
          <a:off x="1130300" y="10064252"/>
          <a:ext cx="8890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92649</xdr:rowOff>
    </xdr:from>
    <xdr:to>
      <xdr:col>24</xdr:col>
      <xdr:colOff>114300</xdr:colOff>
      <xdr:row>59</xdr:row>
      <xdr:rowOff>22799</xdr:rowOff>
    </xdr:to>
    <xdr:sp macro="" textlink="">
      <xdr:nvSpPr>
        <xdr:cNvPr id="139" name="楕円 138"/>
        <xdr:cNvSpPr/>
      </xdr:nvSpPr>
      <xdr:spPr>
        <a:xfrm>
          <a:off x="4584700" y="100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97766</xdr:rowOff>
    </xdr:from>
    <xdr:to>
      <xdr:col>20</xdr:col>
      <xdr:colOff>38100</xdr:colOff>
      <xdr:row>59</xdr:row>
      <xdr:rowOff>27916</xdr:rowOff>
    </xdr:to>
    <xdr:sp macro="" textlink="">
      <xdr:nvSpPr>
        <xdr:cNvPr id="141" name="楕円 140"/>
        <xdr:cNvSpPr/>
      </xdr:nvSpPr>
      <xdr:spPr>
        <a:xfrm>
          <a:off x="3746500" y="100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19043</xdr:rowOff>
    </xdr:from>
    <xdr:ext cx="534377" cy="259045"/>
    <xdr:sp macro="" textlink="">
      <xdr:nvSpPr>
        <xdr:cNvPr id="142" name="テキスト ボックス 141"/>
        <xdr:cNvSpPr txBox="1"/>
      </xdr:nvSpPr>
      <xdr:spPr>
        <a:xfrm>
          <a:off x="3530111" y="101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95023</xdr:rowOff>
    </xdr:from>
    <xdr:to>
      <xdr:col>15</xdr:col>
      <xdr:colOff>101600</xdr:colOff>
      <xdr:row>59</xdr:row>
      <xdr:rowOff>25173</xdr:rowOff>
    </xdr:to>
    <xdr:sp macro="" textlink="">
      <xdr:nvSpPr>
        <xdr:cNvPr id="143" name="楕円 142"/>
        <xdr:cNvSpPr/>
      </xdr:nvSpPr>
      <xdr:spPr>
        <a:xfrm>
          <a:off x="2857500" y="100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16300</xdr:rowOff>
    </xdr:from>
    <xdr:ext cx="534377" cy="259045"/>
    <xdr:sp macro="" textlink="">
      <xdr:nvSpPr>
        <xdr:cNvPr id="144" name="テキスト ボックス 143"/>
        <xdr:cNvSpPr txBox="1"/>
      </xdr:nvSpPr>
      <xdr:spPr>
        <a:xfrm>
          <a:off x="2641111" y="101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69352</xdr:rowOff>
    </xdr:from>
    <xdr:to>
      <xdr:col>10</xdr:col>
      <xdr:colOff>165100</xdr:colOff>
      <xdr:row>58</xdr:row>
      <xdr:rowOff>170952</xdr:rowOff>
    </xdr:to>
    <xdr:sp macro="" textlink="">
      <xdr:nvSpPr>
        <xdr:cNvPr id="145" name="楕円 144"/>
        <xdr:cNvSpPr/>
      </xdr:nvSpPr>
      <xdr:spPr>
        <a:xfrm>
          <a:off x="1968500" y="100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16029</xdr:rowOff>
    </xdr:from>
    <xdr:ext cx="534377" cy="259045"/>
    <xdr:sp macro="" textlink="">
      <xdr:nvSpPr>
        <xdr:cNvPr id="146" name="テキスト ボックス 145"/>
        <xdr:cNvSpPr txBox="1"/>
      </xdr:nvSpPr>
      <xdr:spPr>
        <a:xfrm>
          <a:off x="1752111" y="978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89350</xdr:rowOff>
    </xdr:from>
    <xdr:to>
      <xdr:col>6</xdr:col>
      <xdr:colOff>38100</xdr:colOff>
      <xdr:row>59</xdr:row>
      <xdr:rowOff>19500</xdr:rowOff>
    </xdr:to>
    <xdr:sp macro="" textlink="">
      <xdr:nvSpPr>
        <xdr:cNvPr id="147" name="楕円 146"/>
        <xdr:cNvSpPr/>
      </xdr:nvSpPr>
      <xdr:spPr>
        <a:xfrm>
          <a:off x="1079500" y="100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10627</xdr:rowOff>
    </xdr:from>
    <xdr:ext cx="534377" cy="259045"/>
    <xdr:sp macro="" textlink="">
      <xdr:nvSpPr>
        <xdr:cNvPr id="148" name="テキスト ボックス 147"/>
        <xdr:cNvSpPr txBox="1"/>
      </xdr:nvSpPr>
      <xdr:spPr>
        <a:xfrm>
          <a:off x="863111" y="101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61735</xdr:rowOff>
    </xdr:from>
    <xdr:to>
      <xdr:col>24</xdr:col>
      <xdr:colOff>63500</xdr:colOff>
      <xdr:row>72</xdr:row>
      <xdr:rowOff>33210</xdr:rowOff>
    </xdr:to>
    <xdr:cxnSp macro="">
      <xdr:nvCxnSpPr>
        <xdr:cNvPr id="178" name="直線コネクタ 177"/>
        <xdr:cNvCxnSpPr/>
      </xdr:nvCxnSpPr>
      <xdr:spPr>
        <a:xfrm flipV="1">
          <a:off x="3797300" y="12234685"/>
          <a:ext cx="838200" cy="1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33210</xdr:rowOff>
    </xdr:from>
    <xdr:to>
      <xdr:col>19</xdr:col>
      <xdr:colOff>177800</xdr:colOff>
      <xdr:row>72</xdr:row>
      <xdr:rowOff>75133</xdr:rowOff>
    </xdr:to>
    <xdr:cxnSp macro="">
      <xdr:nvCxnSpPr>
        <xdr:cNvPr id="181" name="直線コネクタ 180"/>
        <xdr:cNvCxnSpPr/>
      </xdr:nvCxnSpPr>
      <xdr:spPr>
        <a:xfrm flipV="1">
          <a:off x="2908300" y="12377610"/>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2896</xdr:rowOff>
    </xdr:from>
    <xdr:to>
      <xdr:col>15</xdr:col>
      <xdr:colOff>50800</xdr:colOff>
      <xdr:row>72</xdr:row>
      <xdr:rowOff>75133</xdr:rowOff>
    </xdr:to>
    <xdr:cxnSp macro="">
      <xdr:nvCxnSpPr>
        <xdr:cNvPr id="184" name="直線コネクタ 183"/>
        <xdr:cNvCxnSpPr/>
      </xdr:nvCxnSpPr>
      <xdr:spPr>
        <a:xfrm>
          <a:off x="2019300" y="1234729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2896</xdr:rowOff>
    </xdr:from>
    <xdr:to>
      <xdr:col>10</xdr:col>
      <xdr:colOff>114300</xdr:colOff>
      <xdr:row>73</xdr:row>
      <xdr:rowOff>34760</xdr:rowOff>
    </xdr:to>
    <xdr:cxnSp macro="">
      <xdr:nvCxnSpPr>
        <xdr:cNvPr id="187" name="直線コネクタ 186"/>
        <xdr:cNvCxnSpPr/>
      </xdr:nvCxnSpPr>
      <xdr:spPr>
        <a:xfrm flipV="1">
          <a:off x="1130300" y="12347296"/>
          <a:ext cx="889000" cy="2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10935</xdr:rowOff>
    </xdr:from>
    <xdr:to>
      <xdr:col>24</xdr:col>
      <xdr:colOff>114300</xdr:colOff>
      <xdr:row>71</xdr:row>
      <xdr:rowOff>112535</xdr:rowOff>
    </xdr:to>
    <xdr:sp macro="" textlink="">
      <xdr:nvSpPr>
        <xdr:cNvPr id="197" name="楕円 196"/>
        <xdr:cNvSpPr/>
      </xdr:nvSpPr>
      <xdr:spPr>
        <a:xfrm>
          <a:off x="4584700" y="121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33812</xdr:rowOff>
    </xdr:from>
    <xdr:ext cx="599010" cy="259045"/>
    <xdr:sp macro="" textlink="">
      <xdr:nvSpPr>
        <xdr:cNvPr id="198" name="民生費該当値テキスト"/>
        <xdr:cNvSpPr txBox="1"/>
      </xdr:nvSpPr>
      <xdr:spPr>
        <a:xfrm>
          <a:off x="4686300" y="1203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153860</xdr:rowOff>
    </xdr:from>
    <xdr:to>
      <xdr:col>20</xdr:col>
      <xdr:colOff>38100</xdr:colOff>
      <xdr:row>72</xdr:row>
      <xdr:rowOff>84010</xdr:rowOff>
    </xdr:to>
    <xdr:sp macro="" textlink="">
      <xdr:nvSpPr>
        <xdr:cNvPr id="199" name="楕円 198"/>
        <xdr:cNvSpPr/>
      </xdr:nvSpPr>
      <xdr:spPr>
        <a:xfrm>
          <a:off x="3746500" y="12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100537</xdr:rowOff>
    </xdr:from>
    <xdr:ext cx="599010" cy="259045"/>
    <xdr:sp macro="" textlink="">
      <xdr:nvSpPr>
        <xdr:cNvPr id="200" name="テキスト ボックス 199"/>
        <xdr:cNvSpPr txBox="1"/>
      </xdr:nvSpPr>
      <xdr:spPr>
        <a:xfrm>
          <a:off x="3497795" y="121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24333</xdr:rowOff>
    </xdr:from>
    <xdr:to>
      <xdr:col>15</xdr:col>
      <xdr:colOff>101600</xdr:colOff>
      <xdr:row>72</xdr:row>
      <xdr:rowOff>125933</xdr:rowOff>
    </xdr:to>
    <xdr:sp macro="" textlink="">
      <xdr:nvSpPr>
        <xdr:cNvPr id="201" name="楕円 200"/>
        <xdr:cNvSpPr/>
      </xdr:nvSpPr>
      <xdr:spPr>
        <a:xfrm>
          <a:off x="2857500" y="12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142460</xdr:rowOff>
    </xdr:from>
    <xdr:ext cx="599010" cy="259045"/>
    <xdr:sp macro="" textlink="">
      <xdr:nvSpPr>
        <xdr:cNvPr id="202" name="テキスト ボックス 201"/>
        <xdr:cNvSpPr txBox="1"/>
      </xdr:nvSpPr>
      <xdr:spPr>
        <a:xfrm>
          <a:off x="2608795" y="121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123546</xdr:rowOff>
    </xdr:from>
    <xdr:to>
      <xdr:col>10</xdr:col>
      <xdr:colOff>165100</xdr:colOff>
      <xdr:row>72</xdr:row>
      <xdr:rowOff>53696</xdr:rowOff>
    </xdr:to>
    <xdr:sp macro="" textlink="">
      <xdr:nvSpPr>
        <xdr:cNvPr id="203" name="楕円 202"/>
        <xdr:cNvSpPr/>
      </xdr:nvSpPr>
      <xdr:spPr>
        <a:xfrm>
          <a:off x="1968500" y="122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70223</xdr:rowOff>
    </xdr:from>
    <xdr:ext cx="599010" cy="259045"/>
    <xdr:sp macro="" textlink="">
      <xdr:nvSpPr>
        <xdr:cNvPr id="204" name="テキスト ボックス 203"/>
        <xdr:cNvSpPr txBox="1"/>
      </xdr:nvSpPr>
      <xdr:spPr>
        <a:xfrm>
          <a:off x="1719795" y="1207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155410</xdr:rowOff>
    </xdr:from>
    <xdr:to>
      <xdr:col>6</xdr:col>
      <xdr:colOff>38100</xdr:colOff>
      <xdr:row>73</xdr:row>
      <xdr:rowOff>85560</xdr:rowOff>
    </xdr:to>
    <xdr:sp macro="" textlink="">
      <xdr:nvSpPr>
        <xdr:cNvPr id="205" name="楕円 204"/>
        <xdr:cNvSpPr/>
      </xdr:nvSpPr>
      <xdr:spPr>
        <a:xfrm>
          <a:off x="1079500" y="124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102087</xdr:rowOff>
    </xdr:from>
    <xdr:ext cx="599010" cy="259045"/>
    <xdr:sp macro="" textlink="">
      <xdr:nvSpPr>
        <xdr:cNvPr id="206" name="テキスト ボックス 205"/>
        <xdr:cNvSpPr txBox="1"/>
      </xdr:nvSpPr>
      <xdr:spPr>
        <a:xfrm>
          <a:off x="830795" y="122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60278</xdr:rowOff>
    </xdr:from>
    <xdr:to>
      <xdr:col>24</xdr:col>
      <xdr:colOff>63500</xdr:colOff>
      <xdr:row>92</xdr:row>
      <xdr:rowOff>112627</xdr:rowOff>
    </xdr:to>
    <xdr:cxnSp macro="">
      <xdr:nvCxnSpPr>
        <xdr:cNvPr id="238" name="直線コネクタ 237"/>
        <xdr:cNvCxnSpPr/>
      </xdr:nvCxnSpPr>
      <xdr:spPr>
        <a:xfrm flipV="1">
          <a:off x="3797300" y="15833678"/>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112627</xdr:rowOff>
    </xdr:from>
    <xdr:to>
      <xdr:col>19</xdr:col>
      <xdr:colOff>177800</xdr:colOff>
      <xdr:row>93</xdr:row>
      <xdr:rowOff>36863</xdr:rowOff>
    </xdr:to>
    <xdr:cxnSp macro="">
      <xdr:nvCxnSpPr>
        <xdr:cNvPr id="241" name="直線コネクタ 240"/>
        <xdr:cNvCxnSpPr/>
      </xdr:nvCxnSpPr>
      <xdr:spPr>
        <a:xfrm flipV="1">
          <a:off x="2908300" y="15886027"/>
          <a:ext cx="889000" cy="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170066</xdr:rowOff>
    </xdr:from>
    <xdr:ext cx="534377" cy="259045"/>
    <xdr:sp macro="" textlink="">
      <xdr:nvSpPr>
        <xdr:cNvPr id="243" name="テキスト ボックス 242"/>
        <xdr:cNvSpPr txBox="1"/>
      </xdr:nvSpPr>
      <xdr:spPr>
        <a:xfrm>
          <a:off x="3530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15669</xdr:rowOff>
    </xdr:from>
    <xdr:to>
      <xdr:col>15</xdr:col>
      <xdr:colOff>50800</xdr:colOff>
      <xdr:row>93</xdr:row>
      <xdr:rowOff>36863</xdr:rowOff>
    </xdr:to>
    <xdr:cxnSp macro="">
      <xdr:nvCxnSpPr>
        <xdr:cNvPr id="244" name="直線コネクタ 243"/>
        <xdr:cNvCxnSpPr/>
      </xdr:nvCxnSpPr>
      <xdr:spPr>
        <a:xfrm>
          <a:off x="2019300" y="15960519"/>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15669</xdr:rowOff>
    </xdr:from>
    <xdr:to>
      <xdr:col>10</xdr:col>
      <xdr:colOff>114300</xdr:colOff>
      <xdr:row>93</xdr:row>
      <xdr:rowOff>43002</xdr:rowOff>
    </xdr:to>
    <xdr:cxnSp macro="">
      <xdr:nvCxnSpPr>
        <xdr:cNvPr id="247" name="直線コネクタ 246"/>
        <xdr:cNvCxnSpPr/>
      </xdr:nvCxnSpPr>
      <xdr:spPr>
        <a:xfrm flipV="1">
          <a:off x="1130300" y="15960519"/>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9478</xdr:rowOff>
    </xdr:from>
    <xdr:to>
      <xdr:col>24</xdr:col>
      <xdr:colOff>114300</xdr:colOff>
      <xdr:row>92</xdr:row>
      <xdr:rowOff>111078</xdr:rowOff>
    </xdr:to>
    <xdr:sp macro="" textlink="">
      <xdr:nvSpPr>
        <xdr:cNvPr id="257" name="楕円 256"/>
        <xdr:cNvSpPr/>
      </xdr:nvSpPr>
      <xdr:spPr>
        <a:xfrm>
          <a:off x="4584700" y="157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32355</xdr:rowOff>
    </xdr:from>
    <xdr:ext cx="534377" cy="259045"/>
    <xdr:sp macro="" textlink="">
      <xdr:nvSpPr>
        <xdr:cNvPr id="258" name="衛生費該当値テキスト"/>
        <xdr:cNvSpPr txBox="1"/>
      </xdr:nvSpPr>
      <xdr:spPr>
        <a:xfrm>
          <a:off x="4686300" y="156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61827</xdr:rowOff>
    </xdr:from>
    <xdr:to>
      <xdr:col>20</xdr:col>
      <xdr:colOff>38100</xdr:colOff>
      <xdr:row>92</xdr:row>
      <xdr:rowOff>163427</xdr:rowOff>
    </xdr:to>
    <xdr:sp macro="" textlink="">
      <xdr:nvSpPr>
        <xdr:cNvPr id="259" name="楕円 258"/>
        <xdr:cNvSpPr/>
      </xdr:nvSpPr>
      <xdr:spPr>
        <a:xfrm>
          <a:off x="3746500" y="158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8504</xdr:rowOff>
    </xdr:from>
    <xdr:ext cx="534377" cy="259045"/>
    <xdr:sp macro="" textlink="">
      <xdr:nvSpPr>
        <xdr:cNvPr id="260" name="テキスト ボックス 259"/>
        <xdr:cNvSpPr txBox="1"/>
      </xdr:nvSpPr>
      <xdr:spPr>
        <a:xfrm>
          <a:off x="3530111" y="156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157513</xdr:rowOff>
    </xdr:from>
    <xdr:to>
      <xdr:col>15</xdr:col>
      <xdr:colOff>101600</xdr:colOff>
      <xdr:row>93</xdr:row>
      <xdr:rowOff>87663</xdr:rowOff>
    </xdr:to>
    <xdr:sp macro="" textlink="">
      <xdr:nvSpPr>
        <xdr:cNvPr id="261" name="楕円 260"/>
        <xdr:cNvSpPr/>
      </xdr:nvSpPr>
      <xdr:spPr>
        <a:xfrm>
          <a:off x="2857500" y="159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104190</xdr:rowOff>
    </xdr:from>
    <xdr:ext cx="534377" cy="259045"/>
    <xdr:sp macro="" textlink="">
      <xdr:nvSpPr>
        <xdr:cNvPr id="262" name="テキスト ボックス 261"/>
        <xdr:cNvSpPr txBox="1"/>
      </xdr:nvSpPr>
      <xdr:spPr>
        <a:xfrm>
          <a:off x="2641111" y="157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136319</xdr:rowOff>
    </xdr:from>
    <xdr:to>
      <xdr:col>10</xdr:col>
      <xdr:colOff>165100</xdr:colOff>
      <xdr:row>93</xdr:row>
      <xdr:rowOff>66469</xdr:rowOff>
    </xdr:to>
    <xdr:sp macro="" textlink="">
      <xdr:nvSpPr>
        <xdr:cNvPr id="263" name="楕円 262"/>
        <xdr:cNvSpPr/>
      </xdr:nvSpPr>
      <xdr:spPr>
        <a:xfrm>
          <a:off x="1968500" y="159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82996</xdr:rowOff>
    </xdr:from>
    <xdr:ext cx="534377" cy="259045"/>
    <xdr:sp macro="" textlink="">
      <xdr:nvSpPr>
        <xdr:cNvPr id="264" name="テキスト ボックス 263"/>
        <xdr:cNvSpPr txBox="1"/>
      </xdr:nvSpPr>
      <xdr:spPr>
        <a:xfrm>
          <a:off x="1752111" y="156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163652</xdr:rowOff>
    </xdr:from>
    <xdr:to>
      <xdr:col>6</xdr:col>
      <xdr:colOff>38100</xdr:colOff>
      <xdr:row>93</xdr:row>
      <xdr:rowOff>93802</xdr:rowOff>
    </xdr:to>
    <xdr:sp macro="" textlink="">
      <xdr:nvSpPr>
        <xdr:cNvPr id="265" name="楕円 264"/>
        <xdr:cNvSpPr/>
      </xdr:nvSpPr>
      <xdr:spPr>
        <a:xfrm>
          <a:off x="1079500" y="159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110329</xdr:rowOff>
    </xdr:from>
    <xdr:ext cx="534377" cy="259045"/>
    <xdr:sp macro="" textlink="">
      <xdr:nvSpPr>
        <xdr:cNvPr id="266" name="テキスト ボックス 265"/>
        <xdr:cNvSpPr txBox="1"/>
      </xdr:nvSpPr>
      <xdr:spPr>
        <a:xfrm>
          <a:off x="863111" y="157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xdr:rowOff>
    </xdr:from>
    <xdr:to>
      <xdr:col>55</xdr:col>
      <xdr:colOff>0</xdr:colOff>
      <xdr:row>37</xdr:row>
      <xdr:rowOff>36373</xdr:rowOff>
    </xdr:to>
    <xdr:cxnSp macro="">
      <xdr:nvCxnSpPr>
        <xdr:cNvPr id="293" name="直線コネクタ 292"/>
        <xdr:cNvCxnSpPr/>
      </xdr:nvCxnSpPr>
      <xdr:spPr>
        <a:xfrm>
          <a:off x="9639300" y="6359906"/>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xdr:rowOff>
    </xdr:from>
    <xdr:to>
      <xdr:col>50</xdr:col>
      <xdr:colOff>114300</xdr:colOff>
      <xdr:row>37</xdr:row>
      <xdr:rowOff>88951</xdr:rowOff>
    </xdr:to>
    <xdr:cxnSp macro="">
      <xdr:nvCxnSpPr>
        <xdr:cNvPr id="296" name="直線コネクタ 295"/>
        <xdr:cNvCxnSpPr/>
      </xdr:nvCxnSpPr>
      <xdr:spPr>
        <a:xfrm flipV="1">
          <a:off x="8750300" y="6359906"/>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46888</xdr:rowOff>
    </xdr:from>
    <xdr:to>
      <xdr:col>45</xdr:col>
      <xdr:colOff>177800</xdr:colOff>
      <xdr:row>37</xdr:row>
      <xdr:rowOff>88951</xdr:rowOff>
    </xdr:to>
    <xdr:cxnSp macro="">
      <xdr:nvCxnSpPr>
        <xdr:cNvPr id="299" name="直線コネクタ 298"/>
        <xdr:cNvCxnSpPr/>
      </xdr:nvCxnSpPr>
      <xdr:spPr>
        <a:xfrm>
          <a:off x="7861300" y="639053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25400</xdr:rowOff>
    </xdr:from>
    <xdr:to>
      <xdr:col>41</xdr:col>
      <xdr:colOff>50800</xdr:colOff>
      <xdr:row>37</xdr:row>
      <xdr:rowOff>46888</xdr:rowOff>
    </xdr:to>
    <xdr:cxnSp macro="">
      <xdr:nvCxnSpPr>
        <xdr:cNvPr id="302" name="直線コネクタ 301"/>
        <xdr:cNvCxnSpPr/>
      </xdr:nvCxnSpPr>
      <xdr:spPr>
        <a:xfrm>
          <a:off x="6972300" y="636905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12" name="楕円 311"/>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135450</xdr:rowOff>
    </xdr:from>
    <xdr:ext cx="378565" cy="259045"/>
    <xdr:sp macro="" textlink="">
      <xdr:nvSpPr>
        <xdr:cNvPr id="313" name="労働費該当値テキスト"/>
        <xdr:cNvSpPr txBox="1"/>
      </xdr:nvSpPr>
      <xdr:spPr>
        <a:xfrm>
          <a:off x="10528300"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136906</xdr:rowOff>
    </xdr:from>
    <xdr:to>
      <xdr:col>50</xdr:col>
      <xdr:colOff>165100</xdr:colOff>
      <xdr:row>37</xdr:row>
      <xdr:rowOff>67056</xdr:rowOff>
    </xdr:to>
    <xdr:sp macro="" textlink="">
      <xdr:nvSpPr>
        <xdr:cNvPr id="314" name="楕円 313"/>
        <xdr:cNvSpPr/>
      </xdr:nvSpPr>
      <xdr:spPr>
        <a:xfrm>
          <a:off x="9588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58183</xdr:rowOff>
    </xdr:from>
    <xdr:ext cx="378565" cy="259045"/>
    <xdr:sp macro="" textlink="">
      <xdr:nvSpPr>
        <xdr:cNvPr id="315" name="テキスト ボックス 314"/>
        <xdr:cNvSpPr txBox="1"/>
      </xdr:nvSpPr>
      <xdr:spPr>
        <a:xfrm>
          <a:off x="9450017"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38151</xdr:rowOff>
    </xdr:from>
    <xdr:to>
      <xdr:col>46</xdr:col>
      <xdr:colOff>38100</xdr:colOff>
      <xdr:row>37</xdr:row>
      <xdr:rowOff>139751</xdr:rowOff>
    </xdr:to>
    <xdr:sp macro="" textlink="">
      <xdr:nvSpPr>
        <xdr:cNvPr id="316" name="楕円 315"/>
        <xdr:cNvSpPr/>
      </xdr:nvSpPr>
      <xdr:spPr>
        <a:xfrm>
          <a:off x="8699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317" name="テキスト ボックス 316"/>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167538</xdr:rowOff>
    </xdr:from>
    <xdr:to>
      <xdr:col>41</xdr:col>
      <xdr:colOff>101600</xdr:colOff>
      <xdr:row>37</xdr:row>
      <xdr:rowOff>97688</xdr:rowOff>
    </xdr:to>
    <xdr:sp macro="" textlink="">
      <xdr:nvSpPr>
        <xdr:cNvPr id="318" name="楕円 317"/>
        <xdr:cNvSpPr/>
      </xdr:nvSpPr>
      <xdr:spPr>
        <a:xfrm>
          <a:off x="7810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319" name="テキスト ボックス 318"/>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146050</xdr:rowOff>
    </xdr:from>
    <xdr:to>
      <xdr:col>36</xdr:col>
      <xdr:colOff>165100</xdr:colOff>
      <xdr:row>37</xdr:row>
      <xdr:rowOff>76200</xdr:rowOff>
    </xdr:to>
    <xdr:sp macro="" textlink="">
      <xdr:nvSpPr>
        <xdr:cNvPr id="320" name="楕円 319"/>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67327</xdr:rowOff>
    </xdr:from>
    <xdr:ext cx="378565" cy="259045"/>
    <xdr:sp macro="" textlink="">
      <xdr:nvSpPr>
        <xdr:cNvPr id="321" name="テキスト ボックス 320"/>
        <xdr:cNvSpPr txBox="1"/>
      </xdr:nvSpPr>
      <xdr:spPr>
        <a:xfrm>
          <a:off x="6783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66731</xdr:rowOff>
    </xdr:from>
    <xdr:to>
      <xdr:col>55</xdr:col>
      <xdr:colOff>0</xdr:colOff>
      <xdr:row>58</xdr:row>
      <xdr:rowOff>71211</xdr:rowOff>
    </xdr:to>
    <xdr:cxnSp macro="">
      <xdr:nvCxnSpPr>
        <xdr:cNvPr id="348" name="直線コネクタ 347"/>
        <xdr:cNvCxnSpPr/>
      </xdr:nvCxnSpPr>
      <xdr:spPr>
        <a:xfrm flipV="1">
          <a:off x="9639300" y="10010831"/>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71211</xdr:rowOff>
    </xdr:from>
    <xdr:to>
      <xdr:col>50</xdr:col>
      <xdr:colOff>114300</xdr:colOff>
      <xdr:row>58</xdr:row>
      <xdr:rowOff>73771</xdr:rowOff>
    </xdr:to>
    <xdr:cxnSp macro="">
      <xdr:nvCxnSpPr>
        <xdr:cNvPr id="351" name="直線コネクタ 350"/>
        <xdr:cNvCxnSpPr/>
      </xdr:nvCxnSpPr>
      <xdr:spPr>
        <a:xfrm flipV="1">
          <a:off x="8750300" y="1001531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72400</xdr:rowOff>
    </xdr:from>
    <xdr:to>
      <xdr:col>45</xdr:col>
      <xdr:colOff>177800</xdr:colOff>
      <xdr:row>58</xdr:row>
      <xdr:rowOff>73771</xdr:rowOff>
    </xdr:to>
    <xdr:cxnSp macro="">
      <xdr:nvCxnSpPr>
        <xdr:cNvPr id="354" name="直線コネクタ 353"/>
        <xdr:cNvCxnSpPr/>
      </xdr:nvCxnSpPr>
      <xdr:spPr>
        <a:xfrm>
          <a:off x="7861300" y="100165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72400</xdr:rowOff>
    </xdr:from>
    <xdr:to>
      <xdr:col>41</xdr:col>
      <xdr:colOff>50800</xdr:colOff>
      <xdr:row>58</xdr:row>
      <xdr:rowOff>73223</xdr:rowOff>
    </xdr:to>
    <xdr:cxnSp macro="">
      <xdr:nvCxnSpPr>
        <xdr:cNvPr id="357" name="直線コネクタ 356"/>
        <xdr:cNvCxnSpPr/>
      </xdr:nvCxnSpPr>
      <xdr:spPr>
        <a:xfrm flipV="1">
          <a:off x="6972300" y="1001650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15931</xdr:rowOff>
    </xdr:from>
    <xdr:to>
      <xdr:col>55</xdr:col>
      <xdr:colOff>50800</xdr:colOff>
      <xdr:row>58</xdr:row>
      <xdr:rowOff>117531</xdr:rowOff>
    </xdr:to>
    <xdr:sp macro="" textlink="">
      <xdr:nvSpPr>
        <xdr:cNvPr id="367" name="楕円 366"/>
        <xdr:cNvSpPr/>
      </xdr:nvSpPr>
      <xdr:spPr>
        <a:xfrm>
          <a:off x="104267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102308</xdr:rowOff>
    </xdr:from>
    <xdr:ext cx="469744" cy="259045"/>
    <xdr:sp macro="" textlink="">
      <xdr:nvSpPr>
        <xdr:cNvPr id="368" name="農林水産業費該当値テキスト"/>
        <xdr:cNvSpPr txBox="1"/>
      </xdr:nvSpPr>
      <xdr:spPr>
        <a:xfrm>
          <a:off x="10528300" y="98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20411</xdr:rowOff>
    </xdr:from>
    <xdr:to>
      <xdr:col>50</xdr:col>
      <xdr:colOff>165100</xdr:colOff>
      <xdr:row>58</xdr:row>
      <xdr:rowOff>122011</xdr:rowOff>
    </xdr:to>
    <xdr:sp macro="" textlink="">
      <xdr:nvSpPr>
        <xdr:cNvPr id="369" name="楕円 368"/>
        <xdr:cNvSpPr/>
      </xdr:nvSpPr>
      <xdr:spPr>
        <a:xfrm>
          <a:off x="95885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113138</xdr:rowOff>
    </xdr:from>
    <xdr:ext cx="469744" cy="259045"/>
    <xdr:sp macro="" textlink="">
      <xdr:nvSpPr>
        <xdr:cNvPr id="370" name="テキスト ボックス 369"/>
        <xdr:cNvSpPr txBox="1"/>
      </xdr:nvSpPr>
      <xdr:spPr>
        <a:xfrm>
          <a:off x="9404428" y="1005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22971</xdr:rowOff>
    </xdr:from>
    <xdr:to>
      <xdr:col>46</xdr:col>
      <xdr:colOff>38100</xdr:colOff>
      <xdr:row>58</xdr:row>
      <xdr:rowOff>124571</xdr:rowOff>
    </xdr:to>
    <xdr:sp macro="" textlink="">
      <xdr:nvSpPr>
        <xdr:cNvPr id="371" name="楕円 370"/>
        <xdr:cNvSpPr/>
      </xdr:nvSpPr>
      <xdr:spPr>
        <a:xfrm>
          <a:off x="8699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115698</xdr:rowOff>
    </xdr:from>
    <xdr:ext cx="469744" cy="259045"/>
    <xdr:sp macro="" textlink="">
      <xdr:nvSpPr>
        <xdr:cNvPr id="372" name="テキスト ボックス 371"/>
        <xdr:cNvSpPr txBox="1"/>
      </xdr:nvSpPr>
      <xdr:spPr>
        <a:xfrm>
          <a:off x="8515428" y="100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21600</xdr:rowOff>
    </xdr:from>
    <xdr:to>
      <xdr:col>41</xdr:col>
      <xdr:colOff>101600</xdr:colOff>
      <xdr:row>58</xdr:row>
      <xdr:rowOff>123200</xdr:rowOff>
    </xdr:to>
    <xdr:sp macro="" textlink="">
      <xdr:nvSpPr>
        <xdr:cNvPr id="373" name="楕円 372"/>
        <xdr:cNvSpPr/>
      </xdr:nvSpPr>
      <xdr:spPr>
        <a:xfrm>
          <a:off x="78105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114327</xdr:rowOff>
    </xdr:from>
    <xdr:ext cx="469744" cy="259045"/>
    <xdr:sp macro="" textlink="">
      <xdr:nvSpPr>
        <xdr:cNvPr id="374" name="テキスト ボックス 373"/>
        <xdr:cNvSpPr txBox="1"/>
      </xdr:nvSpPr>
      <xdr:spPr>
        <a:xfrm>
          <a:off x="7626428" y="10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22423</xdr:rowOff>
    </xdr:from>
    <xdr:to>
      <xdr:col>36</xdr:col>
      <xdr:colOff>165100</xdr:colOff>
      <xdr:row>58</xdr:row>
      <xdr:rowOff>124023</xdr:rowOff>
    </xdr:to>
    <xdr:sp macro="" textlink="">
      <xdr:nvSpPr>
        <xdr:cNvPr id="375" name="楕円 374"/>
        <xdr:cNvSpPr/>
      </xdr:nvSpPr>
      <xdr:spPr>
        <a:xfrm>
          <a:off x="6921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115150</xdr:rowOff>
    </xdr:from>
    <xdr:ext cx="469744" cy="259045"/>
    <xdr:sp macro="" textlink="">
      <xdr:nvSpPr>
        <xdr:cNvPr id="376" name="テキスト ボックス 375"/>
        <xdr:cNvSpPr txBox="1"/>
      </xdr:nvSpPr>
      <xdr:spPr>
        <a:xfrm>
          <a:off x="6737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42676</xdr:rowOff>
    </xdr:from>
    <xdr:to>
      <xdr:col>55</xdr:col>
      <xdr:colOff>0</xdr:colOff>
      <xdr:row>75</xdr:row>
      <xdr:rowOff>94242</xdr:rowOff>
    </xdr:to>
    <xdr:cxnSp macro="">
      <xdr:nvCxnSpPr>
        <xdr:cNvPr id="407" name="直線コネクタ 406"/>
        <xdr:cNvCxnSpPr/>
      </xdr:nvCxnSpPr>
      <xdr:spPr>
        <a:xfrm>
          <a:off x="9639300" y="12901426"/>
          <a:ext cx="8382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08"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42676</xdr:rowOff>
    </xdr:from>
    <xdr:to>
      <xdr:col>50</xdr:col>
      <xdr:colOff>114300</xdr:colOff>
      <xdr:row>75</xdr:row>
      <xdr:rowOff>51853</xdr:rowOff>
    </xdr:to>
    <xdr:cxnSp macro="">
      <xdr:nvCxnSpPr>
        <xdr:cNvPr id="410" name="直線コネクタ 409"/>
        <xdr:cNvCxnSpPr/>
      </xdr:nvCxnSpPr>
      <xdr:spPr>
        <a:xfrm flipV="1">
          <a:off x="8750300" y="1290142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2" name="テキスト ボックス 411"/>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51853</xdr:rowOff>
    </xdr:from>
    <xdr:to>
      <xdr:col>45</xdr:col>
      <xdr:colOff>177800</xdr:colOff>
      <xdr:row>75</xdr:row>
      <xdr:rowOff>95809</xdr:rowOff>
    </xdr:to>
    <xdr:cxnSp macro="">
      <xdr:nvCxnSpPr>
        <xdr:cNvPr id="413" name="直線コネクタ 412"/>
        <xdr:cNvCxnSpPr/>
      </xdr:nvCxnSpPr>
      <xdr:spPr>
        <a:xfrm flipV="1">
          <a:off x="7861300" y="12910603"/>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5" name="テキスト ボックス 414"/>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64687</xdr:rowOff>
    </xdr:from>
    <xdr:to>
      <xdr:col>41</xdr:col>
      <xdr:colOff>50800</xdr:colOff>
      <xdr:row>75</xdr:row>
      <xdr:rowOff>95809</xdr:rowOff>
    </xdr:to>
    <xdr:cxnSp macro="">
      <xdr:nvCxnSpPr>
        <xdr:cNvPr id="416" name="直線コネクタ 415"/>
        <xdr:cNvCxnSpPr/>
      </xdr:nvCxnSpPr>
      <xdr:spPr>
        <a:xfrm>
          <a:off x="6972300" y="12923437"/>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8" name="テキスト ボックス 417"/>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0" name="テキスト ボックス 419"/>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43442</xdr:rowOff>
    </xdr:from>
    <xdr:to>
      <xdr:col>55</xdr:col>
      <xdr:colOff>50800</xdr:colOff>
      <xdr:row>75</xdr:row>
      <xdr:rowOff>145042</xdr:rowOff>
    </xdr:to>
    <xdr:sp macro="" textlink="">
      <xdr:nvSpPr>
        <xdr:cNvPr id="426" name="楕円 425"/>
        <xdr:cNvSpPr/>
      </xdr:nvSpPr>
      <xdr:spPr>
        <a:xfrm>
          <a:off x="10426700" y="1290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66319</xdr:rowOff>
    </xdr:from>
    <xdr:ext cx="534377" cy="259045"/>
    <xdr:sp macro="" textlink="">
      <xdr:nvSpPr>
        <xdr:cNvPr id="427" name="商工費該当値テキスト"/>
        <xdr:cNvSpPr txBox="1"/>
      </xdr:nvSpPr>
      <xdr:spPr>
        <a:xfrm>
          <a:off x="10528300" y="127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163326</xdr:rowOff>
    </xdr:from>
    <xdr:to>
      <xdr:col>50</xdr:col>
      <xdr:colOff>165100</xdr:colOff>
      <xdr:row>75</xdr:row>
      <xdr:rowOff>93476</xdr:rowOff>
    </xdr:to>
    <xdr:sp macro="" textlink="">
      <xdr:nvSpPr>
        <xdr:cNvPr id="428" name="楕円 427"/>
        <xdr:cNvSpPr/>
      </xdr:nvSpPr>
      <xdr:spPr>
        <a:xfrm>
          <a:off x="9588500" y="128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110003</xdr:rowOff>
    </xdr:from>
    <xdr:ext cx="534377" cy="259045"/>
    <xdr:sp macro="" textlink="">
      <xdr:nvSpPr>
        <xdr:cNvPr id="429" name="テキスト ボックス 428"/>
        <xdr:cNvSpPr txBox="1"/>
      </xdr:nvSpPr>
      <xdr:spPr>
        <a:xfrm>
          <a:off x="9372111" y="126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1053</xdr:rowOff>
    </xdr:from>
    <xdr:to>
      <xdr:col>46</xdr:col>
      <xdr:colOff>38100</xdr:colOff>
      <xdr:row>75</xdr:row>
      <xdr:rowOff>102653</xdr:rowOff>
    </xdr:to>
    <xdr:sp macro="" textlink="">
      <xdr:nvSpPr>
        <xdr:cNvPr id="430" name="楕円 429"/>
        <xdr:cNvSpPr/>
      </xdr:nvSpPr>
      <xdr:spPr>
        <a:xfrm>
          <a:off x="8699500" y="12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119180</xdr:rowOff>
    </xdr:from>
    <xdr:ext cx="534377" cy="259045"/>
    <xdr:sp macro="" textlink="">
      <xdr:nvSpPr>
        <xdr:cNvPr id="431" name="テキスト ボックス 430"/>
        <xdr:cNvSpPr txBox="1"/>
      </xdr:nvSpPr>
      <xdr:spPr>
        <a:xfrm>
          <a:off x="8483111" y="12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45009</xdr:rowOff>
    </xdr:from>
    <xdr:to>
      <xdr:col>41</xdr:col>
      <xdr:colOff>101600</xdr:colOff>
      <xdr:row>75</xdr:row>
      <xdr:rowOff>146608</xdr:rowOff>
    </xdr:to>
    <xdr:sp macro="" textlink="">
      <xdr:nvSpPr>
        <xdr:cNvPr id="432" name="楕円 431"/>
        <xdr:cNvSpPr/>
      </xdr:nvSpPr>
      <xdr:spPr>
        <a:xfrm>
          <a:off x="7810500" y="12903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163136</xdr:rowOff>
    </xdr:from>
    <xdr:ext cx="534377" cy="259045"/>
    <xdr:sp macro="" textlink="">
      <xdr:nvSpPr>
        <xdr:cNvPr id="433" name="テキスト ボックス 432"/>
        <xdr:cNvSpPr txBox="1"/>
      </xdr:nvSpPr>
      <xdr:spPr>
        <a:xfrm>
          <a:off x="7594111" y="126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13887</xdr:rowOff>
    </xdr:from>
    <xdr:to>
      <xdr:col>36</xdr:col>
      <xdr:colOff>165100</xdr:colOff>
      <xdr:row>75</xdr:row>
      <xdr:rowOff>115487</xdr:rowOff>
    </xdr:to>
    <xdr:sp macro="" textlink="">
      <xdr:nvSpPr>
        <xdr:cNvPr id="434" name="楕円 433"/>
        <xdr:cNvSpPr/>
      </xdr:nvSpPr>
      <xdr:spPr>
        <a:xfrm>
          <a:off x="6921500" y="12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132014</xdr:rowOff>
    </xdr:from>
    <xdr:ext cx="534377" cy="259045"/>
    <xdr:sp macro="" textlink="">
      <xdr:nvSpPr>
        <xdr:cNvPr id="435" name="テキスト ボックス 434"/>
        <xdr:cNvSpPr txBox="1"/>
      </xdr:nvSpPr>
      <xdr:spPr>
        <a:xfrm>
          <a:off x="6705111" y="1264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139232</xdr:rowOff>
    </xdr:from>
    <xdr:to>
      <xdr:col>55</xdr:col>
      <xdr:colOff>0</xdr:colOff>
      <xdr:row>96</xdr:row>
      <xdr:rowOff>38779</xdr:rowOff>
    </xdr:to>
    <xdr:cxnSp macro="">
      <xdr:nvCxnSpPr>
        <xdr:cNvPr id="466" name="直線コネクタ 465"/>
        <xdr:cNvCxnSpPr/>
      </xdr:nvCxnSpPr>
      <xdr:spPr>
        <a:xfrm>
          <a:off x="9639300" y="16426982"/>
          <a:ext cx="8382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139232</xdr:rowOff>
    </xdr:from>
    <xdr:to>
      <xdr:col>50</xdr:col>
      <xdr:colOff>114300</xdr:colOff>
      <xdr:row>95</xdr:row>
      <xdr:rowOff>153515</xdr:rowOff>
    </xdr:to>
    <xdr:cxnSp macro="">
      <xdr:nvCxnSpPr>
        <xdr:cNvPr id="469" name="直線コネクタ 468"/>
        <xdr:cNvCxnSpPr/>
      </xdr:nvCxnSpPr>
      <xdr:spPr>
        <a:xfrm flipV="1">
          <a:off x="8750300" y="16426982"/>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153515</xdr:rowOff>
    </xdr:from>
    <xdr:to>
      <xdr:col>45</xdr:col>
      <xdr:colOff>177800</xdr:colOff>
      <xdr:row>96</xdr:row>
      <xdr:rowOff>6600</xdr:rowOff>
    </xdr:to>
    <xdr:cxnSp macro="">
      <xdr:nvCxnSpPr>
        <xdr:cNvPr id="472" name="直線コネクタ 471"/>
        <xdr:cNvCxnSpPr/>
      </xdr:nvCxnSpPr>
      <xdr:spPr>
        <a:xfrm flipV="1">
          <a:off x="7861300" y="16441265"/>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6600</xdr:rowOff>
    </xdr:from>
    <xdr:to>
      <xdr:col>41</xdr:col>
      <xdr:colOff>50800</xdr:colOff>
      <xdr:row>96</xdr:row>
      <xdr:rowOff>50567</xdr:rowOff>
    </xdr:to>
    <xdr:cxnSp macro="">
      <xdr:nvCxnSpPr>
        <xdr:cNvPr id="475" name="直線コネクタ 474"/>
        <xdr:cNvCxnSpPr/>
      </xdr:nvCxnSpPr>
      <xdr:spPr>
        <a:xfrm flipV="1">
          <a:off x="6972300" y="16465800"/>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9" name="テキスト ボックス 478"/>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159429</xdr:rowOff>
    </xdr:from>
    <xdr:to>
      <xdr:col>55</xdr:col>
      <xdr:colOff>50800</xdr:colOff>
      <xdr:row>96</xdr:row>
      <xdr:rowOff>89579</xdr:rowOff>
    </xdr:to>
    <xdr:sp macro="" textlink="">
      <xdr:nvSpPr>
        <xdr:cNvPr id="485" name="楕円 484"/>
        <xdr:cNvSpPr/>
      </xdr:nvSpPr>
      <xdr:spPr>
        <a:xfrm>
          <a:off x="10426700" y="16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10856</xdr:rowOff>
    </xdr:from>
    <xdr:ext cx="534377" cy="259045"/>
    <xdr:sp macro="" textlink="">
      <xdr:nvSpPr>
        <xdr:cNvPr id="486" name="土木費該当値テキスト"/>
        <xdr:cNvSpPr txBox="1"/>
      </xdr:nvSpPr>
      <xdr:spPr>
        <a:xfrm>
          <a:off x="10528300" y="162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88432</xdr:rowOff>
    </xdr:from>
    <xdr:to>
      <xdr:col>50</xdr:col>
      <xdr:colOff>165100</xdr:colOff>
      <xdr:row>96</xdr:row>
      <xdr:rowOff>18582</xdr:rowOff>
    </xdr:to>
    <xdr:sp macro="" textlink="">
      <xdr:nvSpPr>
        <xdr:cNvPr id="487" name="楕円 486"/>
        <xdr:cNvSpPr/>
      </xdr:nvSpPr>
      <xdr:spPr>
        <a:xfrm>
          <a:off x="9588500" y="163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35109</xdr:rowOff>
    </xdr:from>
    <xdr:ext cx="534377" cy="259045"/>
    <xdr:sp macro="" textlink="">
      <xdr:nvSpPr>
        <xdr:cNvPr id="488" name="テキスト ボックス 487"/>
        <xdr:cNvSpPr txBox="1"/>
      </xdr:nvSpPr>
      <xdr:spPr>
        <a:xfrm>
          <a:off x="9372111" y="161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102715</xdr:rowOff>
    </xdr:from>
    <xdr:to>
      <xdr:col>46</xdr:col>
      <xdr:colOff>38100</xdr:colOff>
      <xdr:row>96</xdr:row>
      <xdr:rowOff>32865</xdr:rowOff>
    </xdr:to>
    <xdr:sp macro="" textlink="">
      <xdr:nvSpPr>
        <xdr:cNvPr id="489" name="楕円 488"/>
        <xdr:cNvSpPr/>
      </xdr:nvSpPr>
      <xdr:spPr>
        <a:xfrm>
          <a:off x="8699500" y="163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49392</xdr:rowOff>
    </xdr:from>
    <xdr:ext cx="534377" cy="259045"/>
    <xdr:sp macro="" textlink="">
      <xdr:nvSpPr>
        <xdr:cNvPr id="490" name="テキスト ボックス 489"/>
        <xdr:cNvSpPr txBox="1"/>
      </xdr:nvSpPr>
      <xdr:spPr>
        <a:xfrm>
          <a:off x="8483111" y="161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127250</xdr:rowOff>
    </xdr:from>
    <xdr:to>
      <xdr:col>41</xdr:col>
      <xdr:colOff>101600</xdr:colOff>
      <xdr:row>96</xdr:row>
      <xdr:rowOff>57400</xdr:rowOff>
    </xdr:to>
    <xdr:sp macro="" textlink="">
      <xdr:nvSpPr>
        <xdr:cNvPr id="491" name="楕円 490"/>
        <xdr:cNvSpPr/>
      </xdr:nvSpPr>
      <xdr:spPr>
        <a:xfrm>
          <a:off x="7810500" y="16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73927</xdr:rowOff>
    </xdr:from>
    <xdr:ext cx="534377" cy="259045"/>
    <xdr:sp macro="" textlink="">
      <xdr:nvSpPr>
        <xdr:cNvPr id="492" name="テキスト ボックス 491"/>
        <xdr:cNvSpPr txBox="1"/>
      </xdr:nvSpPr>
      <xdr:spPr>
        <a:xfrm>
          <a:off x="7594111" y="161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171217</xdr:rowOff>
    </xdr:from>
    <xdr:to>
      <xdr:col>36</xdr:col>
      <xdr:colOff>165100</xdr:colOff>
      <xdr:row>96</xdr:row>
      <xdr:rowOff>101367</xdr:rowOff>
    </xdr:to>
    <xdr:sp macro="" textlink="">
      <xdr:nvSpPr>
        <xdr:cNvPr id="493" name="楕円 492"/>
        <xdr:cNvSpPr/>
      </xdr:nvSpPr>
      <xdr:spPr>
        <a:xfrm>
          <a:off x="6921500" y="164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117894</xdr:rowOff>
    </xdr:from>
    <xdr:ext cx="534377" cy="259045"/>
    <xdr:sp macro="" textlink="">
      <xdr:nvSpPr>
        <xdr:cNvPr id="494" name="テキスト ボックス 493"/>
        <xdr:cNvSpPr txBox="1"/>
      </xdr:nvSpPr>
      <xdr:spPr>
        <a:xfrm>
          <a:off x="6705111" y="162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70358</xdr:rowOff>
    </xdr:from>
    <xdr:to>
      <xdr:col>85</xdr:col>
      <xdr:colOff>127000</xdr:colOff>
      <xdr:row>33</xdr:row>
      <xdr:rowOff>135890</xdr:rowOff>
    </xdr:to>
    <xdr:cxnSp macro="">
      <xdr:nvCxnSpPr>
        <xdr:cNvPr id="526" name="直線コネクタ 525"/>
        <xdr:cNvCxnSpPr/>
      </xdr:nvCxnSpPr>
      <xdr:spPr>
        <a:xfrm flipV="1">
          <a:off x="15481300" y="5556758"/>
          <a:ext cx="8382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135890</xdr:rowOff>
    </xdr:from>
    <xdr:to>
      <xdr:col>81</xdr:col>
      <xdr:colOff>50800</xdr:colOff>
      <xdr:row>34</xdr:row>
      <xdr:rowOff>29101</xdr:rowOff>
    </xdr:to>
    <xdr:cxnSp macro="">
      <xdr:nvCxnSpPr>
        <xdr:cNvPr id="529" name="直線コネクタ 528"/>
        <xdr:cNvCxnSpPr/>
      </xdr:nvCxnSpPr>
      <xdr:spPr>
        <a:xfrm flipV="1">
          <a:off x="14592300" y="5793740"/>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170724</xdr:rowOff>
    </xdr:from>
    <xdr:to>
      <xdr:col>76</xdr:col>
      <xdr:colOff>114300</xdr:colOff>
      <xdr:row>34</xdr:row>
      <xdr:rowOff>29101</xdr:rowOff>
    </xdr:to>
    <xdr:cxnSp macro="">
      <xdr:nvCxnSpPr>
        <xdr:cNvPr id="532" name="直線コネクタ 531"/>
        <xdr:cNvCxnSpPr/>
      </xdr:nvCxnSpPr>
      <xdr:spPr>
        <a:xfrm>
          <a:off x="13703300" y="5657124"/>
          <a:ext cx="889000" cy="20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170724</xdr:rowOff>
    </xdr:from>
    <xdr:to>
      <xdr:col>71</xdr:col>
      <xdr:colOff>177800</xdr:colOff>
      <xdr:row>33</xdr:row>
      <xdr:rowOff>138394</xdr:rowOff>
    </xdr:to>
    <xdr:cxnSp macro="">
      <xdr:nvCxnSpPr>
        <xdr:cNvPr id="535" name="直線コネクタ 534"/>
        <xdr:cNvCxnSpPr/>
      </xdr:nvCxnSpPr>
      <xdr:spPr>
        <a:xfrm flipV="1">
          <a:off x="12814300" y="5657124"/>
          <a:ext cx="8890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133621</xdr:rowOff>
    </xdr:from>
    <xdr:ext cx="534377" cy="259045"/>
    <xdr:sp macro="" textlink="">
      <xdr:nvSpPr>
        <xdr:cNvPr id="539" name="テキスト ボックス 538"/>
        <xdr:cNvSpPr txBox="1"/>
      </xdr:nvSpPr>
      <xdr:spPr>
        <a:xfrm>
          <a:off x="12547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19558</xdr:rowOff>
    </xdr:from>
    <xdr:to>
      <xdr:col>85</xdr:col>
      <xdr:colOff>177800</xdr:colOff>
      <xdr:row>32</xdr:row>
      <xdr:rowOff>121158</xdr:rowOff>
    </xdr:to>
    <xdr:sp macro="" textlink="">
      <xdr:nvSpPr>
        <xdr:cNvPr id="545" name="楕円 544"/>
        <xdr:cNvSpPr/>
      </xdr:nvSpPr>
      <xdr:spPr>
        <a:xfrm>
          <a:off x="16268700" y="55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42435</xdr:rowOff>
    </xdr:from>
    <xdr:ext cx="534377" cy="259045"/>
    <xdr:sp macro="" textlink="">
      <xdr:nvSpPr>
        <xdr:cNvPr id="546" name="消防費該当値テキスト"/>
        <xdr:cNvSpPr txBox="1"/>
      </xdr:nvSpPr>
      <xdr:spPr>
        <a:xfrm>
          <a:off x="16370300" y="535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85090</xdr:rowOff>
    </xdr:from>
    <xdr:to>
      <xdr:col>81</xdr:col>
      <xdr:colOff>101600</xdr:colOff>
      <xdr:row>34</xdr:row>
      <xdr:rowOff>15240</xdr:rowOff>
    </xdr:to>
    <xdr:sp macro="" textlink="">
      <xdr:nvSpPr>
        <xdr:cNvPr id="547" name="楕円 546"/>
        <xdr:cNvSpPr/>
      </xdr:nvSpPr>
      <xdr:spPr>
        <a:xfrm>
          <a:off x="15430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31767</xdr:rowOff>
    </xdr:from>
    <xdr:ext cx="534377" cy="259045"/>
    <xdr:sp macro="" textlink="">
      <xdr:nvSpPr>
        <xdr:cNvPr id="548" name="テキスト ボックス 547"/>
        <xdr:cNvSpPr txBox="1"/>
      </xdr:nvSpPr>
      <xdr:spPr>
        <a:xfrm>
          <a:off x="15214111" y="55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149751</xdr:rowOff>
    </xdr:from>
    <xdr:to>
      <xdr:col>76</xdr:col>
      <xdr:colOff>165100</xdr:colOff>
      <xdr:row>34</xdr:row>
      <xdr:rowOff>79901</xdr:rowOff>
    </xdr:to>
    <xdr:sp macro="" textlink="">
      <xdr:nvSpPr>
        <xdr:cNvPr id="549" name="楕円 548"/>
        <xdr:cNvSpPr/>
      </xdr:nvSpPr>
      <xdr:spPr>
        <a:xfrm>
          <a:off x="14541500" y="5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96428</xdr:rowOff>
    </xdr:from>
    <xdr:ext cx="534377" cy="259045"/>
    <xdr:sp macro="" textlink="">
      <xdr:nvSpPr>
        <xdr:cNvPr id="550" name="テキスト ボックス 549"/>
        <xdr:cNvSpPr txBox="1"/>
      </xdr:nvSpPr>
      <xdr:spPr>
        <a:xfrm>
          <a:off x="14325111" y="5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119924</xdr:rowOff>
    </xdr:from>
    <xdr:to>
      <xdr:col>72</xdr:col>
      <xdr:colOff>38100</xdr:colOff>
      <xdr:row>33</xdr:row>
      <xdr:rowOff>50074</xdr:rowOff>
    </xdr:to>
    <xdr:sp macro="" textlink="">
      <xdr:nvSpPr>
        <xdr:cNvPr id="551" name="楕円 550"/>
        <xdr:cNvSpPr/>
      </xdr:nvSpPr>
      <xdr:spPr>
        <a:xfrm>
          <a:off x="13652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66601</xdr:rowOff>
    </xdr:from>
    <xdr:ext cx="534377" cy="259045"/>
    <xdr:sp macro="" textlink="">
      <xdr:nvSpPr>
        <xdr:cNvPr id="552" name="テキスト ボックス 551"/>
        <xdr:cNvSpPr txBox="1"/>
      </xdr:nvSpPr>
      <xdr:spPr>
        <a:xfrm>
          <a:off x="13436111" y="538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87594</xdr:rowOff>
    </xdr:from>
    <xdr:to>
      <xdr:col>67</xdr:col>
      <xdr:colOff>101600</xdr:colOff>
      <xdr:row>34</xdr:row>
      <xdr:rowOff>17744</xdr:rowOff>
    </xdr:to>
    <xdr:sp macro="" textlink="">
      <xdr:nvSpPr>
        <xdr:cNvPr id="553" name="楕円 552"/>
        <xdr:cNvSpPr/>
      </xdr:nvSpPr>
      <xdr:spPr>
        <a:xfrm>
          <a:off x="12763500" y="57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34271</xdr:rowOff>
    </xdr:from>
    <xdr:ext cx="534377" cy="259045"/>
    <xdr:sp macro="" textlink="">
      <xdr:nvSpPr>
        <xdr:cNvPr id="554" name="テキスト ボックス 553"/>
        <xdr:cNvSpPr txBox="1"/>
      </xdr:nvSpPr>
      <xdr:spPr>
        <a:xfrm>
          <a:off x="12547111" y="55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21481</xdr:rowOff>
    </xdr:from>
    <xdr:to>
      <xdr:col>85</xdr:col>
      <xdr:colOff>127000</xdr:colOff>
      <xdr:row>58</xdr:row>
      <xdr:rowOff>124580</xdr:rowOff>
    </xdr:to>
    <xdr:cxnSp macro="">
      <xdr:nvCxnSpPr>
        <xdr:cNvPr id="586" name="直線コネクタ 585"/>
        <xdr:cNvCxnSpPr/>
      </xdr:nvCxnSpPr>
      <xdr:spPr>
        <a:xfrm flipV="1">
          <a:off x="15481300" y="9794131"/>
          <a:ext cx="838200" cy="2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138426</xdr:rowOff>
    </xdr:from>
    <xdr:to>
      <xdr:col>81</xdr:col>
      <xdr:colOff>50800</xdr:colOff>
      <xdr:row>58</xdr:row>
      <xdr:rowOff>124580</xdr:rowOff>
    </xdr:to>
    <xdr:cxnSp macro="">
      <xdr:nvCxnSpPr>
        <xdr:cNvPr id="589" name="直線コネクタ 588"/>
        <xdr:cNvCxnSpPr/>
      </xdr:nvCxnSpPr>
      <xdr:spPr>
        <a:xfrm>
          <a:off x="14592300" y="9739626"/>
          <a:ext cx="889000" cy="3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128303</xdr:rowOff>
    </xdr:from>
    <xdr:to>
      <xdr:col>76</xdr:col>
      <xdr:colOff>114300</xdr:colOff>
      <xdr:row>56</xdr:row>
      <xdr:rowOff>138426</xdr:rowOff>
    </xdr:to>
    <xdr:cxnSp macro="">
      <xdr:nvCxnSpPr>
        <xdr:cNvPr id="592" name="直線コネクタ 591"/>
        <xdr:cNvCxnSpPr/>
      </xdr:nvCxnSpPr>
      <xdr:spPr>
        <a:xfrm>
          <a:off x="13703300" y="972950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128303</xdr:rowOff>
    </xdr:from>
    <xdr:to>
      <xdr:col>71</xdr:col>
      <xdr:colOff>177800</xdr:colOff>
      <xdr:row>56</xdr:row>
      <xdr:rowOff>131731</xdr:rowOff>
    </xdr:to>
    <xdr:cxnSp macro="">
      <xdr:nvCxnSpPr>
        <xdr:cNvPr id="595" name="直線コネクタ 594"/>
        <xdr:cNvCxnSpPr/>
      </xdr:nvCxnSpPr>
      <xdr:spPr>
        <a:xfrm flipV="1">
          <a:off x="12814300" y="9729503"/>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142131</xdr:rowOff>
    </xdr:from>
    <xdr:to>
      <xdr:col>85</xdr:col>
      <xdr:colOff>177800</xdr:colOff>
      <xdr:row>57</xdr:row>
      <xdr:rowOff>72281</xdr:rowOff>
    </xdr:to>
    <xdr:sp macro="" textlink="">
      <xdr:nvSpPr>
        <xdr:cNvPr id="605" name="楕円 604"/>
        <xdr:cNvSpPr/>
      </xdr:nvSpPr>
      <xdr:spPr>
        <a:xfrm>
          <a:off x="162687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120558</xdr:rowOff>
    </xdr:from>
    <xdr:ext cx="534377" cy="259045"/>
    <xdr:sp macro="" textlink="">
      <xdr:nvSpPr>
        <xdr:cNvPr id="606" name="教育費該当値テキスト"/>
        <xdr:cNvSpPr txBox="1"/>
      </xdr:nvSpPr>
      <xdr:spPr>
        <a:xfrm>
          <a:off x="16370300" y="97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73780</xdr:rowOff>
    </xdr:from>
    <xdr:to>
      <xdr:col>81</xdr:col>
      <xdr:colOff>101600</xdr:colOff>
      <xdr:row>59</xdr:row>
      <xdr:rowOff>3930</xdr:rowOff>
    </xdr:to>
    <xdr:sp macro="" textlink="">
      <xdr:nvSpPr>
        <xdr:cNvPr id="607" name="楕円 606"/>
        <xdr:cNvSpPr/>
      </xdr:nvSpPr>
      <xdr:spPr>
        <a:xfrm>
          <a:off x="15430500" y="100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166507</xdr:rowOff>
    </xdr:from>
    <xdr:ext cx="534377" cy="259045"/>
    <xdr:sp macro="" textlink="">
      <xdr:nvSpPr>
        <xdr:cNvPr id="608" name="テキスト ボックス 607"/>
        <xdr:cNvSpPr txBox="1"/>
      </xdr:nvSpPr>
      <xdr:spPr>
        <a:xfrm>
          <a:off x="15214111" y="1011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87626</xdr:rowOff>
    </xdr:from>
    <xdr:to>
      <xdr:col>76</xdr:col>
      <xdr:colOff>165100</xdr:colOff>
      <xdr:row>57</xdr:row>
      <xdr:rowOff>17776</xdr:rowOff>
    </xdr:to>
    <xdr:sp macro="" textlink="">
      <xdr:nvSpPr>
        <xdr:cNvPr id="609" name="楕円 608"/>
        <xdr:cNvSpPr/>
      </xdr:nvSpPr>
      <xdr:spPr>
        <a:xfrm>
          <a:off x="14541500" y="96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8903</xdr:rowOff>
    </xdr:from>
    <xdr:ext cx="534377" cy="259045"/>
    <xdr:sp macro="" textlink="">
      <xdr:nvSpPr>
        <xdr:cNvPr id="610" name="テキスト ボックス 609"/>
        <xdr:cNvSpPr txBox="1"/>
      </xdr:nvSpPr>
      <xdr:spPr>
        <a:xfrm>
          <a:off x="14325111" y="97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77503</xdr:rowOff>
    </xdr:from>
    <xdr:to>
      <xdr:col>72</xdr:col>
      <xdr:colOff>38100</xdr:colOff>
      <xdr:row>57</xdr:row>
      <xdr:rowOff>7653</xdr:rowOff>
    </xdr:to>
    <xdr:sp macro="" textlink="">
      <xdr:nvSpPr>
        <xdr:cNvPr id="611" name="楕円 610"/>
        <xdr:cNvSpPr/>
      </xdr:nvSpPr>
      <xdr:spPr>
        <a:xfrm>
          <a:off x="13652500" y="96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170230</xdr:rowOff>
    </xdr:from>
    <xdr:ext cx="534377" cy="259045"/>
    <xdr:sp macro="" textlink="">
      <xdr:nvSpPr>
        <xdr:cNvPr id="612" name="テキスト ボックス 611"/>
        <xdr:cNvSpPr txBox="1"/>
      </xdr:nvSpPr>
      <xdr:spPr>
        <a:xfrm>
          <a:off x="13436111" y="97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80931</xdr:rowOff>
    </xdr:from>
    <xdr:to>
      <xdr:col>67</xdr:col>
      <xdr:colOff>101600</xdr:colOff>
      <xdr:row>57</xdr:row>
      <xdr:rowOff>11081</xdr:rowOff>
    </xdr:to>
    <xdr:sp macro="" textlink="">
      <xdr:nvSpPr>
        <xdr:cNvPr id="613" name="楕円 612"/>
        <xdr:cNvSpPr/>
      </xdr:nvSpPr>
      <xdr:spPr>
        <a:xfrm>
          <a:off x="12763500" y="9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2208</xdr:rowOff>
    </xdr:from>
    <xdr:ext cx="534377" cy="259045"/>
    <xdr:sp macro="" textlink="">
      <xdr:nvSpPr>
        <xdr:cNvPr id="614" name="テキスト ボックス 613"/>
        <xdr:cNvSpPr txBox="1"/>
      </xdr:nvSpPr>
      <xdr:spPr>
        <a:xfrm>
          <a:off x="12547111" y="97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9" name="直線コネクタ 63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2" name="直線コネクタ 64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64785</xdr:rowOff>
    </xdr:from>
    <xdr:to>
      <xdr:col>85</xdr:col>
      <xdr:colOff>127000</xdr:colOff>
      <xdr:row>92</xdr:row>
      <xdr:rowOff>112399</xdr:rowOff>
    </xdr:to>
    <xdr:cxnSp macro="">
      <xdr:nvCxnSpPr>
        <xdr:cNvPr id="699" name="直線コネクタ 698"/>
        <xdr:cNvCxnSpPr/>
      </xdr:nvCxnSpPr>
      <xdr:spPr>
        <a:xfrm>
          <a:off x="15481300" y="15838185"/>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0"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17104</xdr:rowOff>
    </xdr:from>
    <xdr:to>
      <xdr:col>81</xdr:col>
      <xdr:colOff>50800</xdr:colOff>
      <xdr:row>92</xdr:row>
      <xdr:rowOff>64785</xdr:rowOff>
    </xdr:to>
    <xdr:cxnSp macro="">
      <xdr:nvCxnSpPr>
        <xdr:cNvPr id="702" name="直線コネクタ 701"/>
        <xdr:cNvCxnSpPr/>
      </xdr:nvCxnSpPr>
      <xdr:spPr>
        <a:xfrm>
          <a:off x="14592300" y="15790504"/>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4" name="テキスト ボックス 703"/>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17104</xdr:rowOff>
    </xdr:from>
    <xdr:to>
      <xdr:col>76</xdr:col>
      <xdr:colOff>114300</xdr:colOff>
      <xdr:row>92</xdr:row>
      <xdr:rowOff>112562</xdr:rowOff>
    </xdr:to>
    <xdr:cxnSp macro="">
      <xdr:nvCxnSpPr>
        <xdr:cNvPr id="705" name="直線コネクタ 704"/>
        <xdr:cNvCxnSpPr/>
      </xdr:nvCxnSpPr>
      <xdr:spPr>
        <a:xfrm flipV="1">
          <a:off x="13703300" y="15790504"/>
          <a:ext cx="889000" cy="9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7" name="テキスト ボックス 706"/>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104006</xdr:rowOff>
    </xdr:from>
    <xdr:to>
      <xdr:col>71</xdr:col>
      <xdr:colOff>177800</xdr:colOff>
      <xdr:row>92</xdr:row>
      <xdr:rowOff>112562</xdr:rowOff>
    </xdr:to>
    <xdr:cxnSp macro="">
      <xdr:nvCxnSpPr>
        <xdr:cNvPr id="708" name="直線コネクタ 707"/>
        <xdr:cNvCxnSpPr/>
      </xdr:nvCxnSpPr>
      <xdr:spPr>
        <a:xfrm>
          <a:off x="12814300" y="1587740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0" name="テキスト ボックス 709"/>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2" name="テキスト ボックス 711"/>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61599</xdr:rowOff>
    </xdr:from>
    <xdr:to>
      <xdr:col>85</xdr:col>
      <xdr:colOff>177800</xdr:colOff>
      <xdr:row>92</xdr:row>
      <xdr:rowOff>163199</xdr:rowOff>
    </xdr:to>
    <xdr:sp macro="" textlink="">
      <xdr:nvSpPr>
        <xdr:cNvPr id="718" name="楕円 717"/>
        <xdr:cNvSpPr/>
      </xdr:nvSpPr>
      <xdr:spPr>
        <a:xfrm>
          <a:off x="16268700" y="15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84476</xdr:rowOff>
    </xdr:from>
    <xdr:ext cx="534377" cy="259045"/>
    <xdr:sp macro="" textlink="">
      <xdr:nvSpPr>
        <xdr:cNvPr id="719" name="公債費該当値テキスト"/>
        <xdr:cNvSpPr txBox="1"/>
      </xdr:nvSpPr>
      <xdr:spPr>
        <a:xfrm>
          <a:off x="16370300" y="156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13985</xdr:rowOff>
    </xdr:from>
    <xdr:to>
      <xdr:col>81</xdr:col>
      <xdr:colOff>101600</xdr:colOff>
      <xdr:row>92</xdr:row>
      <xdr:rowOff>115585</xdr:rowOff>
    </xdr:to>
    <xdr:sp macro="" textlink="">
      <xdr:nvSpPr>
        <xdr:cNvPr id="720" name="楕円 719"/>
        <xdr:cNvSpPr/>
      </xdr:nvSpPr>
      <xdr:spPr>
        <a:xfrm>
          <a:off x="15430500" y="15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132112</xdr:rowOff>
    </xdr:from>
    <xdr:ext cx="534377" cy="259045"/>
    <xdr:sp macro="" textlink="">
      <xdr:nvSpPr>
        <xdr:cNvPr id="721" name="テキスト ボックス 720"/>
        <xdr:cNvSpPr txBox="1"/>
      </xdr:nvSpPr>
      <xdr:spPr>
        <a:xfrm>
          <a:off x="15214111" y="15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137754</xdr:rowOff>
    </xdr:from>
    <xdr:to>
      <xdr:col>76</xdr:col>
      <xdr:colOff>165100</xdr:colOff>
      <xdr:row>92</xdr:row>
      <xdr:rowOff>67904</xdr:rowOff>
    </xdr:to>
    <xdr:sp macro="" textlink="">
      <xdr:nvSpPr>
        <xdr:cNvPr id="722" name="楕円 721"/>
        <xdr:cNvSpPr/>
      </xdr:nvSpPr>
      <xdr:spPr>
        <a:xfrm>
          <a:off x="14541500" y="157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84431</xdr:rowOff>
    </xdr:from>
    <xdr:ext cx="534377" cy="259045"/>
    <xdr:sp macro="" textlink="">
      <xdr:nvSpPr>
        <xdr:cNvPr id="723" name="テキスト ボックス 722"/>
        <xdr:cNvSpPr txBox="1"/>
      </xdr:nvSpPr>
      <xdr:spPr>
        <a:xfrm>
          <a:off x="14325111" y="1551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61762</xdr:rowOff>
    </xdr:from>
    <xdr:to>
      <xdr:col>72</xdr:col>
      <xdr:colOff>38100</xdr:colOff>
      <xdr:row>92</xdr:row>
      <xdr:rowOff>163362</xdr:rowOff>
    </xdr:to>
    <xdr:sp macro="" textlink="">
      <xdr:nvSpPr>
        <xdr:cNvPr id="724" name="楕円 723"/>
        <xdr:cNvSpPr/>
      </xdr:nvSpPr>
      <xdr:spPr>
        <a:xfrm>
          <a:off x="13652500" y="158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8439</xdr:rowOff>
    </xdr:from>
    <xdr:ext cx="534377" cy="259045"/>
    <xdr:sp macro="" textlink="">
      <xdr:nvSpPr>
        <xdr:cNvPr id="725" name="テキスト ボックス 724"/>
        <xdr:cNvSpPr txBox="1"/>
      </xdr:nvSpPr>
      <xdr:spPr>
        <a:xfrm>
          <a:off x="13436111" y="156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53206</xdr:rowOff>
    </xdr:from>
    <xdr:to>
      <xdr:col>67</xdr:col>
      <xdr:colOff>101600</xdr:colOff>
      <xdr:row>92</xdr:row>
      <xdr:rowOff>154806</xdr:rowOff>
    </xdr:to>
    <xdr:sp macro="" textlink="">
      <xdr:nvSpPr>
        <xdr:cNvPr id="726" name="楕円 725"/>
        <xdr:cNvSpPr/>
      </xdr:nvSpPr>
      <xdr:spPr>
        <a:xfrm>
          <a:off x="12763500" y="158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171333</xdr:rowOff>
    </xdr:from>
    <xdr:ext cx="534377" cy="259045"/>
    <xdr:sp macro="" textlink="">
      <xdr:nvSpPr>
        <xdr:cNvPr id="727" name="テキスト ボックス 726"/>
        <xdr:cNvSpPr txBox="1"/>
      </xdr:nvSpPr>
      <xdr:spPr>
        <a:xfrm>
          <a:off x="12547111" y="15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民生費：他自治体と比較して高齢化率が高いことに伴い、歳出における扶助費の割合が高いことから、民生費については類似団体の平均を大きく上回っている。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土木費：港湾を２つ維持管理していることや、冬期の除排雪に多額の費用がかかることなどから、類似団体の平均を上回る状況にある。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消防費：東西に長い地勢的要因から、消防力の維持・向上のために類似団体と比べ費用増となっている。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過去に借入れした市債の元利償還金は平成１６年度をピークに減少傾向にある。類似団体と比較しても、依然として高い状態だが、建設事業費の厳選や着手時期の再検討などにより、将来的な財政負担を考慮しながら起債発行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年度決算以降は一般会計が黒字となったことから積立を行っており、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年度は前年度決算剰余金のうち</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百万円を積立てたが、財源調整のため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百万円の取崩しを実施した。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結果として、財政調整基金残高は前年度比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百万円となったことから、標準財政規模比は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年度決算においては病院事業会計が赤字となったが、他の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事業会計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については全て黒字決算となった。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全ての会計を合算した連結実質黒字は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百万円（標準財政規模比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建設事業の厳選等に伴い新規起債発行の抑制に努めており、過去に借入れ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た市債の元利償還金は、平成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減少したことなどにより将来負担額（Ａ）が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2,986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基準財政需要額算入見込額が減少したことなどにより充当可能財源等（Ｂ）が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前年比</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結果として、将来負担比率の分子が前年比▲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年度においては、財政調整基金が前年度比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百万円、その他特定目的基金が</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百万円となり、結果として基金全体は前年比</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392</a:t>
          </a:r>
          <a:r>
            <a:rPr kumimoji="1"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基金条例に定めている設置目的に沿った事業への有効活用を積極的に推進していく。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社会福祉事業資金基金：高齢者や障がい者等に対する社会福祉事業を推進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目指した施策を推進</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令和元年度は、ふるさと納税による寄附金が増加し、「小樽ファンが支えるふるさとまちづくり資金基金」などへの積立額が</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増加したことなどにより基金残高は増加となった。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年度は、前年度決算剰余金のうち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百万円を積み立てた一方、財源調整のため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百万円の取崩しを行ったため、結果として前年比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公共施設等の老朽化対策や、自然災害等の不測の事態に生じる財政需要に迅速に対応できるよう、引き続き財政調整基金の確保に努める。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年を経過している施設が全体</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a:t>
          </a:r>
          <a:r>
            <a:rPr kumimoji="1" lang="ja-JP" altLang="en-US" sz="1100">
              <a:latin typeface="ＭＳ Ｐゴシック" panose="020B0600070205080204" pitchFamily="50" charset="-128"/>
              <a:ea typeface="ＭＳ Ｐゴシック" panose="020B0600070205080204" pitchFamily="50" charset="-128"/>
            </a:rPr>
            <a:t>いることから、有形固定資産減価償却率は類似団体より若干高い水準にある。</a:t>
          </a:r>
        </a:p>
        <a:p>
          <a:r>
            <a:rPr kumimoji="1" lang="ja-JP" altLang="en-US" sz="1100">
              <a:latin typeface="ＭＳ Ｐゴシック" panose="020B0600070205080204" pitchFamily="50" charset="-128"/>
              <a:ea typeface="ＭＳ Ｐゴシック" panose="020B0600070205080204" pitchFamily="50" charset="-128"/>
            </a:rPr>
            <a:t>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年度に策定した公共施設等総合管理計画に基づき、施設ごとの個別施設計画を策定中であり、当該計画策定後には、老朽化した施設の集約化・複合化などを計画的に進める予定である。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32131</xdr:rowOff>
    </xdr:from>
    <xdr:to>
      <xdr:col>11</xdr:col>
      <xdr:colOff>187325</xdr:colOff>
      <xdr:row>30</xdr:row>
      <xdr:rowOff>133731</xdr:rowOff>
    </xdr:to>
    <xdr:sp macro="" textlink="">
      <xdr:nvSpPr>
        <xdr:cNvPr id="79" name="楕円 78"/>
        <xdr:cNvSpPr/>
      </xdr:nvSpPr>
      <xdr:spPr>
        <a:xfrm>
          <a:off x="247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42308</xdr:rowOff>
    </xdr:from>
    <xdr:ext cx="405111" cy="259045"/>
    <xdr:sp macro="" textlink="">
      <xdr:nvSpPr>
        <xdr:cNvPr id="80"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1"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2"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83"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124858</xdr:rowOff>
    </xdr:from>
    <xdr:ext cx="405111" cy="259045"/>
    <xdr:sp macro="" textlink="">
      <xdr:nvSpPr>
        <xdr:cNvPr id="84" name="n_3mainValue有形固定資産減価償却率"/>
        <xdr:cNvSpPr txBox="1"/>
      </xdr:nvSpPr>
      <xdr:spPr>
        <a:xfrm>
          <a:off x="2324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建設事業の厳選等に伴い新規起債発行の抑制に努めていることなどから、地方債現在高が減少してきており、将来負担額は減少傾向にある。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かし、歳入における市税等の自主財源の割合が小さく、また、歳出における義務的経費の割合が大きく占めている財政構造となっていることから、依然として類似団体より高い水準にある。比率については、扶助費の増や繰出金の増等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15" name="直線コネクタ 114"/>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16"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17" name="直線コネクタ 116"/>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1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19" name="直線コネクタ 11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0"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21" name="フローチャート: 判断 120"/>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22" name="フローチャート: 判断 121"/>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23" name="フローチャート: 判断 122"/>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24" name="フローチャート: 判断 123"/>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25" name="フローチャート: 判断 124"/>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106668</xdr:rowOff>
    </xdr:from>
    <xdr:to>
      <xdr:col>76</xdr:col>
      <xdr:colOff>73025</xdr:colOff>
      <xdr:row>31</xdr:row>
      <xdr:rowOff>36818</xdr:rowOff>
    </xdr:to>
    <xdr:sp macro="" textlink="">
      <xdr:nvSpPr>
        <xdr:cNvPr id="131" name="楕円 130"/>
        <xdr:cNvSpPr/>
      </xdr:nvSpPr>
      <xdr:spPr>
        <a:xfrm>
          <a:off x="14744700" y="6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85095</xdr:rowOff>
    </xdr:from>
    <xdr:ext cx="469744" cy="259045"/>
    <xdr:sp macro="" textlink="">
      <xdr:nvSpPr>
        <xdr:cNvPr id="132" name="債務償還比率該当値テキスト"/>
        <xdr:cNvSpPr txBox="1"/>
      </xdr:nvSpPr>
      <xdr:spPr>
        <a:xfrm>
          <a:off x="14846300" y="600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53001</xdr:rowOff>
    </xdr:from>
    <xdr:to>
      <xdr:col>72</xdr:col>
      <xdr:colOff>123825</xdr:colOff>
      <xdr:row>30</xdr:row>
      <xdr:rowOff>154601</xdr:rowOff>
    </xdr:to>
    <xdr:sp macro="" textlink="">
      <xdr:nvSpPr>
        <xdr:cNvPr id="133" name="楕円 132"/>
        <xdr:cNvSpPr/>
      </xdr:nvSpPr>
      <xdr:spPr>
        <a:xfrm>
          <a:off x="14033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103801</xdr:rowOff>
    </xdr:from>
    <xdr:to>
      <xdr:col>76</xdr:col>
      <xdr:colOff>22225</xdr:colOff>
      <xdr:row>30</xdr:row>
      <xdr:rowOff>157468</xdr:rowOff>
    </xdr:to>
    <xdr:cxnSp macro="">
      <xdr:nvCxnSpPr>
        <xdr:cNvPr id="134" name="直線コネクタ 133"/>
        <xdr:cNvCxnSpPr/>
      </xdr:nvCxnSpPr>
      <xdr:spPr>
        <a:xfrm>
          <a:off x="14084300" y="6018826"/>
          <a:ext cx="7112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142343</xdr:rowOff>
    </xdr:from>
    <xdr:to>
      <xdr:col>68</xdr:col>
      <xdr:colOff>123825</xdr:colOff>
      <xdr:row>31</xdr:row>
      <xdr:rowOff>72493</xdr:rowOff>
    </xdr:to>
    <xdr:sp macro="" textlink="">
      <xdr:nvSpPr>
        <xdr:cNvPr id="135" name="楕円 134"/>
        <xdr:cNvSpPr/>
      </xdr:nvSpPr>
      <xdr:spPr>
        <a:xfrm>
          <a:off x="13271500" y="6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103801</xdr:rowOff>
    </xdr:from>
    <xdr:to>
      <xdr:col>72</xdr:col>
      <xdr:colOff>73025</xdr:colOff>
      <xdr:row>31</xdr:row>
      <xdr:rowOff>21693</xdr:rowOff>
    </xdr:to>
    <xdr:cxnSp macro="">
      <xdr:nvCxnSpPr>
        <xdr:cNvPr id="136" name="直線コネクタ 135"/>
        <xdr:cNvCxnSpPr/>
      </xdr:nvCxnSpPr>
      <xdr:spPr>
        <a:xfrm flipV="1">
          <a:off x="13322300" y="6018826"/>
          <a:ext cx="762000" cy="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63935</xdr:rowOff>
    </xdr:from>
    <xdr:to>
      <xdr:col>64</xdr:col>
      <xdr:colOff>123825</xdr:colOff>
      <xdr:row>31</xdr:row>
      <xdr:rowOff>165535</xdr:rowOff>
    </xdr:to>
    <xdr:sp macro="" textlink="">
      <xdr:nvSpPr>
        <xdr:cNvPr id="137" name="楕円 136"/>
        <xdr:cNvSpPr/>
      </xdr:nvSpPr>
      <xdr:spPr>
        <a:xfrm>
          <a:off x="12509500" y="61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21693</xdr:rowOff>
    </xdr:from>
    <xdr:to>
      <xdr:col>68</xdr:col>
      <xdr:colOff>73025</xdr:colOff>
      <xdr:row>31</xdr:row>
      <xdr:rowOff>114735</xdr:rowOff>
    </xdr:to>
    <xdr:cxnSp macro="">
      <xdr:nvCxnSpPr>
        <xdr:cNvPr id="138" name="直線コネクタ 137"/>
        <xdr:cNvCxnSpPr/>
      </xdr:nvCxnSpPr>
      <xdr:spPr>
        <a:xfrm flipV="1">
          <a:off x="12560300" y="6108168"/>
          <a:ext cx="7620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87648</xdr:rowOff>
    </xdr:from>
    <xdr:to>
      <xdr:col>60</xdr:col>
      <xdr:colOff>123825</xdr:colOff>
      <xdr:row>31</xdr:row>
      <xdr:rowOff>17798</xdr:rowOff>
    </xdr:to>
    <xdr:sp macro="" textlink="">
      <xdr:nvSpPr>
        <xdr:cNvPr id="139" name="楕円 138"/>
        <xdr:cNvSpPr/>
      </xdr:nvSpPr>
      <xdr:spPr>
        <a:xfrm>
          <a:off x="11747500" y="60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138448</xdr:rowOff>
    </xdr:from>
    <xdr:to>
      <xdr:col>64</xdr:col>
      <xdr:colOff>73025</xdr:colOff>
      <xdr:row>31</xdr:row>
      <xdr:rowOff>114735</xdr:rowOff>
    </xdr:to>
    <xdr:cxnSp macro="">
      <xdr:nvCxnSpPr>
        <xdr:cNvPr id="140" name="直線コネクタ 139"/>
        <xdr:cNvCxnSpPr/>
      </xdr:nvCxnSpPr>
      <xdr:spPr>
        <a:xfrm>
          <a:off x="11798300" y="6053473"/>
          <a:ext cx="762000" cy="1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41"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42"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43"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44"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145728</xdr:rowOff>
    </xdr:from>
    <xdr:ext cx="469744" cy="259045"/>
    <xdr:sp macro="" textlink="">
      <xdr:nvSpPr>
        <xdr:cNvPr id="145" name="n_1main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63620</xdr:rowOff>
    </xdr:from>
    <xdr:ext cx="469744" cy="259045"/>
    <xdr:sp macro="" textlink="">
      <xdr:nvSpPr>
        <xdr:cNvPr id="146" name="n_2mainValue債務償還比率"/>
        <xdr:cNvSpPr txBox="1"/>
      </xdr:nvSpPr>
      <xdr:spPr>
        <a:xfrm>
          <a:off x="13087427" y="6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156662</xdr:rowOff>
    </xdr:from>
    <xdr:ext cx="469744" cy="259045"/>
    <xdr:sp macro="" textlink="">
      <xdr:nvSpPr>
        <xdr:cNvPr id="147" name="n_3mainValue債務償還比率"/>
        <xdr:cNvSpPr txBox="1"/>
      </xdr:nvSpPr>
      <xdr:spPr>
        <a:xfrm>
          <a:off x="12325427" y="62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8925</xdr:rowOff>
    </xdr:from>
    <xdr:ext cx="469744" cy="259045"/>
    <xdr:sp macro="" textlink="">
      <xdr:nvSpPr>
        <xdr:cNvPr id="148" name="n_4mainValue債務償還比率"/>
        <xdr:cNvSpPr txBox="1"/>
      </xdr:nvSpPr>
      <xdr:spPr>
        <a:xfrm>
          <a:off x="11563427" y="609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116840</xdr:rowOff>
    </xdr:from>
    <xdr:to>
      <xdr:col>10</xdr:col>
      <xdr:colOff>165100</xdr:colOff>
      <xdr:row>39</xdr:row>
      <xdr:rowOff>46990</xdr:rowOff>
    </xdr:to>
    <xdr:sp macro="" textlink="">
      <xdr:nvSpPr>
        <xdr:cNvPr id="71" name="楕円 70"/>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49801</xdr:rowOff>
    </xdr:from>
    <xdr:ext cx="405111" cy="259045"/>
    <xdr:sp macro="" textlink="">
      <xdr:nvSpPr>
        <xdr:cNvPr id="72"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73"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4"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75"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76" name="n_3mainValue【道路】&#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0" name="直線コネクタ 99"/>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01"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02" name="直線コネクタ 101"/>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03"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04" name="直線コネクタ 103"/>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05"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06" name="フローチャート: 判断 105"/>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07" name="フローチャート: 判断 106"/>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08" name="フローチャート: 判断 107"/>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09" name="フローチャート: 判断 108"/>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0" name="フローチャート: 判断 109"/>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79426</xdr:rowOff>
    </xdr:from>
    <xdr:to>
      <xdr:col>41</xdr:col>
      <xdr:colOff>101600</xdr:colOff>
      <xdr:row>40</xdr:row>
      <xdr:rowOff>9576</xdr:rowOff>
    </xdr:to>
    <xdr:sp macro="" textlink="">
      <xdr:nvSpPr>
        <xdr:cNvPr id="116" name="楕円 115"/>
        <xdr:cNvSpPr/>
      </xdr:nvSpPr>
      <xdr:spPr>
        <a:xfrm>
          <a:off x="7810500" y="67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28541</xdr:rowOff>
    </xdr:from>
    <xdr:ext cx="469744" cy="259045"/>
    <xdr:sp macro="" textlink="">
      <xdr:nvSpPr>
        <xdr:cNvPr id="117"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18"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19"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20"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703</xdr:rowOff>
    </xdr:from>
    <xdr:ext cx="469744" cy="259045"/>
    <xdr:sp macro="" textlink="">
      <xdr:nvSpPr>
        <xdr:cNvPr id="121" name="n_3mainValue【道路】&#10;一人当たり延長"/>
        <xdr:cNvSpPr txBox="1"/>
      </xdr:nvSpPr>
      <xdr:spPr>
        <a:xfrm>
          <a:off x="7626427" y="68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34" name="テキスト ボックス 133"/>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44" name="直線コネクタ 143"/>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45"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46" name="直線コネクタ 145"/>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47"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48" name="直線コネクタ 147"/>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49"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50" name="フローチャート: 判断 149"/>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51" name="フローチャート: 判断 150"/>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52" name="フローチャート: 判断 151"/>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53" name="フローチャート: 判断 152"/>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54" name="フローチャート: 判断 153"/>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138938</xdr:rowOff>
    </xdr:from>
    <xdr:to>
      <xdr:col>10</xdr:col>
      <xdr:colOff>165100</xdr:colOff>
      <xdr:row>58</xdr:row>
      <xdr:rowOff>69088</xdr:rowOff>
    </xdr:to>
    <xdr:sp macro="" textlink="">
      <xdr:nvSpPr>
        <xdr:cNvPr id="160" name="楕円 159"/>
        <xdr:cNvSpPr/>
      </xdr:nvSpPr>
      <xdr:spPr>
        <a:xfrm>
          <a:off x="1968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53611</xdr:rowOff>
    </xdr:from>
    <xdr:ext cx="405111" cy="259045"/>
    <xdr:sp macro="" textlink="">
      <xdr:nvSpPr>
        <xdr:cNvPr id="161"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62"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63"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64"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85615</xdr:rowOff>
    </xdr:from>
    <xdr:ext cx="405111" cy="259045"/>
    <xdr:sp macro="" textlink="">
      <xdr:nvSpPr>
        <xdr:cNvPr id="165" name="n_3mainValue【橋りょう・トンネル】&#10;有形固定資産減価償却率"/>
        <xdr:cNvSpPr txBox="1"/>
      </xdr:nvSpPr>
      <xdr:spPr>
        <a:xfrm>
          <a:off x="1816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189" name="直線コネクタ 188"/>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190"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191" name="直線コネクタ 190"/>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192"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193" name="直線コネクタ 192"/>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194"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195" name="フローチャート: 判断 194"/>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196" name="フローチャート: 判断 195"/>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197" name="フローチャート: 判断 196"/>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198" name="フローチャート: 判断 197"/>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199" name="フローチャート: 判断 198"/>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101166</xdr:rowOff>
    </xdr:from>
    <xdr:to>
      <xdr:col>41</xdr:col>
      <xdr:colOff>101600</xdr:colOff>
      <xdr:row>62</xdr:row>
      <xdr:rowOff>31316</xdr:rowOff>
    </xdr:to>
    <xdr:sp macro="" textlink="">
      <xdr:nvSpPr>
        <xdr:cNvPr id="205" name="楕円 204"/>
        <xdr:cNvSpPr/>
      </xdr:nvSpPr>
      <xdr:spPr>
        <a:xfrm>
          <a:off x="7810500" y="10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145843</xdr:rowOff>
    </xdr:from>
    <xdr:ext cx="534377" cy="259045"/>
    <xdr:sp macro="" textlink="">
      <xdr:nvSpPr>
        <xdr:cNvPr id="206"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07"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08"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09"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47843</xdr:rowOff>
    </xdr:from>
    <xdr:ext cx="599010" cy="259045"/>
    <xdr:sp macro="" textlink="">
      <xdr:nvSpPr>
        <xdr:cNvPr id="210" name="n_3mainValue【橋りょう・トンネル】&#10;一人当たり有形固定資産（償却資産）額"/>
        <xdr:cNvSpPr txBox="1"/>
      </xdr:nvSpPr>
      <xdr:spPr>
        <a:xfrm>
          <a:off x="7561795" y="1033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35" name="直線コネクタ 234"/>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36"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37" name="直線コネクタ 236"/>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38"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39" name="直線コネクタ 23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42" name="フローチャート: 判断 241"/>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43" name="フローチャート: 判断 242"/>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45" name="フローチャート: 判断 244"/>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90170</xdr:rowOff>
    </xdr:from>
    <xdr:to>
      <xdr:col>10</xdr:col>
      <xdr:colOff>165100</xdr:colOff>
      <xdr:row>82</xdr:row>
      <xdr:rowOff>20320</xdr:rowOff>
    </xdr:to>
    <xdr:sp macro="" textlink="">
      <xdr:nvSpPr>
        <xdr:cNvPr id="251" name="楕円 250"/>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82566</xdr:rowOff>
    </xdr:from>
    <xdr:ext cx="405111" cy="259045"/>
    <xdr:sp macro="" textlink="">
      <xdr:nvSpPr>
        <xdr:cNvPr id="252"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53"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54"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55"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56" name="n_3mainValue【公営住宅】&#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7" name="直線コネクタ 26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8" name="テキスト ボックス 26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1" name="直線コネクタ 27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2" name="テキスト ボックス 27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276" name="直線コネクタ 27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27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278" name="直線コネクタ 27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7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0" name="直線コネクタ 27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28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282" name="フローチャート: 判断 28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283" name="フローチャート: 判断 28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284" name="フローチャート: 判断 28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285" name="フローチャート: 判断 28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286" name="フローチャート: 判断 28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137033</xdr:rowOff>
    </xdr:from>
    <xdr:to>
      <xdr:col>41</xdr:col>
      <xdr:colOff>101600</xdr:colOff>
      <xdr:row>80</xdr:row>
      <xdr:rowOff>67183</xdr:rowOff>
    </xdr:to>
    <xdr:sp macro="" textlink="">
      <xdr:nvSpPr>
        <xdr:cNvPr id="292" name="楕円 291"/>
        <xdr:cNvSpPr/>
      </xdr:nvSpPr>
      <xdr:spPr>
        <a:xfrm>
          <a:off x="7810500" y="13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109427</xdr:rowOff>
    </xdr:from>
    <xdr:ext cx="469744" cy="259045"/>
    <xdr:sp macro="" textlink="">
      <xdr:nvSpPr>
        <xdr:cNvPr id="293"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294"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295"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296"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83710</xdr:rowOff>
    </xdr:from>
    <xdr:ext cx="469744" cy="259045"/>
    <xdr:sp macro="" textlink="">
      <xdr:nvSpPr>
        <xdr:cNvPr id="297" name="n_3mainValue【公営住宅】&#10;一人当たり面積"/>
        <xdr:cNvSpPr txBox="1"/>
      </xdr:nvSpPr>
      <xdr:spPr>
        <a:xfrm>
          <a:off x="7626427"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08" name="テキスト ボックス 30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0" name="テキスト ボックス 30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18" name="テキスト ボックス 31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20" name="直線コネクタ 319"/>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21" name="【港湾・漁港】&#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23" name="【港湾・漁港】&#10;有形固定資産減価償却率最大値テキスト"/>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24" name="直線コネクタ 323"/>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26688</xdr:rowOff>
    </xdr:from>
    <xdr:ext cx="405111" cy="259045"/>
    <xdr:sp macro="" textlink="">
      <xdr:nvSpPr>
        <xdr:cNvPr id="325" name="【港湾・漁港】&#10;有形固定資産減価償却率平均値テキスト"/>
        <xdr:cNvSpPr txBox="1"/>
      </xdr:nvSpPr>
      <xdr:spPr>
        <a:xfrm>
          <a:off x="4673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26" name="フローチャート: 判断 325"/>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27" name="フローチャート: 判断 326"/>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328" name="フローチャート: 判断 327"/>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329" name="フローチャート: 判断 328"/>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169418</xdr:rowOff>
    </xdr:from>
    <xdr:to>
      <xdr:col>10</xdr:col>
      <xdr:colOff>165100</xdr:colOff>
      <xdr:row>105</xdr:row>
      <xdr:rowOff>99568</xdr:rowOff>
    </xdr:to>
    <xdr:sp macro="" textlink="">
      <xdr:nvSpPr>
        <xdr:cNvPr id="335" name="楕円 334"/>
        <xdr:cNvSpPr/>
      </xdr:nvSpPr>
      <xdr:spPr>
        <a:xfrm>
          <a:off x="1968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143527</xdr:rowOff>
    </xdr:from>
    <xdr:ext cx="405111" cy="259045"/>
    <xdr:sp macro="" textlink="">
      <xdr:nvSpPr>
        <xdr:cNvPr id="336" name="n_1aveValue【港湾・漁港】&#10;有形固定資産減価償却率"/>
        <xdr:cNvSpPr txBox="1"/>
      </xdr:nvSpPr>
      <xdr:spPr>
        <a:xfrm>
          <a:off x="35820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337" name="n_2aveValue【港湾・漁港】&#10;有形固定資産減価償却率"/>
        <xdr:cNvSpPr txBox="1"/>
      </xdr:nvSpPr>
      <xdr:spPr>
        <a:xfrm>
          <a:off x="2705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338" name="n_3aveValue【港湾・漁港】&#10;有形固定資産減価償却率"/>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116095</xdr:rowOff>
    </xdr:from>
    <xdr:ext cx="405111" cy="259045"/>
    <xdr:sp macro="" textlink="">
      <xdr:nvSpPr>
        <xdr:cNvPr id="339" name="n_3mainValue【港湾・漁港】&#10;有形固定資産減価償却率"/>
        <xdr:cNvSpPr txBox="1"/>
      </xdr:nvSpPr>
      <xdr:spPr>
        <a:xfrm>
          <a:off x="1816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1" name="テキスト ボックス 3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53" name="テキスト ボックス 35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55" name="テキスト ボックス 35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57" name="テキスト ボックス 35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9" name="テキスト ボックス 35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1" name="テキスト ボックス 3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120892</xdr:rowOff>
    </xdr:from>
    <xdr:to>
      <xdr:col>54</xdr:col>
      <xdr:colOff>189865</xdr:colOff>
      <xdr:row>108</xdr:row>
      <xdr:rowOff>113551</xdr:rowOff>
    </xdr:to>
    <xdr:cxnSp macro="">
      <xdr:nvCxnSpPr>
        <xdr:cNvPr id="363" name="直線コネクタ 362"/>
        <xdr:cNvCxnSpPr/>
      </xdr:nvCxnSpPr>
      <xdr:spPr>
        <a:xfrm flipV="1">
          <a:off x="10476865" y="17608792"/>
          <a:ext cx="0" cy="102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117378</xdr:rowOff>
    </xdr:from>
    <xdr:ext cx="469744" cy="259045"/>
    <xdr:sp macro="" textlink="">
      <xdr:nvSpPr>
        <xdr:cNvPr id="364" name="【港湾・漁港】&#10;一人当たり有形固定資産（償却資産）額最小値テキスト"/>
        <xdr:cNvSpPr txBox="1"/>
      </xdr:nvSpPr>
      <xdr:spPr>
        <a:xfrm>
          <a:off x="10515600" y="1863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113551</xdr:rowOff>
    </xdr:from>
    <xdr:to>
      <xdr:col>55</xdr:col>
      <xdr:colOff>88900</xdr:colOff>
      <xdr:row>108</xdr:row>
      <xdr:rowOff>113551</xdr:rowOff>
    </xdr:to>
    <xdr:cxnSp macro="">
      <xdr:nvCxnSpPr>
        <xdr:cNvPr id="365" name="直線コネクタ 364"/>
        <xdr:cNvCxnSpPr/>
      </xdr:nvCxnSpPr>
      <xdr:spPr>
        <a:xfrm>
          <a:off x="10388600" y="1863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67569</xdr:rowOff>
    </xdr:from>
    <xdr:ext cx="534377" cy="259045"/>
    <xdr:sp macro="" textlink="">
      <xdr:nvSpPr>
        <xdr:cNvPr id="366" name="【港湾・漁港】&#10;一人当たり有形固定資産（償却資産）額最大値テキスト"/>
        <xdr:cNvSpPr txBox="1"/>
      </xdr:nvSpPr>
      <xdr:spPr>
        <a:xfrm>
          <a:off x="10515600" y="173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120892</xdr:rowOff>
    </xdr:from>
    <xdr:to>
      <xdr:col>55</xdr:col>
      <xdr:colOff>88900</xdr:colOff>
      <xdr:row>102</xdr:row>
      <xdr:rowOff>120892</xdr:rowOff>
    </xdr:to>
    <xdr:cxnSp macro="">
      <xdr:nvCxnSpPr>
        <xdr:cNvPr id="367" name="直線コネクタ 366"/>
        <xdr:cNvCxnSpPr/>
      </xdr:nvCxnSpPr>
      <xdr:spPr>
        <a:xfrm>
          <a:off x="10388600" y="176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144746</xdr:rowOff>
    </xdr:from>
    <xdr:ext cx="534377" cy="259045"/>
    <xdr:sp macro="" textlink="">
      <xdr:nvSpPr>
        <xdr:cNvPr id="368" name="【港湾・漁港】&#10;一人当たり有形固定資産（償却資産）額平均値テキスト"/>
        <xdr:cNvSpPr txBox="1"/>
      </xdr:nvSpPr>
      <xdr:spPr>
        <a:xfrm>
          <a:off x="10515600" y="1797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166319</xdr:rowOff>
    </xdr:from>
    <xdr:to>
      <xdr:col>55</xdr:col>
      <xdr:colOff>50800</xdr:colOff>
      <xdr:row>105</xdr:row>
      <xdr:rowOff>96469</xdr:rowOff>
    </xdr:to>
    <xdr:sp macro="" textlink="">
      <xdr:nvSpPr>
        <xdr:cNvPr id="369" name="フローチャート: 判断 368"/>
        <xdr:cNvSpPr/>
      </xdr:nvSpPr>
      <xdr:spPr>
        <a:xfrm>
          <a:off x="10426700" y="1799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3518</xdr:rowOff>
    </xdr:from>
    <xdr:to>
      <xdr:col>50</xdr:col>
      <xdr:colOff>165100</xdr:colOff>
      <xdr:row>105</xdr:row>
      <xdr:rowOff>105118</xdr:rowOff>
    </xdr:to>
    <xdr:sp macro="" textlink="">
      <xdr:nvSpPr>
        <xdr:cNvPr id="370" name="フローチャート: 判断 369"/>
        <xdr:cNvSpPr/>
      </xdr:nvSpPr>
      <xdr:spPr>
        <a:xfrm>
          <a:off x="9588500" y="1800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75730</xdr:rowOff>
    </xdr:from>
    <xdr:to>
      <xdr:col>46</xdr:col>
      <xdr:colOff>38100</xdr:colOff>
      <xdr:row>106</xdr:row>
      <xdr:rowOff>5880</xdr:rowOff>
    </xdr:to>
    <xdr:sp macro="" textlink="">
      <xdr:nvSpPr>
        <xdr:cNvPr id="371" name="フローチャート: 判断 370"/>
        <xdr:cNvSpPr/>
      </xdr:nvSpPr>
      <xdr:spPr>
        <a:xfrm>
          <a:off x="8699500" y="1807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133414</xdr:rowOff>
    </xdr:from>
    <xdr:to>
      <xdr:col>41</xdr:col>
      <xdr:colOff>101600</xdr:colOff>
      <xdr:row>105</xdr:row>
      <xdr:rowOff>63564</xdr:rowOff>
    </xdr:to>
    <xdr:sp macro="" textlink="">
      <xdr:nvSpPr>
        <xdr:cNvPr id="372" name="フローチャート: 判断 371"/>
        <xdr:cNvSpPr/>
      </xdr:nvSpPr>
      <xdr:spPr>
        <a:xfrm>
          <a:off x="7810500" y="1796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68631</xdr:rowOff>
    </xdr:from>
    <xdr:to>
      <xdr:col>41</xdr:col>
      <xdr:colOff>101600</xdr:colOff>
      <xdr:row>99</xdr:row>
      <xdr:rowOff>170231</xdr:rowOff>
    </xdr:to>
    <xdr:sp macro="" textlink="">
      <xdr:nvSpPr>
        <xdr:cNvPr id="378" name="楕円 377"/>
        <xdr:cNvSpPr/>
      </xdr:nvSpPr>
      <xdr:spPr>
        <a:xfrm>
          <a:off x="7810500" y="17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103</xdr:row>
      <xdr:rowOff>121645</xdr:rowOff>
    </xdr:from>
    <xdr:ext cx="534377" cy="259045"/>
    <xdr:sp macro="" textlink="">
      <xdr:nvSpPr>
        <xdr:cNvPr id="379" name="n_1aveValue【港湾・漁港】&#10;一人当たり有形固定資産（償却資産）額"/>
        <xdr:cNvSpPr txBox="1"/>
      </xdr:nvSpPr>
      <xdr:spPr>
        <a:xfrm>
          <a:off x="9359411" y="177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22407</xdr:rowOff>
    </xdr:from>
    <xdr:ext cx="534377" cy="259045"/>
    <xdr:sp macro="" textlink="">
      <xdr:nvSpPr>
        <xdr:cNvPr id="380" name="n_2aveValue【港湾・漁港】&#10;一人当たり有形固定資産（償却資産）額"/>
        <xdr:cNvSpPr txBox="1"/>
      </xdr:nvSpPr>
      <xdr:spPr>
        <a:xfrm>
          <a:off x="8483111" y="178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54691</xdr:rowOff>
    </xdr:from>
    <xdr:ext cx="534377" cy="259045"/>
    <xdr:sp macro="" textlink="">
      <xdr:nvSpPr>
        <xdr:cNvPr id="381" name="n_3aveValue【港湾・漁港】&#10;一人当たり有形固定資産（償却資産）額"/>
        <xdr:cNvSpPr txBox="1"/>
      </xdr:nvSpPr>
      <xdr:spPr>
        <a:xfrm>
          <a:off x="7594111" y="18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15308</xdr:rowOff>
    </xdr:from>
    <xdr:ext cx="599010" cy="259045"/>
    <xdr:sp macro="" textlink="">
      <xdr:nvSpPr>
        <xdr:cNvPr id="382" name="n_3mainValue【港湾・漁港】&#10;一人当たり有形固定資産（償却資産）額"/>
        <xdr:cNvSpPr txBox="1"/>
      </xdr:nvSpPr>
      <xdr:spPr>
        <a:xfrm>
          <a:off x="7561795" y="168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5" name="テキスト ボックス 39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5" name="テキスト ボックス 4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07" name="直線コネクタ 406"/>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08"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09" name="直線コネクタ 408"/>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0"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1" name="直線コネクタ 41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2"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3" name="フローチャート: 判断 41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4" name="フローチャート: 判断 413"/>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5" name="フローチャート: 判断 414"/>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6" name="フローチャート: 判断 415"/>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17" name="フローチャート: 判断 416"/>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120650</xdr:rowOff>
    </xdr:from>
    <xdr:to>
      <xdr:col>72</xdr:col>
      <xdr:colOff>38100</xdr:colOff>
      <xdr:row>34</xdr:row>
      <xdr:rowOff>50800</xdr:rowOff>
    </xdr:to>
    <xdr:sp macro="" textlink="">
      <xdr:nvSpPr>
        <xdr:cNvPr id="423" name="楕円 422"/>
        <xdr:cNvSpPr/>
      </xdr:nvSpPr>
      <xdr:spPr>
        <a:xfrm>
          <a:off x="13652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122572</xdr:rowOff>
    </xdr:from>
    <xdr:ext cx="405111" cy="259045"/>
    <xdr:sp macro="" textlink="">
      <xdr:nvSpPr>
        <xdr:cNvPr id="424"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25"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26"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27"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67327</xdr:rowOff>
    </xdr:from>
    <xdr:ext cx="405111" cy="259045"/>
    <xdr:sp macro="" textlink="">
      <xdr:nvSpPr>
        <xdr:cNvPr id="428" name="n_3mainValue【認定こども園・幼稚園・保育所】&#10;有形固定資産減価償却率"/>
        <xdr:cNvSpPr txBox="1"/>
      </xdr:nvSpPr>
      <xdr:spPr>
        <a:xfrm>
          <a:off x="13500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0" name="テキスト ボックス 4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2" name="テキスト ボックス 4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4" name="テキスト ボックス 4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6" name="テキスト ボックス 4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8" name="テキスト ボックス 4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52" name="直線コネクタ 451"/>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54" name="直線コネクタ 4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55"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6" name="直線コネクタ 455"/>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57"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8" name="フローチャート: 判断 457"/>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9" name="フローチャート: 判断 458"/>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60" name="フローチャート: 判断 459"/>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61" name="フローチャート: 判断 460"/>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62" name="フローチャート: 判断 461"/>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86360</xdr:rowOff>
    </xdr:from>
    <xdr:to>
      <xdr:col>102</xdr:col>
      <xdr:colOff>165100</xdr:colOff>
      <xdr:row>41</xdr:row>
      <xdr:rowOff>16510</xdr:rowOff>
    </xdr:to>
    <xdr:sp macro="" textlink="">
      <xdr:nvSpPr>
        <xdr:cNvPr id="468" name="楕円 467"/>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154957</xdr:rowOff>
    </xdr:from>
    <xdr:ext cx="469744" cy="259045"/>
    <xdr:sp macro="" textlink="">
      <xdr:nvSpPr>
        <xdr:cNvPr id="469"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0"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1"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2"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73" name="n_3mainValue【認定こども園・幼稚園・保育所】&#10;一人当たり面積"/>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4" name="テキスト ボックス 4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98" name="直線コネクタ 497"/>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99"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0" name="直線コネクタ 499"/>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1"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2" name="直線コネクタ 501"/>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03"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4" name="フローチャート: 判断 503"/>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5" name="フローチャート: 判断 50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6" name="フローチャート: 判断 505"/>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07" name="フローチャート: 判断 506"/>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08" name="フローチャート: 判断 507"/>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162560</xdr:rowOff>
    </xdr:from>
    <xdr:to>
      <xdr:col>72</xdr:col>
      <xdr:colOff>38100</xdr:colOff>
      <xdr:row>59</xdr:row>
      <xdr:rowOff>92710</xdr:rowOff>
    </xdr:to>
    <xdr:sp macro="" textlink="">
      <xdr:nvSpPr>
        <xdr:cNvPr id="514" name="楕円 513"/>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51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16"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17"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1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83837</xdr:rowOff>
    </xdr:from>
    <xdr:ext cx="405111" cy="259045"/>
    <xdr:sp macro="" textlink="">
      <xdr:nvSpPr>
        <xdr:cNvPr id="519" name="n_3mainValue【学校施設】&#10;有形固定資産減価償却率"/>
        <xdr:cNvSpPr txBox="1"/>
      </xdr:nvSpPr>
      <xdr:spPr>
        <a:xfrm>
          <a:off x="13500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44" name="直線コネクタ 543"/>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45"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46" name="直線コネクタ 545"/>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47"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48" name="直線コネクタ 547"/>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49"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50" name="フローチャート: 判断 549"/>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51" name="フローチャート: 判断 550"/>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52" name="フローチャート: 判断 551"/>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53" name="フローチャート: 判断 55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54" name="フローチャート: 判断 553"/>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71120</xdr:rowOff>
    </xdr:from>
    <xdr:to>
      <xdr:col>102</xdr:col>
      <xdr:colOff>165100</xdr:colOff>
      <xdr:row>60</xdr:row>
      <xdr:rowOff>1270</xdr:rowOff>
    </xdr:to>
    <xdr:sp macro="" textlink="">
      <xdr:nvSpPr>
        <xdr:cNvPr id="560" name="楕円 559"/>
        <xdr:cNvSpPr/>
      </xdr:nvSpPr>
      <xdr:spPr>
        <a:xfrm>
          <a:off x="19494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33037</xdr:rowOff>
    </xdr:from>
    <xdr:ext cx="469744" cy="259045"/>
    <xdr:sp macro="" textlink="">
      <xdr:nvSpPr>
        <xdr:cNvPr id="561"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62"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563"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64"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17797</xdr:rowOff>
    </xdr:from>
    <xdr:ext cx="469744" cy="259045"/>
    <xdr:sp macro="" textlink="">
      <xdr:nvSpPr>
        <xdr:cNvPr id="565" name="n_3mainValue【学校施設】&#10;一人当たり面積"/>
        <xdr:cNvSpPr txBox="1"/>
      </xdr:nvSpPr>
      <xdr:spPr>
        <a:xfrm>
          <a:off x="19310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8" name="テキスト ボックス 57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6" name="テキスト ボックス 58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8" name="テキスト ボックス 58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90" name="直線コネクタ 589"/>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2" name="直線コネクタ 59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93"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94" name="直線コネクタ 593"/>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595"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96" name="フローチャート: 判断 595"/>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97" name="フローチャート: 判断 596"/>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98" name="フローチャート: 判断 597"/>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99" name="フローチャート: 判断 598"/>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00" name="フローチャート: 判断 599"/>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63500</xdr:rowOff>
    </xdr:from>
    <xdr:to>
      <xdr:col>72</xdr:col>
      <xdr:colOff>38100</xdr:colOff>
      <xdr:row>86</xdr:row>
      <xdr:rowOff>165100</xdr:rowOff>
    </xdr:to>
    <xdr:sp macro="" textlink="">
      <xdr:nvSpPr>
        <xdr:cNvPr id="606" name="楕円 605"/>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162577</xdr:rowOff>
    </xdr:from>
    <xdr:ext cx="405111" cy="259045"/>
    <xdr:sp macro="" textlink="">
      <xdr:nvSpPr>
        <xdr:cNvPr id="607"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08"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09"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10"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11"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2" name="直線コネクタ 6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3" name="テキスト ボックス 6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4" name="直線コネクタ 6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5" name="テキスト ボックス 6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6" name="直線コネクタ 6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7" name="テキスト ボックス 6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8" name="直線コネクタ 6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9" name="テキスト ボックス 6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0" name="直線コネクタ 6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1" name="テキスト ボックス 6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2" name="直線コネクタ 6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3" name="テキスト ボックス 6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37" name="直線コネクタ 63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3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39" name="直線コネクタ 63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4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41" name="直線コネクタ 64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42"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43" name="フローチャート: 判断 64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44" name="フローチャート: 判断 64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45" name="フローチャート: 判断 64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46" name="フローチャート: 判断 64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47" name="フローチャート: 判断 64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19957</xdr:rowOff>
    </xdr:from>
    <xdr:to>
      <xdr:col>102</xdr:col>
      <xdr:colOff>165100</xdr:colOff>
      <xdr:row>86</xdr:row>
      <xdr:rowOff>121557</xdr:rowOff>
    </xdr:to>
    <xdr:sp macro="" textlink="">
      <xdr:nvSpPr>
        <xdr:cNvPr id="653" name="楕円 652"/>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56441</xdr:rowOff>
    </xdr:from>
    <xdr:ext cx="469744" cy="259045"/>
    <xdr:sp macro="" textlink="">
      <xdr:nvSpPr>
        <xdr:cNvPr id="654"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55"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56"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57"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58"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0" name="直線コネクタ 6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1" name="テキスト ボックス 67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2" name="直線コネクタ 6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3" name="テキスト ボックス 6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4" name="直線コネクタ 6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5" name="テキスト ボックス 6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6" name="直線コネクタ 6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7" name="テキスト ボックス 6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8" name="直線コネクタ 6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9" name="テキスト ボックス 6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0" name="直線コネクタ 6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1" name="テキスト ボックス 68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84" name="直線コネクタ 683"/>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85"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86" name="直線コネクタ 685"/>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87"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88" name="直線コネクタ 687"/>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89"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90" name="フローチャート: 判断 689"/>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91" name="フローチャート: 判断 690"/>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92" name="フローチャート: 判断 691"/>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93" name="フローチャート: 判断 692"/>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94" name="フローチャート: 判断 693"/>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115207</xdr:rowOff>
    </xdr:from>
    <xdr:to>
      <xdr:col>72</xdr:col>
      <xdr:colOff>38100</xdr:colOff>
      <xdr:row>105</xdr:row>
      <xdr:rowOff>45357</xdr:rowOff>
    </xdr:to>
    <xdr:sp macro="" textlink="">
      <xdr:nvSpPr>
        <xdr:cNvPr id="700" name="楕円 699"/>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58619</xdr:rowOff>
    </xdr:from>
    <xdr:ext cx="405111" cy="259045"/>
    <xdr:sp macro="" textlink="">
      <xdr:nvSpPr>
        <xdr:cNvPr id="701"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02"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03"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04"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36484</xdr:rowOff>
    </xdr:from>
    <xdr:ext cx="405111" cy="259045"/>
    <xdr:sp macro="" textlink="">
      <xdr:nvSpPr>
        <xdr:cNvPr id="705" name="n_3mainValue【公民館】&#10;有形固定資産減価償却率"/>
        <xdr:cNvSpPr txBox="1"/>
      </xdr:nvSpPr>
      <xdr:spPr>
        <a:xfrm>
          <a:off x="13500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29" name="直線コネクタ 728"/>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0"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31" name="直線コネクタ 73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3" name="直線コネクタ 73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34"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35" name="フローチャート: 判断 73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36" name="フローチャート: 判断 73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37" name="フローチャート: 判断 73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8" name="フローチャート: 判断 737"/>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39" name="フローチャート: 判断 738"/>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745" name="楕円 744"/>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746"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8"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49"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50" name="n_3main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類似団体と比較して有形固定資産減価償却率が高くなっている施設は、「道路」、「児童館」であり、低くなっている施設は、「認定こども園・幼稚園・保育所」である。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年度に策定した道路ストック修繕更新計画に基づき、点検・維持管理を行っている。</a:t>
          </a:r>
        </a:p>
        <a:p>
          <a:r>
            <a:rPr kumimoji="1" lang="ja-JP" altLang="en-US" sz="1300">
              <a:latin typeface="ＭＳ Ｐゴシック" panose="020B0600070205080204" pitchFamily="50" charset="-128"/>
              <a:ea typeface="ＭＳ Ｐゴシック" panose="020B0600070205080204" pitchFamily="50" charset="-128"/>
            </a:rPr>
            <a:t>「児童館」については、令和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年度に個別施設計画を策定し、当該計画に基づき、老朽化した施設の集約化・複合化や除却を計画的に行う予定である。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「認定こども園・幼稚園・保育所」のうち、「保育所」については、老朽化した施設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年度に建替えを行ったため、有形固定資産減価償却率が低くなっている。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114,425
113,734
243.83
56,464,859
56,282,977
161,476
31,410,341
47,508,211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165826</xdr:rowOff>
    </xdr:from>
    <xdr:to>
      <xdr:col>10</xdr:col>
      <xdr:colOff>165100</xdr:colOff>
      <xdr:row>40</xdr:row>
      <xdr:rowOff>95976</xdr:rowOff>
    </xdr:to>
    <xdr:sp macro="" textlink="">
      <xdr:nvSpPr>
        <xdr:cNvPr id="74" name="楕円 73"/>
        <xdr:cNvSpPr/>
      </xdr:nvSpPr>
      <xdr:spPr>
        <a:xfrm>
          <a:off x="1968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140261</xdr:rowOff>
    </xdr:from>
    <xdr:ext cx="405111" cy="259045"/>
    <xdr:sp macro="" textlink="">
      <xdr:nvSpPr>
        <xdr:cNvPr id="75"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6"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77"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78"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87103</xdr:rowOff>
    </xdr:from>
    <xdr:ext cx="405111" cy="259045"/>
    <xdr:sp macro="" textlink="">
      <xdr:nvSpPr>
        <xdr:cNvPr id="79" name="n_3mainValue【図書館】&#10;有形固定資産減価償却率"/>
        <xdr:cNvSpPr txBox="1"/>
      </xdr:nvSpPr>
      <xdr:spPr>
        <a:xfrm>
          <a:off x="1816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03" name="直線コネクタ 102"/>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04"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05" name="直線コネクタ 104"/>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8"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9" name="フローチャート: 判断 108"/>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11" name="フローチャート: 判断 110"/>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12" name="フローチャート: 判断 111"/>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13" name="フローチャート: 判断 112"/>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63500</xdr:rowOff>
    </xdr:from>
    <xdr:to>
      <xdr:col>41</xdr:col>
      <xdr:colOff>101600</xdr:colOff>
      <xdr:row>40</xdr:row>
      <xdr:rowOff>165100</xdr:rowOff>
    </xdr:to>
    <xdr:sp macro="" textlink="">
      <xdr:nvSpPr>
        <xdr:cNvPr id="119" name="楕円 118"/>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2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1"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22"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23"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24"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49" name="直線コネクタ 148"/>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0"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1" name="直線コネクタ 15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54"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55" name="フローチャート: 判断 154"/>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6" name="フローチャート: 判断 155"/>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57" name="フローチャート: 判断 156"/>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58" name="フローチャート: 判断 157"/>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59" name="フローチャート: 判断 158"/>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97790</xdr:rowOff>
    </xdr:from>
    <xdr:to>
      <xdr:col>10</xdr:col>
      <xdr:colOff>165100</xdr:colOff>
      <xdr:row>62</xdr:row>
      <xdr:rowOff>27940</xdr:rowOff>
    </xdr:to>
    <xdr:sp macro="" textlink="">
      <xdr:nvSpPr>
        <xdr:cNvPr id="165" name="楕円 164"/>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67327</xdr:rowOff>
    </xdr:from>
    <xdr:ext cx="405111" cy="259045"/>
    <xdr:sp macro="" textlink="">
      <xdr:nvSpPr>
        <xdr:cNvPr id="166"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6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68"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69"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170" name="n_3mainValue【体育館・プー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194" name="直線コネクタ 193"/>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195"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196" name="直線コネクタ 195"/>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197"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198" name="直線コネクタ 197"/>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199"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0" name="フローチャート: 判断 199"/>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01" name="フローチャート: 判断 200"/>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2" name="フローチャート: 判断 201"/>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03" name="フローチャート: 判断 202"/>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04" name="フローチャート: 判断 203"/>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10" name="楕円 209"/>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25417</xdr:rowOff>
    </xdr:from>
    <xdr:ext cx="469744" cy="259045"/>
    <xdr:sp macro="" textlink="">
      <xdr:nvSpPr>
        <xdr:cNvPr id="211"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2"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13"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14"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15" name="n_3main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28" name="テキスト ボックス 22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38" name="直線コネクタ 237"/>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39"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40" name="直線コネクタ 239"/>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41"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42" name="直線コネクタ 241"/>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43"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44" name="フローチャート: 判断 243"/>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45" name="フローチャート: 判断 244"/>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46" name="フローチャート: 判断 245"/>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47" name="フローチャート: 判断 246"/>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48" name="フローチャート: 判断 247"/>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10161</xdr:rowOff>
    </xdr:from>
    <xdr:to>
      <xdr:col>10</xdr:col>
      <xdr:colOff>165100</xdr:colOff>
      <xdr:row>83</xdr:row>
      <xdr:rowOff>111761</xdr:rowOff>
    </xdr:to>
    <xdr:sp macro="" textlink="">
      <xdr:nvSpPr>
        <xdr:cNvPr id="254" name="楕円 253"/>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142003</xdr:rowOff>
    </xdr:from>
    <xdr:ext cx="405111" cy="259045"/>
    <xdr:sp macro="" textlink="">
      <xdr:nvSpPr>
        <xdr:cNvPr id="255"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56"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57"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258"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259" name="n_3mainValue【福祉施設】&#10;有形固定資産減価償却率"/>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283" name="直線コネクタ 28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5" name="直線コネクタ 28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28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287" name="直線コネクタ 28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28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289" name="フローチャート: 判断 28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90" name="フローチャート: 判断 28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291" name="フローチャート: 判断 29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292" name="フローチャート: 判断 29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293" name="フローチャート: 判断 29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146050</xdr:rowOff>
    </xdr:from>
    <xdr:to>
      <xdr:col>41</xdr:col>
      <xdr:colOff>101600</xdr:colOff>
      <xdr:row>84</xdr:row>
      <xdr:rowOff>76200</xdr:rowOff>
    </xdr:to>
    <xdr:sp macro="" textlink="">
      <xdr:nvSpPr>
        <xdr:cNvPr id="299" name="楕円 298"/>
        <xdr:cNvSpPr/>
      </xdr:nvSpPr>
      <xdr:spPr>
        <a:xfrm>
          <a:off x="781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22877</xdr:rowOff>
    </xdr:from>
    <xdr:ext cx="469744" cy="259045"/>
    <xdr:sp macro="" textlink="">
      <xdr:nvSpPr>
        <xdr:cNvPr id="300"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01"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02"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03"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67327</xdr:rowOff>
    </xdr:from>
    <xdr:ext cx="469744" cy="259045"/>
    <xdr:sp macro="" textlink="">
      <xdr:nvSpPr>
        <xdr:cNvPr id="304" name="n_3mainValue【福祉施設】&#10;一人当たり面積"/>
        <xdr:cNvSpPr txBox="1"/>
      </xdr:nvSpPr>
      <xdr:spPr>
        <a:xfrm>
          <a:off x="7626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5" name="テキスト ボックス 31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7" name="テキスト ボックス 31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7" name="テキスト ボックス 32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30" name="直線コネクタ 329"/>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31"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32" name="直線コネクタ 331"/>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3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34" name="直線コネクタ 33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35"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36" name="フローチャート: 判断 335"/>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37" name="フローチャート: 判断 33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38" name="フローチャート: 判断 337"/>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39" name="フローチャート: 判断 338"/>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40" name="フローチャート: 判断 339"/>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131536</xdr:rowOff>
    </xdr:from>
    <xdr:to>
      <xdr:col>10</xdr:col>
      <xdr:colOff>165100</xdr:colOff>
      <xdr:row>105</xdr:row>
      <xdr:rowOff>61686</xdr:rowOff>
    </xdr:to>
    <xdr:sp macro="" textlink="">
      <xdr:nvSpPr>
        <xdr:cNvPr id="346" name="楕円 345"/>
        <xdr:cNvSpPr/>
      </xdr:nvSpPr>
      <xdr:spPr>
        <a:xfrm>
          <a:off x="1968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3101</xdr:rowOff>
    </xdr:from>
    <xdr:ext cx="405111" cy="259045"/>
    <xdr:sp macro="" textlink="">
      <xdr:nvSpPr>
        <xdr:cNvPr id="347"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48"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49"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350"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351" name="n_3mainValue【市民会館】&#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2" name="直線コネクタ 36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3" name="テキスト ボックス 36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4" name="直線コネクタ 36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5" name="テキスト ボックス 36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6" name="直線コネクタ 36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7" name="テキスト ボックス 36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8" name="直線コネクタ 36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9" name="テキスト ボックス 36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73" name="直線コネクタ 372"/>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74"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75" name="直線コネクタ 374"/>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76"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77" name="直線コネクタ 376"/>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78"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79" name="フローチャート: 判断 378"/>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80" name="フローチャート: 判断 379"/>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81" name="フローチャート: 判断 380"/>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82" name="フローチャート: 判断 38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83" name="フローチャート: 判断 382"/>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59689</xdr:rowOff>
    </xdr:from>
    <xdr:to>
      <xdr:col>41</xdr:col>
      <xdr:colOff>101600</xdr:colOff>
      <xdr:row>105</xdr:row>
      <xdr:rowOff>161289</xdr:rowOff>
    </xdr:to>
    <xdr:sp macro="" textlink="">
      <xdr:nvSpPr>
        <xdr:cNvPr id="389" name="楕円 388"/>
        <xdr:cNvSpPr/>
      </xdr:nvSpPr>
      <xdr:spPr>
        <a:xfrm>
          <a:off x="781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9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9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9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39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152416</xdr:rowOff>
    </xdr:from>
    <xdr:ext cx="469744" cy="259045"/>
    <xdr:sp macro="" textlink="">
      <xdr:nvSpPr>
        <xdr:cNvPr id="394" name="n_3mainValue【市民会館】&#10;一人当たり面積"/>
        <xdr:cNvSpPr txBox="1"/>
      </xdr:nvSpPr>
      <xdr:spPr>
        <a:xfrm>
          <a:off x="7626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20" name="直線コネクタ 419"/>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1"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2" name="直線コネクタ 421"/>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3"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4" name="直線コネクタ 423"/>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25"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6" name="フローチャート: 判断 42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7" name="フローチャート: 判断 426"/>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8" name="フローチャート: 判断 427"/>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9" name="フローチャート: 判断 428"/>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30" name="フローチャート: 判断 429"/>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107043</xdr:rowOff>
    </xdr:from>
    <xdr:to>
      <xdr:col>72</xdr:col>
      <xdr:colOff>38100</xdr:colOff>
      <xdr:row>38</xdr:row>
      <xdr:rowOff>37193</xdr:rowOff>
    </xdr:to>
    <xdr:sp macro="" textlink="">
      <xdr:nvSpPr>
        <xdr:cNvPr id="436" name="楕円 435"/>
        <xdr:cNvSpPr/>
      </xdr:nvSpPr>
      <xdr:spPr>
        <a:xfrm>
          <a:off x="13652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110870</xdr:rowOff>
    </xdr:from>
    <xdr:ext cx="405111" cy="259045"/>
    <xdr:sp macro="" textlink="">
      <xdr:nvSpPr>
        <xdr:cNvPr id="437"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38"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39"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0"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53720</xdr:rowOff>
    </xdr:from>
    <xdr:ext cx="405111" cy="259045"/>
    <xdr:sp macro="" textlink="">
      <xdr:nvSpPr>
        <xdr:cNvPr id="441" name="n_3mainValue【一般廃棄物処理施設】&#10;有形固定資産減価償却率"/>
        <xdr:cNvSpPr txBox="1"/>
      </xdr:nvSpPr>
      <xdr:spPr>
        <a:xfrm>
          <a:off x="13500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63" name="直線コネクタ 462"/>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64"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65" name="直線コネクタ 464"/>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66"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67" name="直線コネクタ 466"/>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68"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69" name="フローチャート: 判断 468"/>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70" name="フローチャート: 判断 469"/>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71" name="フローチャート: 判断 470"/>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72" name="フローチャート: 判断 471"/>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73" name="フローチャート: 判断 472"/>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113434</xdr:rowOff>
    </xdr:from>
    <xdr:to>
      <xdr:col>102</xdr:col>
      <xdr:colOff>165100</xdr:colOff>
      <xdr:row>41</xdr:row>
      <xdr:rowOff>43584</xdr:rowOff>
    </xdr:to>
    <xdr:sp macro="" textlink="">
      <xdr:nvSpPr>
        <xdr:cNvPr id="479" name="楕円 478"/>
        <xdr:cNvSpPr/>
      </xdr:nvSpPr>
      <xdr:spPr>
        <a:xfrm>
          <a:off x="19494500" y="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169363</xdr:rowOff>
    </xdr:from>
    <xdr:ext cx="534377" cy="259045"/>
    <xdr:sp macro="" textlink="">
      <xdr:nvSpPr>
        <xdr:cNvPr id="480"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81"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82"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483"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34711</xdr:rowOff>
    </xdr:from>
    <xdr:ext cx="534377" cy="259045"/>
    <xdr:sp macro="" textlink="">
      <xdr:nvSpPr>
        <xdr:cNvPr id="484" name="n_3mainValue【一般廃棄物処理施設】&#10;一人当たり有形固定資産（償却資産）額"/>
        <xdr:cNvSpPr txBox="1"/>
      </xdr:nvSpPr>
      <xdr:spPr>
        <a:xfrm>
          <a:off x="19278111" y="70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63</xdr:row>
      <xdr:rowOff>21227</xdr:rowOff>
    </xdr:to>
    <xdr:cxnSp macro="">
      <xdr:nvCxnSpPr>
        <xdr:cNvPr id="510" name="直線コネクタ 509"/>
        <xdr:cNvCxnSpPr/>
      </xdr:nvCxnSpPr>
      <xdr:spPr>
        <a:xfrm flipV="1">
          <a:off x="16318864" y="9568543"/>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25054</xdr:rowOff>
    </xdr:from>
    <xdr:ext cx="405111" cy="259045"/>
    <xdr:sp macro="" textlink="">
      <xdr:nvSpPr>
        <xdr:cNvPr id="511" name="【保健センター・保健所】&#10;有形固定資産減価償却率最小値テキスト"/>
        <xdr:cNvSpPr txBox="1"/>
      </xdr:nvSpPr>
      <xdr:spPr>
        <a:xfrm>
          <a:off x="16357600" y="108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21227</xdr:rowOff>
    </xdr:from>
    <xdr:to>
      <xdr:col>86</xdr:col>
      <xdr:colOff>25400</xdr:colOff>
      <xdr:row>63</xdr:row>
      <xdr:rowOff>21227</xdr:rowOff>
    </xdr:to>
    <xdr:cxnSp macro="">
      <xdr:nvCxnSpPr>
        <xdr:cNvPr id="512" name="直線コネクタ 511"/>
        <xdr:cNvCxnSpPr/>
      </xdr:nvCxnSpPr>
      <xdr:spPr>
        <a:xfrm>
          <a:off x="16230600" y="1082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13" name="【保健センター・保健所】&#10;有形固定資産減価償却率最大値テキスト"/>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14" name="直線コネクタ 513"/>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515" name="【保健センター・保健所】&#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16" name="フローチャート: 判断 51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7" name="フローチャート: 判断 516"/>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518" name="フローチャート: 判断 517"/>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19" name="フローチャート: 判断 518"/>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122283</xdr:rowOff>
    </xdr:from>
    <xdr:to>
      <xdr:col>67</xdr:col>
      <xdr:colOff>101600</xdr:colOff>
      <xdr:row>59</xdr:row>
      <xdr:rowOff>52433</xdr:rowOff>
    </xdr:to>
    <xdr:sp macro="" textlink="">
      <xdr:nvSpPr>
        <xdr:cNvPr id="520" name="フローチャート: 判断 519"/>
        <xdr:cNvSpPr/>
      </xdr:nvSpPr>
      <xdr:spPr>
        <a:xfrm>
          <a:off x="12763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55335</xdr:rowOff>
    </xdr:from>
    <xdr:to>
      <xdr:col>72</xdr:col>
      <xdr:colOff>38100</xdr:colOff>
      <xdr:row>63</xdr:row>
      <xdr:rowOff>156935</xdr:rowOff>
    </xdr:to>
    <xdr:sp macro="" textlink="">
      <xdr:nvSpPr>
        <xdr:cNvPr id="526" name="楕円 525"/>
        <xdr:cNvSpPr/>
      </xdr:nvSpPr>
      <xdr:spPr>
        <a:xfrm>
          <a:off x="1365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27"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528" name="n_2aveValue【保健センター・保健所】&#10;有形固定資産減価償却率"/>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29" name="n_3aveValue【保健センター・保健所】&#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530" name="n_4aveValue【保健センター・保健所】&#10;有形固定資産減価償却率"/>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148062</xdr:rowOff>
    </xdr:from>
    <xdr:ext cx="405111" cy="259045"/>
    <xdr:sp macro="" textlink="">
      <xdr:nvSpPr>
        <xdr:cNvPr id="531" name="n_3mainValue【保健センター・保健所】&#10;有形固定資産減価償却率"/>
        <xdr:cNvSpPr txBox="1"/>
      </xdr:nvSpPr>
      <xdr:spPr>
        <a:xfrm>
          <a:off x="13500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55" name="直線コネクタ 55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5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57" name="直線コネクタ 55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5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59" name="直線コネクタ 55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6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1" name="フローチャート: 判断 56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2" name="フローチャート: 判断 56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63" name="フローチャート: 判断 56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64" name="フローチャート: 判断 56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65" name="フローチャート: 判断 56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44450</xdr:rowOff>
    </xdr:from>
    <xdr:to>
      <xdr:col>102</xdr:col>
      <xdr:colOff>165100</xdr:colOff>
      <xdr:row>62</xdr:row>
      <xdr:rowOff>146050</xdr:rowOff>
    </xdr:to>
    <xdr:sp macro="" textlink="">
      <xdr:nvSpPr>
        <xdr:cNvPr id="571" name="楕円 570"/>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143527</xdr:rowOff>
    </xdr:from>
    <xdr:ext cx="469744" cy="259045"/>
    <xdr:sp macro="" textlink="">
      <xdr:nvSpPr>
        <xdr:cNvPr id="572"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73"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74"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7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76" name="n_3main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9" name="テキスト ボックス 58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7" name="テキスト ボックス 59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9" name="テキスト ボックス 59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01" name="直線コネクタ 600"/>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02"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03" name="直線コネクタ 602"/>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04"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05" name="直線コネクタ 604"/>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06"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07" name="フローチャート: 判断 606"/>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08" name="フローチャート: 判断 607"/>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09" name="フローチャート: 判断 608"/>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10" name="フローチャート: 判断 609"/>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11" name="フローチャート: 判断 610"/>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168275</xdr:rowOff>
    </xdr:from>
    <xdr:to>
      <xdr:col>72</xdr:col>
      <xdr:colOff>38100</xdr:colOff>
      <xdr:row>79</xdr:row>
      <xdr:rowOff>98425</xdr:rowOff>
    </xdr:to>
    <xdr:sp macro="" textlink="">
      <xdr:nvSpPr>
        <xdr:cNvPr id="617" name="楕円 616"/>
        <xdr:cNvSpPr/>
      </xdr:nvSpPr>
      <xdr:spPr>
        <a:xfrm>
          <a:off x="13652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618"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19"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20"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21"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114952</xdr:rowOff>
    </xdr:from>
    <xdr:ext cx="405111" cy="259045"/>
    <xdr:sp macro="" textlink="">
      <xdr:nvSpPr>
        <xdr:cNvPr id="622" name="n_3mainValue【消防施設】&#10;有形固定資産減価償却率"/>
        <xdr:cNvSpPr txBox="1"/>
      </xdr:nvSpPr>
      <xdr:spPr>
        <a:xfrm>
          <a:off x="13500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46" name="直線コネクタ 645"/>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8" name="直線コネクタ 64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49"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50" name="直線コネクタ 649"/>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651"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52" name="フローチャート: 判断 651"/>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53" name="フローチャート: 判断 652"/>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54" name="フローチャート: 判断 653"/>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55" name="フローチャート: 判断 654"/>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56" name="フローチャート: 判断 655"/>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113030</xdr:rowOff>
    </xdr:from>
    <xdr:to>
      <xdr:col>102</xdr:col>
      <xdr:colOff>165100</xdr:colOff>
      <xdr:row>83</xdr:row>
      <xdr:rowOff>43180</xdr:rowOff>
    </xdr:to>
    <xdr:sp macro="" textlink="">
      <xdr:nvSpPr>
        <xdr:cNvPr id="662" name="楕円 661"/>
        <xdr:cNvSpPr/>
      </xdr:nvSpPr>
      <xdr:spPr>
        <a:xfrm>
          <a:off x="19494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128288</xdr:rowOff>
    </xdr:from>
    <xdr:ext cx="469744" cy="259045"/>
    <xdr:sp macro="" textlink="">
      <xdr:nvSpPr>
        <xdr:cNvPr id="663"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664"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665"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6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59707</xdr:rowOff>
    </xdr:from>
    <xdr:ext cx="469744" cy="259045"/>
    <xdr:sp macro="" textlink="">
      <xdr:nvSpPr>
        <xdr:cNvPr id="667" name="n_3mainValue【消防施設】&#10;一人当たり面積"/>
        <xdr:cNvSpPr txBox="1"/>
      </xdr:nvSpPr>
      <xdr:spPr>
        <a:xfrm>
          <a:off x="19310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8" name="テキスト ボックス 6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0" name="テキスト ボックス 67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0" name="テキスト ボックス 68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693" name="直線コネクタ 692"/>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5" name="直線コネクタ 69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96"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97" name="直線コネクタ 696"/>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698"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699" name="フローチャート: 判断 69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00" name="フローチャート: 判断 69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01" name="フローチャート: 判断 70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02" name="フローチャート: 判断 701"/>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03" name="フローチャート: 判断 702"/>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13970</xdr:rowOff>
    </xdr:from>
    <xdr:to>
      <xdr:col>72</xdr:col>
      <xdr:colOff>38100</xdr:colOff>
      <xdr:row>106</xdr:row>
      <xdr:rowOff>115570</xdr:rowOff>
    </xdr:to>
    <xdr:sp macro="" textlink="">
      <xdr:nvSpPr>
        <xdr:cNvPr id="709" name="楕円 708"/>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74947</xdr:rowOff>
    </xdr:from>
    <xdr:ext cx="405111" cy="259045"/>
    <xdr:sp macro="" textlink="">
      <xdr:nvSpPr>
        <xdr:cNvPr id="710"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1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12"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13"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14"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38" name="直線コネクタ 737"/>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39"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40" name="直線コネクタ 739"/>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41"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42" name="直線コネクタ 741"/>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43"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44" name="フローチャート: 判断 74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45" name="フローチャート: 判断 744"/>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46" name="フローチャート: 判断 745"/>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47" name="フローチャート: 判断 746"/>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48" name="フローチャート: 判断 747"/>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6350</xdr:rowOff>
    </xdr:from>
    <xdr:to>
      <xdr:col>102</xdr:col>
      <xdr:colOff>165100</xdr:colOff>
      <xdr:row>105</xdr:row>
      <xdr:rowOff>107950</xdr:rowOff>
    </xdr:to>
    <xdr:sp macro="" textlink="">
      <xdr:nvSpPr>
        <xdr:cNvPr id="754" name="楕円 753"/>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139716</xdr:rowOff>
    </xdr:from>
    <xdr:ext cx="469744" cy="259045"/>
    <xdr:sp macro="" textlink="">
      <xdr:nvSpPr>
        <xdr:cNvPr id="75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75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757"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5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59" name="n_3mainValue【庁舎】&#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類似団体と比較して有形固定資産減価償却率が高くなっている施設は、「図書館」、「福祉施設」、「保健センター・保健所」、「庁舎」であり、低くなっている施設は、「消防施設」である。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「図書館」、「福祉施設」については、令和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年度に個別施設計画を策定し、当該計画に基づき、老朽化した施設の改修等を計画的に行う予定である。</a:t>
          </a:r>
        </a:p>
        <a:p>
          <a:r>
            <a:rPr kumimoji="1" lang="ja-JP" altLang="en-US" sz="1300">
              <a:latin typeface="ＭＳ Ｐゴシック" panose="020B0600070205080204" pitchFamily="50" charset="-128"/>
              <a:ea typeface="ＭＳ Ｐゴシック" panose="020B0600070205080204" pitchFamily="50" charset="-128"/>
            </a:rPr>
            <a:t>「保健センター・保健所」、「庁舎」については、令和３年度末までに個別施設計画を策定予定であり、当該計画策定後は、老朽化した施設の集約化・複合化を計画的に行う予定である。</a:t>
          </a: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年度に老朽化した施設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か所を建替え、平成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年度には老朽化した２施設を１施設に集約化を行い、有形固定資産減価償却率が低くなっている。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また、令和２年度においても、更に老朽化した２施設を１施設に集約化を行う予定である。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19977;&#22235;&#37070;/&#36001;&#25919;&#20107;&#24773;/R03&#36001;&#25919;&#20107;&#24773;/&#36001;&#25919;&#29366;&#27841;&#36039;&#26009;&#38598;/R01&#27770;&#31639;/03%20&#20316;&#26989;&#12501;&#12457;&#12523;&#12480;/&#12304;&#36001;&#25919;&#29366;&#27841;&#36039;&#26009;&#38598;&#12305;_012033_&#23567;&#2719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61.7</v>
          </cell>
        </row>
        <row r="53">
          <cell r="BX53">
            <v>64.2</v>
          </cell>
        </row>
        <row r="55">
          <cell r="AN55" t="str">
            <v>類似団体内平均値</v>
          </cell>
          <cell r="BX55">
            <v>15</v>
          </cell>
        </row>
        <row r="57">
          <cell r="BX57">
            <v>60.1</v>
          </cell>
        </row>
        <row r="72">
          <cell r="BP72" t="str">
            <v>H27</v>
          </cell>
          <cell r="BX72" t="str">
            <v>H28</v>
          </cell>
          <cell r="CF72" t="str">
            <v>H29</v>
          </cell>
          <cell r="CN72" t="str">
            <v>H30</v>
          </cell>
          <cell r="CV72" t="str">
            <v>R01</v>
          </cell>
        </row>
        <row r="73">
          <cell r="AN73" t="str">
            <v>当該団体値</v>
          </cell>
          <cell r="BP73">
            <v>69.400000000000006</v>
          </cell>
          <cell r="BX73">
            <v>61.7</v>
          </cell>
          <cell r="CF73">
            <v>48.5</v>
          </cell>
          <cell r="CN73">
            <v>43.1</v>
          </cell>
          <cell r="CV73">
            <v>36.799999999999997</v>
          </cell>
        </row>
        <row r="75">
          <cell r="BP75">
            <v>10.6</v>
          </cell>
          <cell r="BX75">
            <v>8.3000000000000007</v>
          </cell>
          <cell r="CF75">
            <v>7.9</v>
          </cell>
          <cell r="CN75">
            <v>7.9</v>
          </cell>
          <cell r="CV75">
            <v>7.5</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6" zoomScaleNormal="76" workbookViewId="0">
      <selection activeCell="CT5" sqref="CT5:DA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56464859</v>
      </c>
      <c r="BO4" s="424"/>
      <c r="BP4" s="424"/>
      <c r="BQ4" s="424"/>
      <c r="BR4" s="424"/>
      <c r="BS4" s="424"/>
      <c r="BT4" s="424"/>
      <c r="BU4" s="425"/>
      <c r="BV4" s="423">
        <v>55744582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0.5</v>
      </c>
      <c r="CU4" s="608"/>
      <c r="CV4" s="608"/>
      <c r="CW4" s="608"/>
      <c r="CX4" s="608"/>
      <c r="CY4" s="608"/>
      <c r="CZ4" s="608"/>
      <c r="DA4" s="609"/>
      <c r="DB4" s="607">
        <v>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56282977</v>
      </c>
      <c r="BO5" s="429"/>
      <c r="BP5" s="429"/>
      <c r="BQ5" s="429"/>
      <c r="BR5" s="429"/>
      <c r="BS5" s="429"/>
      <c r="BT5" s="429"/>
      <c r="BU5" s="430"/>
      <c r="BV5" s="428">
        <v>55512473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99.4</v>
      </c>
      <c r="CU5" s="399"/>
      <c r="CV5" s="399"/>
      <c r="CW5" s="399"/>
      <c r="CX5" s="399"/>
      <c r="CY5" s="399"/>
      <c r="CZ5" s="399"/>
      <c r="DA5" s="400"/>
      <c r="DB5" s="398">
        <v>97.7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181882</v>
      </c>
      <c r="BO6" s="429"/>
      <c r="BP6" s="429"/>
      <c r="BQ6" s="429"/>
      <c r="BR6" s="429"/>
      <c r="BS6" s="429"/>
      <c r="BT6" s="429"/>
      <c r="BU6" s="430"/>
      <c r="BV6" s="428">
        <v>232109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104.1</v>
      </c>
      <c r="CU6" s="582"/>
      <c r="CV6" s="582"/>
      <c r="CW6" s="582"/>
      <c r="CX6" s="582"/>
      <c r="CY6" s="582"/>
      <c r="CZ6" s="582"/>
      <c r="DA6" s="583"/>
      <c r="DB6" s="581">
        <v>103.2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20406</v>
      </c>
      <c r="BO7" s="429"/>
      <c r="BP7" s="429"/>
      <c r="BQ7" s="429"/>
      <c r="BR7" s="429"/>
      <c r="BS7" s="429"/>
      <c r="BT7" s="429"/>
      <c r="BU7" s="430"/>
      <c r="BV7" s="428">
        <v>9502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31410341</v>
      </c>
      <c r="CU7" s="429"/>
      <c r="CV7" s="429"/>
      <c r="CW7" s="429"/>
      <c r="CX7" s="429"/>
      <c r="CY7" s="429"/>
      <c r="CZ7" s="429"/>
      <c r="DA7" s="430"/>
      <c r="DB7" s="428">
        <v>31455294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161476</v>
      </c>
      <c r="BO8" s="429"/>
      <c r="BP8" s="429"/>
      <c r="BQ8" s="429"/>
      <c r="BR8" s="429"/>
      <c r="BS8" s="429"/>
      <c r="BT8" s="429"/>
      <c r="BU8" s="430"/>
      <c r="BV8" s="428">
        <v>222607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121924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-61131</v>
      </c>
      <c r="BO9" s="429"/>
      <c r="BP9" s="429"/>
      <c r="BQ9" s="429"/>
      <c r="BR9" s="429"/>
      <c r="BS9" s="429"/>
      <c r="BT9" s="429"/>
      <c r="BU9" s="430"/>
      <c r="BV9" s="428">
        <v>1963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14.3</v>
      </c>
      <c r="CU9" s="399"/>
      <c r="CV9" s="399"/>
      <c r="CW9" s="399"/>
      <c r="CX9" s="399"/>
      <c r="CY9" s="399"/>
      <c r="CZ9" s="399"/>
      <c r="DA9" s="400"/>
      <c r="DB9" s="398">
        <v>15.2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131928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108222</v>
      </c>
      <c r="BO10" s="429"/>
      <c r="BP10" s="429"/>
      <c r="BQ10" s="429"/>
      <c r="BR10" s="429"/>
      <c r="BS10" s="429"/>
      <c r="BT10" s="429"/>
      <c r="BU10" s="430"/>
      <c r="BV10" s="428">
        <v>110652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114425</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550000</v>
      </c>
      <c r="BO12" s="429"/>
      <c r="BP12" s="429"/>
      <c r="BQ12" s="429"/>
      <c r="BR12" s="429"/>
      <c r="BS12" s="429"/>
      <c r="BT12" s="429"/>
      <c r="BU12" s="430"/>
      <c r="BV12" s="428">
        <v>300000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113734</v>
      </c>
      <c r="S13" s="532"/>
      <c r="T13" s="532"/>
      <c r="U13" s="532"/>
      <c r="V13" s="533"/>
      <c r="W13" s="519" t="s">
        <v>137</v>
      </c>
      <c r="X13" s="441"/>
      <c r="Y13" s="441"/>
      <c r="Z13" s="441"/>
      <c r="AA13" s="441"/>
      <c r="AB13" s="442"/>
      <c r="AC13" s="404">
        <v>710</v>
      </c>
      <c r="AD13" s="405"/>
      <c r="AE13" s="405"/>
      <c r="AF13" s="405"/>
      <c r="AG13" s="406"/>
      <c r="AH13" s="404">
        <v>761</v>
      </c>
      <c r="AI13" s="405"/>
      <c r="AJ13" s="405"/>
      <c r="AK13" s="405"/>
      <c r="AL13" s="407"/>
      <c r="AM13" s="497" t="s">
        <v>138</v>
      </c>
      <c r="AN13" s="402"/>
      <c r="AO13" s="402"/>
      <c r="AP13" s="402"/>
      <c r="AQ13" s="402"/>
      <c r="AR13" s="402"/>
      <c r="AS13" s="402"/>
      <c r="AT13" s="403"/>
      <c r="AU13" s="485" t="s">
        <v>119</v>
      </c>
      <c r="AV13" s="486"/>
      <c r="AW13" s="486"/>
      <c r="AX13" s="486"/>
      <c r="AY13" s="408" t="s">
        <v>139</v>
      </c>
      <c r="AZ13" s="409"/>
      <c r="BA13" s="409"/>
      <c r="BB13" s="409"/>
      <c r="BC13" s="409"/>
      <c r="BD13" s="409"/>
      <c r="BE13" s="409"/>
      <c r="BF13" s="409"/>
      <c r="BG13" s="409"/>
      <c r="BH13" s="409"/>
      <c r="BI13" s="409"/>
      <c r="BJ13" s="409"/>
      <c r="BK13" s="409"/>
      <c r="BL13" s="409"/>
      <c r="BM13" s="410"/>
      <c r="BN13" s="428">
        <v>-502909</v>
      </c>
      <c r="BO13" s="429"/>
      <c r="BP13" s="429"/>
      <c r="BQ13" s="429"/>
      <c r="BR13" s="429"/>
      <c r="BS13" s="429"/>
      <c r="BT13" s="429"/>
      <c r="BU13" s="430"/>
      <c r="BV13" s="428">
        <v>-187385</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7.5</v>
      </c>
      <c r="CU13" s="399"/>
      <c r="CV13" s="399"/>
      <c r="CW13" s="399"/>
      <c r="CX13" s="399"/>
      <c r="CY13" s="399"/>
      <c r="CZ13" s="399"/>
      <c r="DA13" s="400"/>
      <c r="DB13" s="398">
        <v>7.9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116529</v>
      </c>
      <c r="S14" s="532"/>
      <c r="T14" s="532"/>
      <c r="U14" s="532"/>
      <c r="V14" s="533"/>
      <c r="W14" s="534"/>
      <c r="X14" s="444"/>
      <c r="Y14" s="444"/>
      <c r="Z14" s="444"/>
      <c r="AA14" s="444"/>
      <c r="AB14" s="445"/>
      <c r="AC14" s="524">
        <v>1.4</v>
      </c>
      <c r="AD14" s="525"/>
      <c r="AE14" s="525"/>
      <c r="AF14" s="525"/>
      <c r="AG14" s="526"/>
      <c r="AH14" s="524">
        <v>1.4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36.799999999999997</v>
      </c>
      <c r="CU14" s="536"/>
      <c r="CV14" s="536"/>
      <c r="CW14" s="536"/>
      <c r="CX14" s="536"/>
      <c r="CY14" s="536"/>
      <c r="CZ14" s="536"/>
      <c r="DA14" s="537"/>
      <c r="DB14" s="535">
        <v>43.1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115898</v>
      </c>
      <c r="S15" s="532"/>
      <c r="T15" s="532"/>
      <c r="U15" s="532"/>
      <c r="V15" s="533"/>
      <c r="W15" s="519" t="s">
        <v>144</v>
      </c>
      <c r="X15" s="441"/>
      <c r="Y15" s="441"/>
      <c r="Z15" s="441"/>
      <c r="AA15" s="441"/>
      <c r="AB15" s="442"/>
      <c r="AC15" s="404">
        <v>8909</v>
      </c>
      <c r="AD15" s="405"/>
      <c r="AE15" s="405"/>
      <c r="AF15" s="405"/>
      <c r="AG15" s="406"/>
      <c r="AH15" s="404">
        <v>9695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11930165</v>
      </c>
      <c r="BO15" s="424"/>
      <c r="BP15" s="424"/>
      <c r="BQ15" s="424"/>
      <c r="BR15" s="424"/>
      <c r="BS15" s="424"/>
      <c r="BT15" s="424"/>
      <c r="BU15" s="425"/>
      <c r="BV15" s="423">
        <v>11940784</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18.100000000000001</v>
      </c>
      <c r="AD16" s="525"/>
      <c r="AE16" s="525"/>
      <c r="AF16" s="525"/>
      <c r="AG16" s="526"/>
      <c r="AH16" s="524">
        <v>18.2</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26905877</v>
      </c>
      <c r="BO16" s="429"/>
      <c r="BP16" s="429"/>
      <c r="BQ16" s="429"/>
      <c r="BR16" s="429"/>
      <c r="BS16" s="429"/>
      <c r="BT16" s="429"/>
      <c r="BU16" s="430"/>
      <c r="BV16" s="428">
        <v>26657912</v>
      </c>
      <c r="BW16" s="429"/>
      <c r="BX16" s="429"/>
      <c r="BY16" s="429"/>
      <c r="BZ16" s="429"/>
      <c r="CA16" s="429"/>
      <c r="CB16" s="429"/>
      <c r="CC16" s="430"/>
      <c r="CD16" s="201"/>
      <c r="CE16" s="426" t="s">
        <v>150</v>
      </c>
      <c r="CF16" s="426"/>
      <c r="CG16" s="426"/>
      <c r="CH16" s="426"/>
      <c r="CI16" s="426"/>
      <c r="CJ16" s="426"/>
      <c r="CK16" s="426"/>
      <c r="CL16" s="426"/>
      <c r="CM16" s="426"/>
      <c r="CN16" s="426"/>
      <c r="CO16" s="426"/>
      <c r="CP16" s="426"/>
      <c r="CQ16" s="426"/>
      <c r="CR16" s="426"/>
      <c r="CS16" s="427"/>
      <c r="CT16" s="398">
        <v>2.6</v>
      </c>
      <c r="CU16" s="399"/>
      <c r="CV16" s="399"/>
      <c r="CW16" s="399"/>
      <c r="CX16" s="399"/>
      <c r="CY16" s="399"/>
      <c r="CZ16" s="399"/>
      <c r="DA16" s="400"/>
      <c r="DB16" s="398">
        <v>0.7</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39508</v>
      </c>
      <c r="AD17" s="405"/>
      <c r="AE17" s="405"/>
      <c r="AF17" s="405"/>
      <c r="AG17" s="406"/>
      <c r="AH17" s="404">
        <v>42909</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15155642</v>
      </c>
      <c r="BO17" s="429"/>
      <c r="BP17" s="429"/>
      <c r="BQ17" s="429"/>
      <c r="BR17" s="429"/>
      <c r="BS17" s="429"/>
      <c r="BT17" s="429"/>
      <c r="BU17" s="430"/>
      <c r="BV17" s="428">
        <v>15157374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243.83</v>
      </c>
      <c r="M18" s="493"/>
      <c r="N18" s="493"/>
      <c r="O18" s="493"/>
      <c r="P18" s="493"/>
      <c r="Q18" s="493"/>
      <c r="R18" s="494"/>
      <c r="S18" s="494"/>
      <c r="T18" s="494"/>
      <c r="U18" s="494"/>
      <c r="V18" s="495"/>
      <c r="W18" s="509"/>
      <c r="X18" s="510"/>
      <c r="Y18" s="510"/>
      <c r="Z18" s="510"/>
      <c r="AA18" s="510"/>
      <c r="AB18" s="520"/>
      <c r="AC18" s="392">
        <v>80.400000000000006</v>
      </c>
      <c r="AD18" s="393"/>
      <c r="AE18" s="393"/>
      <c r="AF18" s="393"/>
      <c r="AG18" s="496"/>
      <c r="AH18" s="392">
        <v>80.400000000000006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31788008</v>
      </c>
      <c r="BO18" s="429"/>
      <c r="BP18" s="429"/>
      <c r="BQ18" s="429"/>
      <c r="BR18" s="429"/>
      <c r="BS18" s="429"/>
      <c r="BT18" s="429"/>
      <c r="BU18" s="430"/>
      <c r="BV18" s="428">
        <v>31316255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500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35005017</v>
      </c>
      <c r="BO19" s="429"/>
      <c r="BP19" s="429"/>
      <c r="BQ19" s="429"/>
      <c r="BR19" s="429"/>
      <c r="BS19" s="429"/>
      <c r="BT19" s="429"/>
      <c r="BU19" s="430"/>
      <c r="BV19" s="428">
        <v>34857635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55466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47508211</v>
      </c>
      <c r="BO23" s="429"/>
      <c r="BP23" s="429"/>
      <c r="BQ23" s="429"/>
      <c r="BR23" s="429"/>
      <c r="BS23" s="429"/>
      <c r="BT23" s="429"/>
      <c r="BU23" s="430"/>
      <c r="BV23" s="428">
        <v>48746418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7373</v>
      </c>
      <c r="R24" s="405"/>
      <c r="S24" s="405"/>
      <c r="T24" s="405"/>
      <c r="U24" s="405"/>
      <c r="V24" s="406"/>
      <c r="W24" s="470"/>
      <c r="X24" s="461"/>
      <c r="Y24" s="462"/>
      <c r="Z24" s="401" t="s">
        <v>169</v>
      </c>
      <c r="AA24" s="402"/>
      <c r="AB24" s="402"/>
      <c r="AC24" s="402"/>
      <c r="AD24" s="402"/>
      <c r="AE24" s="402"/>
      <c r="AF24" s="402"/>
      <c r="AG24" s="403"/>
      <c r="AH24" s="404">
        <v>1040</v>
      </c>
      <c r="AI24" s="405"/>
      <c r="AJ24" s="405"/>
      <c r="AK24" s="405"/>
      <c r="AL24" s="406"/>
      <c r="AM24" s="404">
        <v>3195920</v>
      </c>
      <c r="AN24" s="405"/>
      <c r="AO24" s="405"/>
      <c r="AP24" s="405"/>
      <c r="AQ24" s="405"/>
      <c r="AR24" s="406"/>
      <c r="AS24" s="404">
        <v>3073</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32254973</v>
      </c>
      <c r="BO24" s="429"/>
      <c r="BP24" s="429"/>
      <c r="BQ24" s="429"/>
      <c r="BR24" s="429"/>
      <c r="BS24" s="429"/>
      <c r="BT24" s="429"/>
      <c r="BU24" s="430"/>
      <c r="BV24" s="428">
        <v>32427593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6732</v>
      </c>
      <c r="R25" s="405"/>
      <c r="S25" s="405"/>
      <c r="T25" s="405"/>
      <c r="U25" s="405"/>
      <c r="V25" s="406"/>
      <c r="W25" s="470"/>
      <c r="X25" s="461"/>
      <c r="Y25" s="462"/>
      <c r="Z25" s="401" t="s">
        <v>172</v>
      </c>
      <c r="AA25" s="402"/>
      <c r="AB25" s="402"/>
      <c r="AC25" s="402"/>
      <c r="AD25" s="402"/>
      <c r="AE25" s="402"/>
      <c r="AF25" s="402"/>
      <c r="AG25" s="403"/>
      <c r="AH25" s="404">
        <v>249</v>
      </c>
      <c r="AI25" s="405"/>
      <c r="AJ25" s="405"/>
      <c r="AK25" s="405"/>
      <c r="AL25" s="406"/>
      <c r="AM25" s="404">
        <v>765924</v>
      </c>
      <c r="AN25" s="405"/>
      <c r="AO25" s="405"/>
      <c r="AP25" s="405"/>
      <c r="AQ25" s="405"/>
      <c r="AR25" s="406"/>
      <c r="AS25" s="404">
        <v>3076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4178108</v>
      </c>
      <c r="BO25" s="424"/>
      <c r="BP25" s="424"/>
      <c r="BQ25" s="424"/>
      <c r="BR25" s="424"/>
      <c r="BS25" s="424"/>
      <c r="BT25" s="424"/>
      <c r="BU25" s="425"/>
      <c r="BV25" s="423">
        <v>2941351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6012</v>
      </c>
      <c r="R26" s="405"/>
      <c r="S26" s="405"/>
      <c r="T26" s="405"/>
      <c r="U26" s="405"/>
      <c r="V26" s="406"/>
      <c r="W26" s="470"/>
      <c r="X26" s="461"/>
      <c r="Y26" s="462"/>
      <c r="Z26" s="401" t="s">
        <v>175</v>
      </c>
      <c r="AA26" s="483"/>
      <c r="AB26" s="483"/>
      <c r="AC26" s="483"/>
      <c r="AD26" s="483"/>
      <c r="AE26" s="483"/>
      <c r="AF26" s="483"/>
      <c r="AG26" s="484"/>
      <c r="AH26" s="404">
        <v>58</v>
      </c>
      <c r="AI26" s="405"/>
      <c r="AJ26" s="405"/>
      <c r="AK26" s="405"/>
      <c r="AL26" s="406"/>
      <c r="AM26" s="404">
        <v>196736</v>
      </c>
      <c r="AN26" s="405"/>
      <c r="AO26" s="405"/>
      <c r="AP26" s="405"/>
      <c r="AQ26" s="405"/>
      <c r="AR26" s="406"/>
      <c r="AS26" s="404">
        <v>3392</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5340</v>
      </c>
      <c r="R27" s="405"/>
      <c r="S27" s="405"/>
      <c r="T27" s="405"/>
      <c r="U27" s="405"/>
      <c r="V27" s="406"/>
      <c r="W27" s="470"/>
      <c r="X27" s="461"/>
      <c r="Y27" s="462"/>
      <c r="Z27" s="401" t="s">
        <v>179</v>
      </c>
      <c r="AA27" s="402"/>
      <c r="AB27" s="402"/>
      <c r="AC27" s="402"/>
      <c r="AD27" s="402"/>
      <c r="AE27" s="402"/>
      <c r="AF27" s="402"/>
      <c r="AG27" s="403"/>
      <c r="AH27" s="404">
        <v>8</v>
      </c>
      <c r="AI27" s="405"/>
      <c r="AJ27" s="405"/>
      <c r="AK27" s="405"/>
      <c r="AL27" s="406"/>
      <c r="AM27" s="404">
        <v>32240</v>
      </c>
      <c r="AN27" s="405"/>
      <c r="AO27" s="405"/>
      <c r="AP27" s="405"/>
      <c r="AQ27" s="405"/>
      <c r="AR27" s="406"/>
      <c r="AS27" s="404">
        <v>4030</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181</v>
      </c>
      <c r="BO27" s="432"/>
      <c r="BP27" s="432"/>
      <c r="BQ27" s="432"/>
      <c r="BR27" s="432"/>
      <c r="BS27" s="432"/>
      <c r="BT27" s="432"/>
      <c r="BU27" s="433"/>
      <c r="BV27" s="431" t="s">
        <v>135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4820</v>
      </c>
      <c r="R28" s="405"/>
      <c r="S28" s="405"/>
      <c r="T28" s="405"/>
      <c r="U28" s="405"/>
      <c r="V28" s="406"/>
      <c r="W28" s="470"/>
      <c r="X28" s="461"/>
      <c r="Y28" s="462"/>
      <c r="Z28" s="401" t="s">
        <v>183</v>
      </c>
      <c r="AA28" s="402"/>
      <c r="AB28" s="402"/>
      <c r="AC28" s="402"/>
      <c r="AD28" s="402"/>
      <c r="AE28" s="402"/>
      <c r="AF28" s="402"/>
      <c r="AG28" s="403"/>
      <c r="AH28" s="404" t="s">
        <v>181</v>
      </c>
      <c r="AI28" s="405"/>
      <c r="AJ28" s="405"/>
      <c r="AK28" s="405"/>
      <c r="AL28" s="406"/>
      <c r="AM28" s="404" t="s">
        <v>181</v>
      </c>
      <c r="AN28" s="405"/>
      <c r="AO28" s="405"/>
      <c r="AP28" s="405"/>
      <c r="AQ28" s="405"/>
      <c r="AR28" s="406"/>
      <c r="AS28" s="404" t="s">
        <v>181</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2591593</v>
      </c>
      <c r="BO28" s="424"/>
      <c r="BP28" s="424"/>
      <c r="BQ28" s="424"/>
      <c r="BR28" s="424"/>
      <c r="BS28" s="424"/>
      <c r="BT28" s="424"/>
      <c r="BU28" s="425"/>
      <c r="BV28" s="423">
        <v>3033371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23</v>
      </c>
      <c r="M29" s="405"/>
      <c r="N29" s="405"/>
      <c r="O29" s="405"/>
      <c r="P29" s="406"/>
      <c r="Q29" s="404">
        <v>4410</v>
      </c>
      <c r="R29" s="405"/>
      <c r="S29" s="405"/>
      <c r="T29" s="405"/>
      <c r="U29" s="405"/>
      <c r="V29" s="406"/>
      <c r="W29" s="471"/>
      <c r="X29" s="472"/>
      <c r="Y29" s="473"/>
      <c r="Z29" s="401" t="s">
        <v>186</v>
      </c>
      <c r="AA29" s="402"/>
      <c r="AB29" s="402"/>
      <c r="AC29" s="402"/>
      <c r="AD29" s="402"/>
      <c r="AE29" s="402"/>
      <c r="AF29" s="402"/>
      <c r="AG29" s="403"/>
      <c r="AH29" s="404">
        <v>1048</v>
      </c>
      <c r="AI29" s="405"/>
      <c r="AJ29" s="405"/>
      <c r="AK29" s="405"/>
      <c r="AL29" s="406"/>
      <c r="AM29" s="404">
        <v>3228160</v>
      </c>
      <c r="AN29" s="405"/>
      <c r="AO29" s="405"/>
      <c r="AP29" s="405"/>
      <c r="AQ29" s="405"/>
      <c r="AR29" s="406"/>
      <c r="AS29" s="404">
        <v>3080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181</v>
      </c>
      <c r="BO29" s="429"/>
      <c r="BP29" s="429"/>
      <c r="BQ29" s="429"/>
      <c r="BR29" s="429"/>
      <c r="BS29" s="429"/>
      <c r="BT29" s="429"/>
      <c r="BU29" s="430"/>
      <c r="BV29" s="428" t="s">
        <v>135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2133373</v>
      </c>
      <c r="BO30" s="432"/>
      <c r="BP30" s="432"/>
      <c r="BQ30" s="432"/>
      <c r="BR30" s="432"/>
      <c r="BS30" s="432"/>
      <c r="BT30" s="432"/>
      <c r="BU30" s="433"/>
      <c r="BV30" s="431">
        <v>2083167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195</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病院事業会計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IF('各会計、関係団体の財政状況及び健全化判断比率'!B36="","",'各会計、関係団体の財政状況及び健全化判断比率'!B36)</f>
        <v>青果物卸売市場事業特別会計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石狩湾新港管理組合（一般会計）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（一財）自然の村公社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水道事業会計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IF('各会計、関係団体の財政状況及び健全化判断比率'!B37="","",'各会計、関係団体の財政状況及び健全化判断比率'!B37)</f>
        <v>水産物卸売市場事業特別会計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石狩湾新港管理組合（港湾整備事業特別会計）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（株）小樽水族館公社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産業廃棄物処分事業特別会計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IF('各会計、関係団体の財政状況及び健全化判断比率'!B33="","",'各会計、関係団体の財政状況及び健全化判断比率'!B33)</f>
        <v>下水道事業会計</v>
      </c>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IF('各会計、関係団体の財政状況及び健全化判断比率'!B38="","",'各会計、関係団体の財政状況及び健全化判断比率'!B38)</f>
        <v>港湾整備事業特別会計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北しりべし廃棄物処理広域連合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（株）マリンウェーブ小樽</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f t="shared" si="0"/>
        <v>10</v>
      </c>
      <c r="AN37" s="387"/>
      <c r="AO37" s="386" t="str">
        <f>IF('各会計、関係団体の財政状況及び健全化判断比率'!B34="","",'各会計、関係団体の財政状況及び健全化判断比率'!B34)</f>
        <v>産業廃棄物等処分事業会計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後志教育研修センター</v>
      </c>
      <c r="BZ37" s="386"/>
      <c r="CA37" s="386"/>
      <c r="CB37" s="386"/>
      <c r="CC37" s="386"/>
      <c r="CD37" s="386"/>
      <c r="CE37" s="386"/>
      <c r="CF37" s="386"/>
      <c r="CG37" s="386"/>
      <c r="CH37" s="386"/>
      <c r="CI37" s="386"/>
      <c r="CJ37" s="386"/>
      <c r="CK37" s="386"/>
      <c r="CL37" s="386"/>
      <c r="CM37" s="386"/>
      <c r="CN37" s="214"/>
      <c r="CO37" s="387">
        <f t="shared" si="3"/>
        <v>23</v>
      </c>
      <c r="CP37" s="387"/>
      <c r="CQ37" s="386" t="str">
        <f>IF('各会計、関係団体の財政状況及び健全化判断比率'!BS10="","",'各会計、関係団体の財政状況及び健全化判断比率'!BS10)</f>
        <v>小樽開発埠頭（株）</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11</v>
      </c>
      <c r="AN38" s="387"/>
      <c r="AO38" s="386" t="str">
        <f>IF('各会計、関係団体の財政状況及び健全化判断比率'!B35="","",'各会計、関係団体の財政状況及び健全化判断比率'!B35)</f>
        <v>簡易水道事業会計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石狩西部広域水道企業団</v>
      </c>
      <c r="BZ38" s="386"/>
      <c r="CA38" s="386"/>
      <c r="CB38" s="386"/>
      <c r="CC38" s="386"/>
      <c r="CD38" s="386"/>
      <c r="CE38" s="386"/>
      <c r="CF38" s="386"/>
      <c r="CG38" s="386"/>
      <c r="CH38" s="386"/>
      <c r="CI38" s="386"/>
      <c r="CJ38" s="386"/>
      <c r="CK38" s="386"/>
      <c r="CL38" s="386"/>
      <c r="CM38" s="386"/>
      <c r="CN38" s="214"/>
      <c r="CO38" s="387">
        <f t="shared" si="3"/>
        <v>24</v>
      </c>
      <c r="CP38" s="387"/>
      <c r="CQ38" s="386" t="str">
        <f>IF('各会計、関係団体の財政状況及び健全化判断比率'!BS11="","",'各会計、関係団体の財政状況及び健全化判断比率'!BS11)</f>
        <v>（株）小樽観光振興公社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〇</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LQbm0LONsJY/to6nmF6YAF0PfkYk0jn6QLwmxdE/2t7SIiDRXWQQPBCUXJsO2p9a8/vsuk+TMw3df7+49icWQ==" saltValue="pRaRJaFZgs7RCqCu1kb2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3" sqref="R33:Y3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13594349</v>
      </c>
      <c r="S5" s="696"/>
      <c r="T5" s="696"/>
      <c r="U5" s="696"/>
      <c r="V5" s="696"/>
      <c r="W5" s="696"/>
      <c r="X5" s="696"/>
      <c r="Y5" s="739"/>
      <c r="Z5" s="757">
        <v>24.1</v>
      </c>
      <c r="AA5" s="757"/>
      <c r="AB5" s="757"/>
      <c r="AC5" s="757"/>
      <c r="AD5" s="758">
        <v>12501807</v>
      </c>
      <c r="AE5" s="758"/>
      <c r="AF5" s="758"/>
      <c r="AG5" s="758"/>
      <c r="AH5" s="758"/>
      <c r="AI5" s="758"/>
      <c r="AJ5" s="758"/>
      <c r="AK5" s="758"/>
      <c r="AL5" s="740">
        <v>40.9</v>
      </c>
      <c r="AM5" s="713"/>
      <c r="AN5" s="713"/>
      <c r="AO5" s="741"/>
      <c r="AP5" s="708" t="s">
        <v>226</v>
      </c>
      <c r="AQ5" s="709"/>
      <c r="AR5" s="709"/>
      <c r="AS5" s="709"/>
      <c r="AT5" s="709"/>
      <c r="AU5" s="709"/>
      <c r="AV5" s="709"/>
      <c r="AW5" s="709"/>
      <c r="AX5" s="709"/>
      <c r="AY5" s="709"/>
      <c r="AZ5" s="709"/>
      <c r="BA5" s="709"/>
      <c r="BB5" s="709"/>
      <c r="BC5" s="709"/>
      <c r="BD5" s="709"/>
      <c r="BE5" s="709"/>
      <c r="BF5" s="710"/>
      <c r="BG5" s="640">
        <v>12451831</v>
      </c>
      <c r="BH5" s="641"/>
      <c r="BI5" s="641"/>
      <c r="BJ5" s="641"/>
      <c r="BK5" s="641"/>
      <c r="BL5" s="641"/>
      <c r="BM5" s="641"/>
      <c r="BN5" s="642"/>
      <c r="BO5" s="677">
        <v>91.6</v>
      </c>
      <c r="BP5" s="677"/>
      <c r="BQ5" s="677"/>
      <c r="BR5" s="677"/>
      <c r="BS5" s="678">
        <v>217181</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321925</v>
      </c>
      <c r="S6" s="641"/>
      <c r="T6" s="641"/>
      <c r="U6" s="641"/>
      <c r="V6" s="641"/>
      <c r="W6" s="641"/>
      <c r="X6" s="641"/>
      <c r="Y6" s="642"/>
      <c r="Z6" s="677">
        <v>0.6</v>
      </c>
      <c r="AA6" s="677"/>
      <c r="AB6" s="677"/>
      <c r="AC6" s="677"/>
      <c r="AD6" s="678">
        <v>321925</v>
      </c>
      <c r="AE6" s="678"/>
      <c r="AF6" s="678"/>
      <c r="AG6" s="678"/>
      <c r="AH6" s="678"/>
      <c r="AI6" s="678"/>
      <c r="AJ6" s="678"/>
      <c r="AK6" s="678"/>
      <c r="AL6" s="643">
        <v>1.1000000000000001</v>
      </c>
      <c r="AM6" s="644"/>
      <c r="AN6" s="644"/>
      <c r="AO6" s="679"/>
      <c r="AP6" s="637" t="s">
        <v>231</v>
      </c>
      <c r="AQ6" s="638"/>
      <c r="AR6" s="638"/>
      <c r="AS6" s="638"/>
      <c r="AT6" s="638"/>
      <c r="AU6" s="638"/>
      <c r="AV6" s="638"/>
      <c r="AW6" s="638"/>
      <c r="AX6" s="638"/>
      <c r="AY6" s="638"/>
      <c r="AZ6" s="638"/>
      <c r="BA6" s="638"/>
      <c r="BB6" s="638"/>
      <c r="BC6" s="638"/>
      <c r="BD6" s="638"/>
      <c r="BE6" s="638"/>
      <c r="BF6" s="639"/>
      <c r="BG6" s="640">
        <v>12451831</v>
      </c>
      <c r="BH6" s="641"/>
      <c r="BI6" s="641"/>
      <c r="BJ6" s="641"/>
      <c r="BK6" s="641"/>
      <c r="BL6" s="641"/>
      <c r="BM6" s="641"/>
      <c r="BN6" s="642"/>
      <c r="BO6" s="677">
        <v>91.6</v>
      </c>
      <c r="BP6" s="677"/>
      <c r="BQ6" s="677"/>
      <c r="BR6" s="677"/>
      <c r="BS6" s="678">
        <v>217181</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326195</v>
      </c>
      <c r="CS6" s="641"/>
      <c r="CT6" s="641"/>
      <c r="CU6" s="641"/>
      <c r="CV6" s="641"/>
      <c r="CW6" s="641"/>
      <c r="CX6" s="641"/>
      <c r="CY6" s="642"/>
      <c r="CZ6" s="740">
        <v>0.6</v>
      </c>
      <c r="DA6" s="713"/>
      <c r="DB6" s="713"/>
      <c r="DC6" s="743"/>
      <c r="DD6" s="646">
        <v>2160</v>
      </c>
      <c r="DE6" s="641"/>
      <c r="DF6" s="641"/>
      <c r="DG6" s="641"/>
      <c r="DH6" s="641"/>
      <c r="DI6" s="641"/>
      <c r="DJ6" s="641"/>
      <c r="DK6" s="641"/>
      <c r="DL6" s="641"/>
      <c r="DM6" s="641"/>
      <c r="DN6" s="641"/>
      <c r="DO6" s="641"/>
      <c r="DP6" s="642"/>
      <c r="DQ6" s="646">
        <v>326192</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8061</v>
      </c>
      <c r="S7" s="641"/>
      <c r="T7" s="641"/>
      <c r="U7" s="641"/>
      <c r="V7" s="641"/>
      <c r="W7" s="641"/>
      <c r="X7" s="641"/>
      <c r="Y7" s="642"/>
      <c r="Z7" s="677">
        <v>0</v>
      </c>
      <c r="AA7" s="677"/>
      <c r="AB7" s="677"/>
      <c r="AC7" s="677"/>
      <c r="AD7" s="678">
        <v>8061</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5504909</v>
      </c>
      <c r="BH7" s="641"/>
      <c r="BI7" s="641"/>
      <c r="BJ7" s="641"/>
      <c r="BK7" s="641"/>
      <c r="BL7" s="641"/>
      <c r="BM7" s="641"/>
      <c r="BN7" s="642"/>
      <c r="BO7" s="677">
        <v>40.5</v>
      </c>
      <c r="BP7" s="677"/>
      <c r="BQ7" s="677"/>
      <c r="BR7" s="677"/>
      <c r="BS7" s="678">
        <v>217181</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4445639</v>
      </c>
      <c r="CS7" s="641"/>
      <c r="CT7" s="641"/>
      <c r="CU7" s="641"/>
      <c r="CV7" s="641"/>
      <c r="CW7" s="641"/>
      <c r="CX7" s="641"/>
      <c r="CY7" s="642"/>
      <c r="CZ7" s="677">
        <v>7.9</v>
      </c>
      <c r="DA7" s="677"/>
      <c r="DB7" s="677"/>
      <c r="DC7" s="677"/>
      <c r="DD7" s="646">
        <v>64610</v>
      </c>
      <c r="DE7" s="641"/>
      <c r="DF7" s="641"/>
      <c r="DG7" s="641"/>
      <c r="DH7" s="641"/>
      <c r="DI7" s="641"/>
      <c r="DJ7" s="641"/>
      <c r="DK7" s="641"/>
      <c r="DL7" s="641"/>
      <c r="DM7" s="641"/>
      <c r="DN7" s="641"/>
      <c r="DO7" s="641"/>
      <c r="DP7" s="642"/>
      <c r="DQ7" s="646">
        <v>3862224</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26076</v>
      </c>
      <c r="S8" s="641"/>
      <c r="T8" s="641"/>
      <c r="U8" s="641"/>
      <c r="V8" s="641"/>
      <c r="W8" s="641"/>
      <c r="X8" s="641"/>
      <c r="Y8" s="642"/>
      <c r="Z8" s="677">
        <v>0</v>
      </c>
      <c r="AA8" s="677"/>
      <c r="AB8" s="677"/>
      <c r="AC8" s="677"/>
      <c r="AD8" s="678">
        <v>26076</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181493</v>
      </c>
      <c r="BH8" s="641"/>
      <c r="BI8" s="641"/>
      <c r="BJ8" s="641"/>
      <c r="BK8" s="641"/>
      <c r="BL8" s="641"/>
      <c r="BM8" s="641"/>
      <c r="BN8" s="642"/>
      <c r="BO8" s="677">
        <v>1.3</v>
      </c>
      <c r="BP8" s="677"/>
      <c r="BQ8" s="677"/>
      <c r="BR8" s="677"/>
      <c r="BS8" s="646" t="s">
        <v>135</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25933163</v>
      </c>
      <c r="CS8" s="641"/>
      <c r="CT8" s="641"/>
      <c r="CU8" s="641"/>
      <c r="CV8" s="641"/>
      <c r="CW8" s="641"/>
      <c r="CX8" s="641"/>
      <c r="CY8" s="642"/>
      <c r="CZ8" s="677">
        <v>46.1</v>
      </c>
      <c r="DA8" s="677"/>
      <c r="DB8" s="677"/>
      <c r="DC8" s="677"/>
      <c r="DD8" s="646">
        <v>54893</v>
      </c>
      <c r="DE8" s="641"/>
      <c r="DF8" s="641"/>
      <c r="DG8" s="641"/>
      <c r="DH8" s="641"/>
      <c r="DI8" s="641"/>
      <c r="DJ8" s="641"/>
      <c r="DK8" s="641"/>
      <c r="DL8" s="641"/>
      <c r="DM8" s="641"/>
      <c r="DN8" s="641"/>
      <c r="DO8" s="641"/>
      <c r="DP8" s="642"/>
      <c r="DQ8" s="646">
        <v>11684461</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16875</v>
      </c>
      <c r="S9" s="641"/>
      <c r="T9" s="641"/>
      <c r="U9" s="641"/>
      <c r="V9" s="641"/>
      <c r="W9" s="641"/>
      <c r="X9" s="641"/>
      <c r="Y9" s="642"/>
      <c r="Z9" s="677">
        <v>0</v>
      </c>
      <c r="AA9" s="677"/>
      <c r="AB9" s="677"/>
      <c r="AC9" s="677"/>
      <c r="AD9" s="678">
        <v>16875</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4155522</v>
      </c>
      <c r="BH9" s="641"/>
      <c r="BI9" s="641"/>
      <c r="BJ9" s="641"/>
      <c r="BK9" s="641"/>
      <c r="BL9" s="641"/>
      <c r="BM9" s="641"/>
      <c r="BN9" s="642"/>
      <c r="BO9" s="677">
        <v>30.6</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5484661</v>
      </c>
      <c r="CS9" s="641"/>
      <c r="CT9" s="641"/>
      <c r="CU9" s="641"/>
      <c r="CV9" s="641"/>
      <c r="CW9" s="641"/>
      <c r="CX9" s="641"/>
      <c r="CY9" s="642"/>
      <c r="CZ9" s="677">
        <v>9.6999999999999993</v>
      </c>
      <c r="DA9" s="677"/>
      <c r="DB9" s="677"/>
      <c r="DC9" s="677"/>
      <c r="DD9" s="646">
        <v>93753</v>
      </c>
      <c r="DE9" s="641"/>
      <c r="DF9" s="641"/>
      <c r="DG9" s="641"/>
      <c r="DH9" s="641"/>
      <c r="DI9" s="641"/>
      <c r="DJ9" s="641"/>
      <c r="DK9" s="641"/>
      <c r="DL9" s="641"/>
      <c r="DM9" s="641"/>
      <c r="DN9" s="641"/>
      <c r="DO9" s="641"/>
      <c r="DP9" s="642"/>
      <c r="DQ9" s="646">
        <v>4844707</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241</v>
      </c>
      <c r="AA10" s="677"/>
      <c r="AB10" s="677"/>
      <c r="AC10" s="677"/>
      <c r="AD10" s="678" t="s">
        <v>241</v>
      </c>
      <c r="AE10" s="678"/>
      <c r="AF10" s="678"/>
      <c r="AG10" s="678"/>
      <c r="AH10" s="678"/>
      <c r="AI10" s="678"/>
      <c r="AJ10" s="678"/>
      <c r="AK10" s="678"/>
      <c r="AL10" s="643" t="s">
        <v>135</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425291</v>
      </c>
      <c r="BH10" s="641"/>
      <c r="BI10" s="641"/>
      <c r="BJ10" s="641"/>
      <c r="BK10" s="641"/>
      <c r="BL10" s="641"/>
      <c r="BM10" s="641"/>
      <c r="BN10" s="642"/>
      <c r="BO10" s="677">
        <v>3.1</v>
      </c>
      <c r="BP10" s="677"/>
      <c r="BQ10" s="677"/>
      <c r="BR10" s="677"/>
      <c r="BS10" s="646">
        <v>70179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68817</v>
      </c>
      <c r="CS10" s="641"/>
      <c r="CT10" s="641"/>
      <c r="CU10" s="641"/>
      <c r="CV10" s="641"/>
      <c r="CW10" s="641"/>
      <c r="CX10" s="641"/>
      <c r="CY10" s="642"/>
      <c r="CZ10" s="677">
        <v>0.1</v>
      </c>
      <c r="DA10" s="677"/>
      <c r="DB10" s="677"/>
      <c r="DC10" s="677"/>
      <c r="DD10" s="646">
        <v>4774</v>
      </c>
      <c r="DE10" s="641"/>
      <c r="DF10" s="641"/>
      <c r="DG10" s="641"/>
      <c r="DH10" s="641"/>
      <c r="DI10" s="641"/>
      <c r="DJ10" s="641"/>
      <c r="DK10" s="641"/>
      <c r="DL10" s="641"/>
      <c r="DM10" s="641"/>
      <c r="DN10" s="641"/>
      <c r="DO10" s="641"/>
      <c r="DP10" s="642"/>
      <c r="DQ10" s="646">
        <v>51305</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2335962</v>
      </c>
      <c r="S11" s="641"/>
      <c r="T11" s="641"/>
      <c r="U11" s="641"/>
      <c r="V11" s="641"/>
      <c r="W11" s="641"/>
      <c r="X11" s="641"/>
      <c r="Y11" s="642"/>
      <c r="Z11" s="643">
        <v>4.0999999999999996</v>
      </c>
      <c r="AA11" s="644"/>
      <c r="AB11" s="644"/>
      <c r="AC11" s="645"/>
      <c r="AD11" s="646">
        <v>2335962</v>
      </c>
      <c r="AE11" s="641"/>
      <c r="AF11" s="641"/>
      <c r="AG11" s="641"/>
      <c r="AH11" s="641"/>
      <c r="AI11" s="641"/>
      <c r="AJ11" s="641"/>
      <c r="AK11" s="642"/>
      <c r="AL11" s="643">
        <v>7.6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742603</v>
      </c>
      <c r="BH11" s="641"/>
      <c r="BI11" s="641"/>
      <c r="BJ11" s="641"/>
      <c r="BK11" s="641"/>
      <c r="BL11" s="641"/>
      <c r="BM11" s="641"/>
      <c r="BN11" s="642"/>
      <c r="BO11" s="677">
        <v>5.5</v>
      </c>
      <c r="BP11" s="677"/>
      <c r="BQ11" s="677"/>
      <c r="BR11" s="677"/>
      <c r="BS11" s="646">
        <v>147002</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182575</v>
      </c>
      <c r="CS11" s="641"/>
      <c r="CT11" s="641"/>
      <c r="CU11" s="641"/>
      <c r="CV11" s="641"/>
      <c r="CW11" s="641"/>
      <c r="CX11" s="641"/>
      <c r="CY11" s="642"/>
      <c r="CZ11" s="677">
        <v>0.3</v>
      </c>
      <c r="DA11" s="677"/>
      <c r="DB11" s="677"/>
      <c r="DC11" s="677"/>
      <c r="DD11" s="646" t="s">
        <v>241</v>
      </c>
      <c r="DE11" s="641"/>
      <c r="DF11" s="641"/>
      <c r="DG11" s="641"/>
      <c r="DH11" s="641"/>
      <c r="DI11" s="641"/>
      <c r="DJ11" s="641"/>
      <c r="DK11" s="641"/>
      <c r="DL11" s="641"/>
      <c r="DM11" s="641"/>
      <c r="DN11" s="641"/>
      <c r="DO11" s="641"/>
      <c r="DP11" s="642"/>
      <c r="DQ11" s="646">
        <v>157135</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36470</v>
      </c>
      <c r="S12" s="641"/>
      <c r="T12" s="641"/>
      <c r="U12" s="641"/>
      <c r="V12" s="641"/>
      <c r="W12" s="641"/>
      <c r="X12" s="641"/>
      <c r="Y12" s="642"/>
      <c r="Z12" s="677">
        <v>0.1</v>
      </c>
      <c r="AA12" s="677"/>
      <c r="AB12" s="677"/>
      <c r="AC12" s="677"/>
      <c r="AD12" s="678">
        <v>36470</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5836370</v>
      </c>
      <c r="BH12" s="641"/>
      <c r="BI12" s="641"/>
      <c r="BJ12" s="641"/>
      <c r="BK12" s="641"/>
      <c r="BL12" s="641"/>
      <c r="BM12" s="641"/>
      <c r="BN12" s="642"/>
      <c r="BO12" s="677">
        <v>42.9</v>
      </c>
      <c r="BP12" s="677"/>
      <c r="BQ12" s="677"/>
      <c r="BR12" s="677"/>
      <c r="BS12" s="646" t="s">
        <v>241</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2419144</v>
      </c>
      <c r="CS12" s="641"/>
      <c r="CT12" s="641"/>
      <c r="CU12" s="641"/>
      <c r="CV12" s="641"/>
      <c r="CW12" s="641"/>
      <c r="CX12" s="641"/>
      <c r="CY12" s="642"/>
      <c r="CZ12" s="677">
        <v>4.3</v>
      </c>
      <c r="DA12" s="677"/>
      <c r="DB12" s="677"/>
      <c r="DC12" s="677"/>
      <c r="DD12" s="646">
        <v>6974</v>
      </c>
      <c r="DE12" s="641"/>
      <c r="DF12" s="641"/>
      <c r="DG12" s="641"/>
      <c r="DH12" s="641"/>
      <c r="DI12" s="641"/>
      <c r="DJ12" s="641"/>
      <c r="DK12" s="641"/>
      <c r="DL12" s="641"/>
      <c r="DM12" s="641"/>
      <c r="DN12" s="641"/>
      <c r="DO12" s="641"/>
      <c r="DP12" s="642"/>
      <c r="DQ12" s="646">
        <v>463004</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241</v>
      </c>
      <c r="AA13" s="677"/>
      <c r="AB13" s="677"/>
      <c r="AC13" s="677"/>
      <c r="AD13" s="678" t="s">
        <v>135</v>
      </c>
      <c r="AE13" s="678"/>
      <c r="AF13" s="678"/>
      <c r="AG13" s="678"/>
      <c r="AH13" s="678"/>
      <c r="AI13" s="678"/>
      <c r="AJ13" s="678"/>
      <c r="AK13" s="678"/>
      <c r="AL13" s="643" t="s">
        <v>135</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5787296</v>
      </c>
      <c r="BH13" s="641"/>
      <c r="BI13" s="641"/>
      <c r="BJ13" s="641"/>
      <c r="BK13" s="641"/>
      <c r="BL13" s="641"/>
      <c r="BM13" s="641"/>
      <c r="BN13" s="642"/>
      <c r="BO13" s="677">
        <v>42.6</v>
      </c>
      <c r="BP13" s="677"/>
      <c r="BQ13" s="677"/>
      <c r="BR13" s="677"/>
      <c r="BS13" s="646" t="s">
        <v>241</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6038344</v>
      </c>
      <c r="CS13" s="641"/>
      <c r="CT13" s="641"/>
      <c r="CU13" s="641"/>
      <c r="CV13" s="641"/>
      <c r="CW13" s="641"/>
      <c r="CX13" s="641"/>
      <c r="CY13" s="642"/>
      <c r="CZ13" s="677">
        <v>10.7</v>
      </c>
      <c r="DA13" s="677"/>
      <c r="DB13" s="677"/>
      <c r="DC13" s="677"/>
      <c r="DD13" s="646">
        <v>1388629</v>
      </c>
      <c r="DE13" s="641"/>
      <c r="DF13" s="641"/>
      <c r="DG13" s="641"/>
      <c r="DH13" s="641"/>
      <c r="DI13" s="641"/>
      <c r="DJ13" s="641"/>
      <c r="DK13" s="641"/>
      <c r="DL13" s="641"/>
      <c r="DM13" s="641"/>
      <c r="DN13" s="641"/>
      <c r="DO13" s="641"/>
      <c r="DP13" s="642"/>
      <c r="DQ13" s="646">
        <v>3972008</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33255</v>
      </c>
      <c r="S14" s="641"/>
      <c r="T14" s="641"/>
      <c r="U14" s="641"/>
      <c r="V14" s="641"/>
      <c r="W14" s="641"/>
      <c r="X14" s="641"/>
      <c r="Y14" s="642"/>
      <c r="Z14" s="677">
        <v>0.1</v>
      </c>
      <c r="AA14" s="677"/>
      <c r="AB14" s="677"/>
      <c r="AC14" s="677"/>
      <c r="AD14" s="678">
        <v>33255</v>
      </c>
      <c r="AE14" s="678"/>
      <c r="AF14" s="678"/>
      <c r="AG14" s="678"/>
      <c r="AH14" s="678"/>
      <c r="AI14" s="678"/>
      <c r="AJ14" s="678"/>
      <c r="AK14" s="678"/>
      <c r="AL14" s="643">
        <v>0.1</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184066</v>
      </c>
      <c r="BH14" s="641"/>
      <c r="BI14" s="641"/>
      <c r="BJ14" s="641"/>
      <c r="BK14" s="641"/>
      <c r="BL14" s="641"/>
      <c r="BM14" s="641"/>
      <c r="BN14" s="642"/>
      <c r="BO14" s="677">
        <v>1.4</v>
      </c>
      <c r="BP14" s="677"/>
      <c r="BQ14" s="677"/>
      <c r="BR14" s="677"/>
      <c r="BS14" s="646" t="s">
        <v>135</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2321314</v>
      </c>
      <c r="CS14" s="641"/>
      <c r="CT14" s="641"/>
      <c r="CU14" s="641"/>
      <c r="CV14" s="641"/>
      <c r="CW14" s="641"/>
      <c r="CX14" s="641"/>
      <c r="CY14" s="642"/>
      <c r="CZ14" s="677">
        <v>4.0999999999999996</v>
      </c>
      <c r="DA14" s="677"/>
      <c r="DB14" s="677"/>
      <c r="DC14" s="677"/>
      <c r="DD14" s="646">
        <v>251594</v>
      </c>
      <c r="DE14" s="641"/>
      <c r="DF14" s="641"/>
      <c r="DG14" s="641"/>
      <c r="DH14" s="641"/>
      <c r="DI14" s="641"/>
      <c r="DJ14" s="641"/>
      <c r="DK14" s="641"/>
      <c r="DL14" s="641"/>
      <c r="DM14" s="641"/>
      <c r="DN14" s="641"/>
      <c r="DO14" s="641"/>
      <c r="DP14" s="642"/>
      <c r="DQ14" s="646">
        <v>2036847</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135</v>
      </c>
      <c r="S15" s="641"/>
      <c r="T15" s="641"/>
      <c r="U15" s="641"/>
      <c r="V15" s="641"/>
      <c r="W15" s="641"/>
      <c r="X15" s="641"/>
      <c r="Y15" s="642"/>
      <c r="Z15" s="677" t="s">
        <v>135</v>
      </c>
      <c r="AA15" s="677"/>
      <c r="AB15" s="677"/>
      <c r="AC15" s="677"/>
      <c r="AD15" s="678" t="s">
        <v>241</v>
      </c>
      <c r="AE15" s="678"/>
      <c r="AF15" s="678"/>
      <c r="AG15" s="678"/>
      <c r="AH15" s="678"/>
      <c r="AI15" s="678"/>
      <c r="AJ15" s="678"/>
      <c r="AK15" s="678"/>
      <c r="AL15" s="643" t="s">
        <v>241</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920086</v>
      </c>
      <c r="BH15" s="641"/>
      <c r="BI15" s="641"/>
      <c r="BJ15" s="641"/>
      <c r="BK15" s="641"/>
      <c r="BL15" s="641"/>
      <c r="BM15" s="641"/>
      <c r="BN15" s="642"/>
      <c r="BO15" s="677">
        <v>6.8</v>
      </c>
      <c r="BP15" s="677"/>
      <c r="BQ15" s="677"/>
      <c r="BR15" s="677"/>
      <c r="BS15" s="646" t="s">
        <v>135</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3761144</v>
      </c>
      <c r="CS15" s="641"/>
      <c r="CT15" s="641"/>
      <c r="CU15" s="641"/>
      <c r="CV15" s="641"/>
      <c r="CW15" s="641"/>
      <c r="CX15" s="641"/>
      <c r="CY15" s="642"/>
      <c r="CZ15" s="677">
        <v>6.7</v>
      </c>
      <c r="DA15" s="677"/>
      <c r="DB15" s="677"/>
      <c r="DC15" s="677"/>
      <c r="DD15" s="646">
        <v>940097</v>
      </c>
      <c r="DE15" s="641"/>
      <c r="DF15" s="641"/>
      <c r="DG15" s="641"/>
      <c r="DH15" s="641"/>
      <c r="DI15" s="641"/>
      <c r="DJ15" s="641"/>
      <c r="DK15" s="641"/>
      <c r="DL15" s="641"/>
      <c r="DM15" s="641"/>
      <c r="DN15" s="641"/>
      <c r="DO15" s="641"/>
      <c r="DP15" s="642"/>
      <c r="DQ15" s="646">
        <v>2429888</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9604</v>
      </c>
      <c r="S16" s="641"/>
      <c r="T16" s="641"/>
      <c r="U16" s="641"/>
      <c r="V16" s="641"/>
      <c r="W16" s="641"/>
      <c r="X16" s="641"/>
      <c r="Y16" s="642"/>
      <c r="Z16" s="677">
        <v>0</v>
      </c>
      <c r="AA16" s="677"/>
      <c r="AB16" s="677"/>
      <c r="AC16" s="677"/>
      <c r="AD16" s="678">
        <v>9604</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135</v>
      </c>
      <c r="BP16" s="677"/>
      <c r="BQ16" s="677"/>
      <c r="BR16" s="677"/>
      <c r="BS16" s="646" t="s">
        <v>135</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241</v>
      </c>
      <c r="CS16" s="641"/>
      <c r="CT16" s="641"/>
      <c r="CU16" s="641"/>
      <c r="CV16" s="641"/>
      <c r="CW16" s="641"/>
      <c r="CX16" s="641"/>
      <c r="CY16" s="642"/>
      <c r="CZ16" s="677" t="s">
        <v>135</v>
      </c>
      <c r="DA16" s="677"/>
      <c r="DB16" s="677"/>
      <c r="DC16" s="677"/>
      <c r="DD16" s="646" t="s">
        <v>135</v>
      </c>
      <c r="DE16" s="641"/>
      <c r="DF16" s="641"/>
      <c r="DG16" s="641"/>
      <c r="DH16" s="641"/>
      <c r="DI16" s="641"/>
      <c r="DJ16" s="641"/>
      <c r="DK16" s="641"/>
      <c r="DL16" s="641"/>
      <c r="DM16" s="641"/>
      <c r="DN16" s="641"/>
      <c r="DO16" s="641"/>
      <c r="DP16" s="642"/>
      <c r="DQ16" s="646" t="s">
        <v>241</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119009</v>
      </c>
      <c r="S17" s="641"/>
      <c r="T17" s="641"/>
      <c r="U17" s="641"/>
      <c r="V17" s="641"/>
      <c r="W17" s="641"/>
      <c r="X17" s="641"/>
      <c r="Y17" s="642"/>
      <c r="Z17" s="677">
        <v>0.2</v>
      </c>
      <c r="AA17" s="677"/>
      <c r="AB17" s="677"/>
      <c r="AC17" s="677"/>
      <c r="AD17" s="678">
        <v>119009</v>
      </c>
      <c r="AE17" s="678"/>
      <c r="AF17" s="678"/>
      <c r="AG17" s="678"/>
      <c r="AH17" s="678"/>
      <c r="AI17" s="678"/>
      <c r="AJ17" s="678"/>
      <c r="AK17" s="678"/>
      <c r="AL17" s="643">
        <v>0.4</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v>6400</v>
      </c>
      <c r="BH17" s="641"/>
      <c r="BI17" s="641"/>
      <c r="BJ17" s="641"/>
      <c r="BK17" s="641"/>
      <c r="BL17" s="641"/>
      <c r="BM17" s="641"/>
      <c r="BN17" s="642"/>
      <c r="BO17" s="677">
        <v>0</v>
      </c>
      <c r="BP17" s="677"/>
      <c r="BQ17" s="677"/>
      <c r="BR17" s="677"/>
      <c r="BS17" s="646" t="s">
        <v>135</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5301981</v>
      </c>
      <c r="CS17" s="641"/>
      <c r="CT17" s="641"/>
      <c r="CU17" s="641"/>
      <c r="CV17" s="641"/>
      <c r="CW17" s="641"/>
      <c r="CX17" s="641"/>
      <c r="CY17" s="642"/>
      <c r="CZ17" s="677">
        <v>9.4</v>
      </c>
      <c r="DA17" s="677"/>
      <c r="DB17" s="677"/>
      <c r="DC17" s="677"/>
      <c r="DD17" s="646" t="s">
        <v>241</v>
      </c>
      <c r="DE17" s="641"/>
      <c r="DF17" s="641"/>
      <c r="DG17" s="641"/>
      <c r="DH17" s="641"/>
      <c r="DI17" s="641"/>
      <c r="DJ17" s="641"/>
      <c r="DK17" s="641"/>
      <c r="DL17" s="641"/>
      <c r="DM17" s="641"/>
      <c r="DN17" s="641"/>
      <c r="DO17" s="641"/>
      <c r="DP17" s="642"/>
      <c r="DQ17" s="646">
        <v>5014553</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44929</v>
      </c>
      <c r="S18" s="641"/>
      <c r="T18" s="641"/>
      <c r="U18" s="641"/>
      <c r="V18" s="641"/>
      <c r="W18" s="641"/>
      <c r="X18" s="641"/>
      <c r="Y18" s="642"/>
      <c r="Z18" s="677">
        <v>0.1</v>
      </c>
      <c r="AA18" s="677"/>
      <c r="AB18" s="677"/>
      <c r="AC18" s="677"/>
      <c r="AD18" s="678">
        <v>44929</v>
      </c>
      <c r="AE18" s="678"/>
      <c r="AF18" s="678"/>
      <c r="AG18" s="678"/>
      <c r="AH18" s="678"/>
      <c r="AI18" s="678"/>
      <c r="AJ18" s="678"/>
      <c r="AK18" s="678"/>
      <c r="AL18" s="643">
        <v>0.1</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241</v>
      </c>
      <c r="BH18" s="641"/>
      <c r="BI18" s="641"/>
      <c r="BJ18" s="641"/>
      <c r="BK18" s="641"/>
      <c r="BL18" s="641"/>
      <c r="BM18" s="641"/>
      <c r="BN18" s="642"/>
      <c r="BO18" s="677" t="s">
        <v>135</v>
      </c>
      <c r="BP18" s="677"/>
      <c r="BQ18" s="677"/>
      <c r="BR18" s="677"/>
      <c r="BS18" s="646" t="s">
        <v>135</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241</v>
      </c>
      <c r="CS18" s="641"/>
      <c r="CT18" s="641"/>
      <c r="CU18" s="641"/>
      <c r="CV18" s="641"/>
      <c r="CW18" s="641"/>
      <c r="CX18" s="641"/>
      <c r="CY18" s="642"/>
      <c r="CZ18" s="677" t="s">
        <v>135</v>
      </c>
      <c r="DA18" s="677"/>
      <c r="DB18" s="677"/>
      <c r="DC18" s="677"/>
      <c r="DD18" s="646" t="s">
        <v>241</v>
      </c>
      <c r="DE18" s="641"/>
      <c r="DF18" s="641"/>
      <c r="DG18" s="641"/>
      <c r="DH18" s="641"/>
      <c r="DI18" s="641"/>
      <c r="DJ18" s="641"/>
      <c r="DK18" s="641"/>
      <c r="DL18" s="641"/>
      <c r="DM18" s="641"/>
      <c r="DN18" s="641"/>
      <c r="DO18" s="641"/>
      <c r="DP18" s="642"/>
      <c r="DQ18" s="646" t="s">
        <v>135</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4925</v>
      </c>
      <c r="S19" s="641"/>
      <c r="T19" s="641"/>
      <c r="U19" s="641"/>
      <c r="V19" s="641"/>
      <c r="W19" s="641"/>
      <c r="X19" s="641"/>
      <c r="Y19" s="642"/>
      <c r="Z19" s="677">
        <v>0</v>
      </c>
      <c r="AA19" s="677"/>
      <c r="AB19" s="677"/>
      <c r="AC19" s="677"/>
      <c r="AD19" s="678">
        <v>4925</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1142518</v>
      </c>
      <c r="BH19" s="641"/>
      <c r="BI19" s="641"/>
      <c r="BJ19" s="641"/>
      <c r="BK19" s="641"/>
      <c r="BL19" s="641"/>
      <c r="BM19" s="641"/>
      <c r="BN19" s="642"/>
      <c r="BO19" s="677">
        <v>8.4</v>
      </c>
      <c r="BP19" s="677"/>
      <c r="BQ19" s="677"/>
      <c r="BR19" s="677"/>
      <c r="BS19" s="646" t="s">
        <v>135</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135</v>
      </c>
      <c r="DA19" s="677"/>
      <c r="DB19" s="677"/>
      <c r="DC19" s="677"/>
      <c r="DD19" s="646" t="s">
        <v>241</v>
      </c>
      <c r="DE19" s="641"/>
      <c r="DF19" s="641"/>
      <c r="DG19" s="641"/>
      <c r="DH19" s="641"/>
      <c r="DI19" s="641"/>
      <c r="DJ19" s="641"/>
      <c r="DK19" s="641"/>
      <c r="DL19" s="641"/>
      <c r="DM19" s="641"/>
      <c r="DN19" s="641"/>
      <c r="DO19" s="641"/>
      <c r="DP19" s="642"/>
      <c r="DQ19" s="646" t="s">
        <v>135</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1975</v>
      </c>
      <c r="S20" s="641"/>
      <c r="T20" s="641"/>
      <c r="U20" s="641"/>
      <c r="V20" s="641"/>
      <c r="W20" s="641"/>
      <c r="X20" s="641"/>
      <c r="Y20" s="642"/>
      <c r="Z20" s="677">
        <v>0</v>
      </c>
      <c r="AA20" s="677"/>
      <c r="AB20" s="677"/>
      <c r="AC20" s="677"/>
      <c r="AD20" s="678">
        <v>1975</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1142518</v>
      </c>
      <c r="BH20" s="641"/>
      <c r="BI20" s="641"/>
      <c r="BJ20" s="641"/>
      <c r="BK20" s="641"/>
      <c r="BL20" s="641"/>
      <c r="BM20" s="641"/>
      <c r="BN20" s="642"/>
      <c r="BO20" s="677">
        <v>8.4</v>
      </c>
      <c r="BP20" s="677"/>
      <c r="BQ20" s="677"/>
      <c r="BR20" s="677"/>
      <c r="BS20" s="646" t="s">
        <v>241</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56282977</v>
      </c>
      <c r="CS20" s="641"/>
      <c r="CT20" s="641"/>
      <c r="CU20" s="641"/>
      <c r="CV20" s="641"/>
      <c r="CW20" s="641"/>
      <c r="CX20" s="641"/>
      <c r="CY20" s="642"/>
      <c r="CZ20" s="677">
        <v>100</v>
      </c>
      <c r="DA20" s="677"/>
      <c r="DB20" s="677"/>
      <c r="DC20" s="677"/>
      <c r="DD20" s="646">
        <v>2807484</v>
      </c>
      <c r="DE20" s="641"/>
      <c r="DF20" s="641"/>
      <c r="DG20" s="641"/>
      <c r="DH20" s="641"/>
      <c r="DI20" s="641"/>
      <c r="DJ20" s="641"/>
      <c r="DK20" s="641"/>
      <c r="DL20" s="641"/>
      <c r="DM20" s="641"/>
      <c r="DN20" s="641"/>
      <c r="DO20" s="641"/>
      <c r="DP20" s="642"/>
      <c r="DQ20" s="646">
        <v>34842324</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67180</v>
      </c>
      <c r="S21" s="641"/>
      <c r="T21" s="641"/>
      <c r="U21" s="641"/>
      <c r="V21" s="641"/>
      <c r="W21" s="641"/>
      <c r="X21" s="641"/>
      <c r="Y21" s="642"/>
      <c r="Z21" s="677">
        <v>0.1</v>
      </c>
      <c r="AA21" s="677"/>
      <c r="AB21" s="677"/>
      <c r="AC21" s="677"/>
      <c r="AD21" s="678">
        <v>67180</v>
      </c>
      <c r="AE21" s="678"/>
      <c r="AF21" s="678"/>
      <c r="AG21" s="678"/>
      <c r="AH21" s="678"/>
      <c r="AI21" s="678"/>
      <c r="AJ21" s="678"/>
      <c r="AK21" s="678"/>
      <c r="AL21" s="643">
        <v>0.2</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49976</v>
      </c>
      <c r="BH21" s="641"/>
      <c r="BI21" s="641"/>
      <c r="BJ21" s="641"/>
      <c r="BK21" s="641"/>
      <c r="BL21" s="641"/>
      <c r="BM21" s="641"/>
      <c r="BN21" s="642"/>
      <c r="BO21" s="677">
        <v>0.4</v>
      </c>
      <c r="BP21" s="677"/>
      <c r="BQ21" s="677"/>
      <c r="BR21" s="677"/>
      <c r="BS21" s="646" t="s">
        <v>135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15759838</v>
      </c>
      <c r="S22" s="641"/>
      <c r="T22" s="641"/>
      <c r="U22" s="641"/>
      <c r="V22" s="641"/>
      <c r="W22" s="641"/>
      <c r="X22" s="641"/>
      <c r="Y22" s="642"/>
      <c r="Z22" s="677">
        <v>27.9</v>
      </c>
      <c r="AA22" s="677"/>
      <c r="AB22" s="677"/>
      <c r="AC22" s="677"/>
      <c r="AD22" s="678">
        <v>14952016</v>
      </c>
      <c r="AE22" s="678"/>
      <c r="AF22" s="678"/>
      <c r="AG22" s="678"/>
      <c r="AH22" s="678"/>
      <c r="AI22" s="678"/>
      <c r="AJ22" s="678"/>
      <c r="AK22" s="678"/>
      <c r="AL22" s="643">
        <v>48.9</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241</v>
      </c>
      <c r="BH22" s="641"/>
      <c r="BI22" s="641"/>
      <c r="BJ22" s="641"/>
      <c r="BK22" s="641"/>
      <c r="BL22" s="641"/>
      <c r="BM22" s="641"/>
      <c r="BN22" s="642"/>
      <c r="BO22" s="677" t="s">
        <v>135</v>
      </c>
      <c r="BP22" s="677"/>
      <c r="BQ22" s="677"/>
      <c r="BR22" s="677"/>
      <c r="BS22" s="646" t="s">
        <v>135</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14952016</v>
      </c>
      <c r="S23" s="641"/>
      <c r="T23" s="641"/>
      <c r="U23" s="641"/>
      <c r="V23" s="641"/>
      <c r="W23" s="641"/>
      <c r="X23" s="641"/>
      <c r="Y23" s="642"/>
      <c r="Z23" s="677">
        <v>26.5</v>
      </c>
      <c r="AA23" s="677"/>
      <c r="AB23" s="677"/>
      <c r="AC23" s="677"/>
      <c r="AD23" s="678">
        <v>14952016</v>
      </c>
      <c r="AE23" s="678"/>
      <c r="AF23" s="678"/>
      <c r="AG23" s="678"/>
      <c r="AH23" s="678"/>
      <c r="AI23" s="678"/>
      <c r="AJ23" s="678"/>
      <c r="AK23" s="678"/>
      <c r="AL23" s="643">
        <v>48.9</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1092542</v>
      </c>
      <c r="BH23" s="641"/>
      <c r="BI23" s="641"/>
      <c r="BJ23" s="641"/>
      <c r="BK23" s="641"/>
      <c r="BL23" s="641"/>
      <c r="BM23" s="641"/>
      <c r="BN23" s="642"/>
      <c r="BO23" s="677">
        <v>8</v>
      </c>
      <c r="BP23" s="677"/>
      <c r="BQ23" s="677"/>
      <c r="BR23" s="677"/>
      <c r="BS23" s="646" t="s">
        <v>135</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807822</v>
      </c>
      <c r="S24" s="641"/>
      <c r="T24" s="641"/>
      <c r="U24" s="641"/>
      <c r="V24" s="641"/>
      <c r="W24" s="641"/>
      <c r="X24" s="641"/>
      <c r="Y24" s="642"/>
      <c r="Z24" s="677">
        <v>1.4</v>
      </c>
      <c r="AA24" s="677"/>
      <c r="AB24" s="677"/>
      <c r="AC24" s="677"/>
      <c r="AD24" s="678" t="s">
        <v>241</v>
      </c>
      <c r="AE24" s="678"/>
      <c r="AF24" s="678"/>
      <c r="AG24" s="678"/>
      <c r="AH24" s="678"/>
      <c r="AI24" s="678"/>
      <c r="AJ24" s="678"/>
      <c r="AK24" s="678"/>
      <c r="AL24" s="643" t="s">
        <v>241</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135</v>
      </c>
      <c r="BH24" s="641"/>
      <c r="BI24" s="641"/>
      <c r="BJ24" s="641"/>
      <c r="BK24" s="641"/>
      <c r="BL24" s="641"/>
      <c r="BM24" s="641"/>
      <c r="BN24" s="642"/>
      <c r="BO24" s="677" t="s">
        <v>241</v>
      </c>
      <c r="BP24" s="677"/>
      <c r="BQ24" s="677"/>
      <c r="BR24" s="677"/>
      <c r="BS24" s="646" t="s">
        <v>135</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31864495</v>
      </c>
      <c r="CS24" s="696"/>
      <c r="CT24" s="696"/>
      <c r="CU24" s="696"/>
      <c r="CV24" s="696"/>
      <c r="CW24" s="696"/>
      <c r="CX24" s="696"/>
      <c r="CY24" s="739"/>
      <c r="CZ24" s="740">
        <v>56.6</v>
      </c>
      <c r="DA24" s="713"/>
      <c r="DB24" s="713"/>
      <c r="DC24" s="743"/>
      <c r="DD24" s="738">
        <v>18390368</v>
      </c>
      <c r="DE24" s="696"/>
      <c r="DF24" s="696"/>
      <c r="DG24" s="696"/>
      <c r="DH24" s="696"/>
      <c r="DI24" s="696"/>
      <c r="DJ24" s="696"/>
      <c r="DK24" s="739"/>
      <c r="DL24" s="738">
        <v>18240888</v>
      </c>
      <c r="DM24" s="696"/>
      <c r="DN24" s="696"/>
      <c r="DO24" s="696"/>
      <c r="DP24" s="696"/>
      <c r="DQ24" s="696"/>
      <c r="DR24" s="696"/>
      <c r="DS24" s="696"/>
      <c r="DT24" s="696"/>
      <c r="DU24" s="696"/>
      <c r="DV24" s="739"/>
      <c r="DW24" s="740">
        <v>57</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135</v>
      </c>
      <c r="S25" s="641"/>
      <c r="T25" s="641"/>
      <c r="U25" s="641"/>
      <c r="V25" s="641"/>
      <c r="W25" s="641"/>
      <c r="X25" s="641"/>
      <c r="Y25" s="642"/>
      <c r="Z25" s="677" t="s">
        <v>241</v>
      </c>
      <c r="AA25" s="677"/>
      <c r="AB25" s="677"/>
      <c r="AC25" s="677"/>
      <c r="AD25" s="678" t="s">
        <v>241</v>
      </c>
      <c r="AE25" s="678"/>
      <c r="AF25" s="678"/>
      <c r="AG25" s="678"/>
      <c r="AH25" s="678"/>
      <c r="AI25" s="678"/>
      <c r="AJ25" s="678"/>
      <c r="AK25" s="678"/>
      <c r="AL25" s="643" t="s">
        <v>135</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241</v>
      </c>
      <c r="BH25" s="641"/>
      <c r="BI25" s="641"/>
      <c r="BJ25" s="641"/>
      <c r="BK25" s="641"/>
      <c r="BL25" s="641"/>
      <c r="BM25" s="641"/>
      <c r="BN25" s="642"/>
      <c r="BO25" s="677" t="s">
        <v>135</v>
      </c>
      <c r="BP25" s="677"/>
      <c r="BQ25" s="677"/>
      <c r="BR25" s="677"/>
      <c r="BS25" s="646" t="s">
        <v>135</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9188301</v>
      </c>
      <c r="CS25" s="659"/>
      <c r="CT25" s="659"/>
      <c r="CU25" s="659"/>
      <c r="CV25" s="659"/>
      <c r="CW25" s="659"/>
      <c r="CX25" s="659"/>
      <c r="CY25" s="660"/>
      <c r="CZ25" s="643">
        <v>16.3</v>
      </c>
      <c r="DA25" s="661"/>
      <c r="DB25" s="661"/>
      <c r="DC25" s="662"/>
      <c r="DD25" s="646">
        <v>8624064</v>
      </c>
      <c r="DE25" s="659"/>
      <c r="DF25" s="659"/>
      <c r="DG25" s="659"/>
      <c r="DH25" s="659"/>
      <c r="DI25" s="659"/>
      <c r="DJ25" s="659"/>
      <c r="DK25" s="660"/>
      <c r="DL25" s="646">
        <v>8512722</v>
      </c>
      <c r="DM25" s="659"/>
      <c r="DN25" s="659"/>
      <c r="DO25" s="659"/>
      <c r="DP25" s="659"/>
      <c r="DQ25" s="659"/>
      <c r="DR25" s="659"/>
      <c r="DS25" s="659"/>
      <c r="DT25" s="659"/>
      <c r="DU25" s="659"/>
      <c r="DV25" s="660"/>
      <c r="DW25" s="643">
        <v>26.6</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32261424</v>
      </c>
      <c r="S26" s="641"/>
      <c r="T26" s="641"/>
      <c r="U26" s="641"/>
      <c r="V26" s="641"/>
      <c r="W26" s="641"/>
      <c r="X26" s="641"/>
      <c r="Y26" s="642"/>
      <c r="Z26" s="677">
        <v>57.1</v>
      </c>
      <c r="AA26" s="677"/>
      <c r="AB26" s="677"/>
      <c r="AC26" s="677"/>
      <c r="AD26" s="678">
        <v>30361060</v>
      </c>
      <c r="AE26" s="678"/>
      <c r="AF26" s="678"/>
      <c r="AG26" s="678"/>
      <c r="AH26" s="678"/>
      <c r="AI26" s="678"/>
      <c r="AJ26" s="678"/>
      <c r="AK26" s="678"/>
      <c r="AL26" s="643">
        <v>99.4</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241</v>
      </c>
      <c r="BH26" s="641"/>
      <c r="BI26" s="641"/>
      <c r="BJ26" s="641"/>
      <c r="BK26" s="641"/>
      <c r="BL26" s="641"/>
      <c r="BM26" s="641"/>
      <c r="BN26" s="642"/>
      <c r="BO26" s="677" t="s">
        <v>135</v>
      </c>
      <c r="BP26" s="677"/>
      <c r="BQ26" s="677"/>
      <c r="BR26" s="677"/>
      <c r="BS26" s="646" t="s">
        <v>135</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6128420</v>
      </c>
      <c r="CS26" s="641"/>
      <c r="CT26" s="641"/>
      <c r="CU26" s="641"/>
      <c r="CV26" s="641"/>
      <c r="CW26" s="641"/>
      <c r="CX26" s="641"/>
      <c r="CY26" s="642"/>
      <c r="CZ26" s="643">
        <v>10.9</v>
      </c>
      <c r="DA26" s="661"/>
      <c r="DB26" s="661"/>
      <c r="DC26" s="662"/>
      <c r="DD26" s="646">
        <v>5807374</v>
      </c>
      <c r="DE26" s="641"/>
      <c r="DF26" s="641"/>
      <c r="DG26" s="641"/>
      <c r="DH26" s="641"/>
      <c r="DI26" s="641"/>
      <c r="DJ26" s="641"/>
      <c r="DK26" s="642"/>
      <c r="DL26" s="646" t="s">
        <v>135</v>
      </c>
      <c r="DM26" s="641"/>
      <c r="DN26" s="641"/>
      <c r="DO26" s="641"/>
      <c r="DP26" s="641"/>
      <c r="DQ26" s="641"/>
      <c r="DR26" s="641"/>
      <c r="DS26" s="641"/>
      <c r="DT26" s="641"/>
      <c r="DU26" s="641"/>
      <c r="DV26" s="642"/>
      <c r="DW26" s="643" t="s">
        <v>135</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17084</v>
      </c>
      <c r="S27" s="641"/>
      <c r="T27" s="641"/>
      <c r="U27" s="641"/>
      <c r="V27" s="641"/>
      <c r="W27" s="641"/>
      <c r="X27" s="641"/>
      <c r="Y27" s="642"/>
      <c r="Z27" s="677">
        <v>0</v>
      </c>
      <c r="AA27" s="677"/>
      <c r="AB27" s="677"/>
      <c r="AC27" s="677"/>
      <c r="AD27" s="678">
        <v>17084</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13594349</v>
      </c>
      <c r="BH27" s="641"/>
      <c r="BI27" s="641"/>
      <c r="BJ27" s="641"/>
      <c r="BK27" s="641"/>
      <c r="BL27" s="641"/>
      <c r="BM27" s="641"/>
      <c r="BN27" s="642"/>
      <c r="BO27" s="677">
        <v>100</v>
      </c>
      <c r="BP27" s="677"/>
      <c r="BQ27" s="677"/>
      <c r="BR27" s="677"/>
      <c r="BS27" s="646">
        <v>217181</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17374213</v>
      </c>
      <c r="CS27" s="659"/>
      <c r="CT27" s="659"/>
      <c r="CU27" s="659"/>
      <c r="CV27" s="659"/>
      <c r="CW27" s="659"/>
      <c r="CX27" s="659"/>
      <c r="CY27" s="660"/>
      <c r="CZ27" s="643">
        <v>30.9</v>
      </c>
      <c r="DA27" s="661"/>
      <c r="DB27" s="661"/>
      <c r="DC27" s="662"/>
      <c r="DD27" s="646">
        <v>4751751</v>
      </c>
      <c r="DE27" s="659"/>
      <c r="DF27" s="659"/>
      <c r="DG27" s="659"/>
      <c r="DH27" s="659"/>
      <c r="DI27" s="659"/>
      <c r="DJ27" s="659"/>
      <c r="DK27" s="660"/>
      <c r="DL27" s="646">
        <v>4713613</v>
      </c>
      <c r="DM27" s="659"/>
      <c r="DN27" s="659"/>
      <c r="DO27" s="659"/>
      <c r="DP27" s="659"/>
      <c r="DQ27" s="659"/>
      <c r="DR27" s="659"/>
      <c r="DS27" s="659"/>
      <c r="DT27" s="659"/>
      <c r="DU27" s="659"/>
      <c r="DV27" s="660"/>
      <c r="DW27" s="643">
        <v>14.7</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196749</v>
      </c>
      <c r="S28" s="641"/>
      <c r="T28" s="641"/>
      <c r="U28" s="641"/>
      <c r="V28" s="641"/>
      <c r="W28" s="641"/>
      <c r="X28" s="641"/>
      <c r="Y28" s="642"/>
      <c r="Z28" s="677">
        <v>0.3</v>
      </c>
      <c r="AA28" s="677"/>
      <c r="AB28" s="677"/>
      <c r="AC28" s="677"/>
      <c r="AD28" s="678" t="s">
        <v>135</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5301981</v>
      </c>
      <c r="CS28" s="641"/>
      <c r="CT28" s="641"/>
      <c r="CU28" s="641"/>
      <c r="CV28" s="641"/>
      <c r="CW28" s="641"/>
      <c r="CX28" s="641"/>
      <c r="CY28" s="642"/>
      <c r="CZ28" s="643">
        <v>9.4</v>
      </c>
      <c r="DA28" s="661"/>
      <c r="DB28" s="661"/>
      <c r="DC28" s="662"/>
      <c r="DD28" s="646">
        <v>5014553</v>
      </c>
      <c r="DE28" s="641"/>
      <c r="DF28" s="641"/>
      <c r="DG28" s="641"/>
      <c r="DH28" s="641"/>
      <c r="DI28" s="641"/>
      <c r="DJ28" s="641"/>
      <c r="DK28" s="642"/>
      <c r="DL28" s="646">
        <v>5014553</v>
      </c>
      <c r="DM28" s="641"/>
      <c r="DN28" s="641"/>
      <c r="DO28" s="641"/>
      <c r="DP28" s="641"/>
      <c r="DQ28" s="641"/>
      <c r="DR28" s="641"/>
      <c r="DS28" s="641"/>
      <c r="DT28" s="641"/>
      <c r="DU28" s="641"/>
      <c r="DV28" s="642"/>
      <c r="DW28" s="643">
        <v>15.7</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1139780</v>
      </c>
      <c r="S29" s="641"/>
      <c r="T29" s="641"/>
      <c r="U29" s="641"/>
      <c r="V29" s="641"/>
      <c r="W29" s="641"/>
      <c r="X29" s="641"/>
      <c r="Y29" s="642"/>
      <c r="Z29" s="677">
        <v>2</v>
      </c>
      <c r="AA29" s="677"/>
      <c r="AB29" s="677"/>
      <c r="AC29" s="677"/>
      <c r="AD29" s="678">
        <v>114832</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5301511</v>
      </c>
      <c r="CS29" s="659"/>
      <c r="CT29" s="659"/>
      <c r="CU29" s="659"/>
      <c r="CV29" s="659"/>
      <c r="CW29" s="659"/>
      <c r="CX29" s="659"/>
      <c r="CY29" s="660"/>
      <c r="CZ29" s="643">
        <v>9.4</v>
      </c>
      <c r="DA29" s="661"/>
      <c r="DB29" s="661"/>
      <c r="DC29" s="662"/>
      <c r="DD29" s="646">
        <v>5014083</v>
      </c>
      <c r="DE29" s="659"/>
      <c r="DF29" s="659"/>
      <c r="DG29" s="659"/>
      <c r="DH29" s="659"/>
      <c r="DI29" s="659"/>
      <c r="DJ29" s="659"/>
      <c r="DK29" s="660"/>
      <c r="DL29" s="646">
        <v>5014083</v>
      </c>
      <c r="DM29" s="659"/>
      <c r="DN29" s="659"/>
      <c r="DO29" s="659"/>
      <c r="DP29" s="659"/>
      <c r="DQ29" s="659"/>
      <c r="DR29" s="659"/>
      <c r="DS29" s="659"/>
      <c r="DT29" s="659"/>
      <c r="DU29" s="659"/>
      <c r="DV29" s="660"/>
      <c r="DW29" s="643">
        <v>15.7</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371899</v>
      </c>
      <c r="S30" s="641"/>
      <c r="T30" s="641"/>
      <c r="U30" s="641"/>
      <c r="V30" s="641"/>
      <c r="W30" s="641"/>
      <c r="X30" s="641"/>
      <c r="Y30" s="642"/>
      <c r="Z30" s="677">
        <v>0.7</v>
      </c>
      <c r="AA30" s="677"/>
      <c r="AB30" s="677"/>
      <c r="AC30" s="677"/>
      <c r="AD30" s="678">
        <v>24359</v>
      </c>
      <c r="AE30" s="678"/>
      <c r="AF30" s="678"/>
      <c r="AG30" s="678"/>
      <c r="AH30" s="678"/>
      <c r="AI30" s="678"/>
      <c r="AJ30" s="678"/>
      <c r="AK30" s="678"/>
      <c r="AL30" s="643">
        <v>0.1</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5071130</v>
      </c>
      <c r="CS30" s="641"/>
      <c r="CT30" s="641"/>
      <c r="CU30" s="641"/>
      <c r="CV30" s="641"/>
      <c r="CW30" s="641"/>
      <c r="CX30" s="641"/>
      <c r="CY30" s="642"/>
      <c r="CZ30" s="643">
        <v>9</v>
      </c>
      <c r="DA30" s="661"/>
      <c r="DB30" s="661"/>
      <c r="DC30" s="662"/>
      <c r="DD30" s="646">
        <v>4783702</v>
      </c>
      <c r="DE30" s="641"/>
      <c r="DF30" s="641"/>
      <c r="DG30" s="641"/>
      <c r="DH30" s="641"/>
      <c r="DI30" s="641"/>
      <c r="DJ30" s="641"/>
      <c r="DK30" s="642"/>
      <c r="DL30" s="646">
        <v>4783702</v>
      </c>
      <c r="DM30" s="641"/>
      <c r="DN30" s="641"/>
      <c r="DO30" s="641"/>
      <c r="DP30" s="641"/>
      <c r="DQ30" s="641"/>
      <c r="DR30" s="641"/>
      <c r="DS30" s="641"/>
      <c r="DT30" s="641"/>
      <c r="DU30" s="641"/>
      <c r="DV30" s="642"/>
      <c r="DW30" s="643">
        <v>15</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11259383</v>
      </c>
      <c r="S31" s="641"/>
      <c r="T31" s="641"/>
      <c r="U31" s="641"/>
      <c r="V31" s="641"/>
      <c r="W31" s="641"/>
      <c r="X31" s="641"/>
      <c r="Y31" s="642"/>
      <c r="Z31" s="677">
        <v>19.899999999999999</v>
      </c>
      <c r="AA31" s="677"/>
      <c r="AB31" s="677"/>
      <c r="AC31" s="677"/>
      <c r="AD31" s="678" t="s">
        <v>135</v>
      </c>
      <c r="AE31" s="678"/>
      <c r="AF31" s="678"/>
      <c r="AG31" s="678"/>
      <c r="AH31" s="678"/>
      <c r="AI31" s="678"/>
      <c r="AJ31" s="678"/>
      <c r="AK31" s="678"/>
      <c r="AL31" s="643" t="s">
        <v>135</v>
      </c>
      <c r="AM31" s="644"/>
      <c r="AN31" s="644"/>
      <c r="AO31" s="679"/>
      <c r="AP31" s="715" t="s">
        <v>309</v>
      </c>
      <c r="AQ31" s="716"/>
      <c r="AR31" s="716"/>
      <c r="AS31" s="716"/>
      <c r="AT31" s="721" t="s">
        <v>310</v>
      </c>
      <c r="AU31" s="231"/>
      <c r="AV31" s="231"/>
      <c r="AW31" s="231"/>
      <c r="AX31" s="708" t="s">
        <v>186</v>
      </c>
      <c r="AY31" s="709"/>
      <c r="AZ31" s="709"/>
      <c r="BA31" s="709"/>
      <c r="BB31" s="709"/>
      <c r="BC31" s="709"/>
      <c r="BD31" s="709"/>
      <c r="BE31" s="709"/>
      <c r="BF31" s="710"/>
      <c r="BG31" s="711">
        <v>99.2</v>
      </c>
      <c r="BH31" s="712"/>
      <c r="BI31" s="712"/>
      <c r="BJ31" s="712"/>
      <c r="BK31" s="712"/>
      <c r="BL31" s="712"/>
      <c r="BM31" s="713">
        <v>74.099999999999994</v>
      </c>
      <c r="BN31" s="712"/>
      <c r="BO31" s="712"/>
      <c r="BP31" s="712"/>
      <c r="BQ31" s="714"/>
      <c r="BR31" s="711">
        <v>98.8</v>
      </c>
      <c r="BS31" s="712"/>
      <c r="BT31" s="712"/>
      <c r="BU31" s="712"/>
      <c r="BV31" s="712"/>
      <c r="BW31" s="712"/>
      <c r="BX31" s="713">
        <v>72.7</v>
      </c>
      <c r="BY31" s="712"/>
      <c r="BZ31" s="712"/>
      <c r="CA31" s="712"/>
      <c r="CB31" s="714"/>
      <c r="CD31" s="731"/>
      <c r="CE31" s="732"/>
      <c r="CF31" s="673" t="s">
        <v>311</v>
      </c>
      <c r="CG31" s="674"/>
      <c r="CH31" s="674"/>
      <c r="CI31" s="674"/>
      <c r="CJ31" s="674"/>
      <c r="CK31" s="674"/>
      <c r="CL31" s="674"/>
      <c r="CM31" s="674"/>
      <c r="CN31" s="674"/>
      <c r="CO31" s="674"/>
      <c r="CP31" s="674"/>
      <c r="CQ31" s="675"/>
      <c r="CR31" s="640">
        <v>230381</v>
      </c>
      <c r="CS31" s="659"/>
      <c r="CT31" s="659"/>
      <c r="CU31" s="659"/>
      <c r="CV31" s="659"/>
      <c r="CW31" s="659"/>
      <c r="CX31" s="659"/>
      <c r="CY31" s="660"/>
      <c r="CZ31" s="643">
        <v>0.4</v>
      </c>
      <c r="DA31" s="661"/>
      <c r="DB31" s="661"/>
      <c r="DC31" s="662"/>
      <c r="DD31" s="646">
        <v>230381</v>
      </c>
      <c r="DE31" s="659"/>
      <c r="DF31" s="659"/>
      <c r="DG31" s="659"/>
      <c r="DH31" s="659"/>
      <c r="DI31" s="659"/>
      <c r="DJ31" s="659"/>
      <c r="DK31" s="660"/>
      <c r="DL31" s="646">
        <v>230381</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v>399</v>
      </c>
      <c r="S32" s="641"/>
      <c r="T32" s="641"/>
      <c r="U32" s="641"/>
      <c r="V32" s="641"/>
      <c r="W32" s="641"/>
      <c r="X32" s="641"/>
      <c r="Y32" s="642"/>
      <c r="Z32" s="677">
        <v>0</v>
      </c>
      <c r="AA32" s="677"/>
      <c r="AB32" s="677"/>
      <c r="AC32" s="677"/>
      <c r="AD32" s="678">
        <v>399</v>
      </c>
      <c r="AE32" s="678"/>
      <c r="AF32" s="678"/>
      <c r="AG32" s="678"/>
      <c r="AH32" s="678"/>
      <c r="AI32" s="678"/>
      <c r="AJ32" s="678"/>
      <c r="AK32" s="678"/>
      <c r="AL32" s="643">
        <v>0</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99.2</v>
      </c>
      <c r="BH32" s="659"/>
      <c r="BI32" s="659"/>
      <c r="BJ32" s="659"/>
      <c r="BK32" s="659"/>
      <c r="BL32" s="659"/>
      <c r="BM32" s="644">
        <v>98.4</v>
      </c>
      <c r="BN32" s="725"/>
      <c r="BO32" s="725"/>
      <c r="BP32" s="725"/>
      <c r="BQ32" s="683"/>
      <c r="BR32" s="724">
        <v>99.4</v>
      </c>
      <c r="BS32" s="659"/>
      <c r="BT32" s="659"/>
      <c r="BU32" s="659"/>
      <c r="BV32" s="659"/>
      <c r="BW32" s="659"/>
      <c r="BX32" s="644">
        <v>98.3</v>
      </c>
      <c r="BY32" s="725"/>
      <c r="BZ32" s="725"/>
      <c r="CA32" s="725"/>
      <c r="CB32" s="683"/>
      <c r="CD32" s="733"/>
      <c r="CE32" s="734"/>
      <c r="CF32" s="673" t="s">
        <v>315</v>
      </c>
      <c r="CG32" s="674"/>
      <c r="CH32" s="674"/>
      <c r="CI32" s="674"/>
      <c r="CJ32" s="674"/>
      <c r="CK32" s="674"/>
      <c r="CL32" s="674"/>
      <c r="CM32" s="674"/>
      <c r="CN32" s="674"/>
      <c r="CO32" s="674"/>
      <c r="CP32" s="674"/>
      <c r="CQ32" s="675"/>
      <c r="CR32" s="640">
        <v>470</v>
      </c>
      <c r="CS32" s="641"/>
      <c r="CT32" s="641"/>
      <c r="CU32" s="641"/>
      <c r="CV32" s="641"/>
      <c r="CW32" s="641"/>
      <c r="CX32" s="641"/>
      <c r="CY32" s="642"/>
      <c r="CZ32" s="643">
        <v>0</v>
      </c>
      <c r="DA32" s="661"/>
      <c r="DB32" s="661"/>
      <c r="DC32" s="662"/>
      <c r="DD32" s="646">
        <v>470</v>
      </c>
      <c r="DE32" s="641"/>
      <c r="DF32" s="641"/>
      <c r="DG32" s="641"/>
      <c r="DH32" s="641"/>
      <c r="DI32" s="641"/>
      <c r="DJ32" s="641"/>
      <c r="DK32" s="642"/>
      <c r="DL32" s="646">
        <v>470</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3436488</v>
      </c>
      <c r="S33" s="641"/>
      <c r="T33" s="641"/>
      <c r="U33" s="641"/>
      <c r="V33" s="641"/>
      <c r="W33" s="641"/>
      <c r="X33" s="641"/>
      <c r="Y33" s="642"/>
      <c r="Z33" s="677">
        <v>6.1</v>
      </c>
      <c r="AA33" s="677"/>
      <c r="AB33" s="677"/>
      <c r="AC33" s="677"/>
      <c r="AD33" s="678" t="s">
        <v>241</v>
      </c>
      <c r="AE33" s="678"/>
      <c r="AF33" s="678"/>
      <c r="AG33" s="678"/>
      <c r="AH33" s="678"/>
      <c r="AI33" s="678"/>
      <c r="AJ33" s="678"/>
      <c r="AK33" s="678"/>
      <c r="AL33" s="643" t="s">
        <v>135</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99.2</v>
      </c>
      <c r="BH33" s="625"/>
      <c r="BI33" s="625"/>
      <c r="BJ33" s="625"/>
      <c r="BK33" s="625"/>
      <c r="BL33" s="625"/>
      <c r="BM33" s="668">
        <v>60.4</v>
      </c>
      <c r="BN33" s="625"/>
      <c r="BO33" s="625"/>
      <c r="BP33" s="625"/>
      <c r="BQ33" s="689"/>
      <c r="BR33" s="707">
        <v>98.1</v>
      </c>
      <c r="BS33" s="625"/>
      <c r="BT33" s="625"/>
      <c r="BU33" s="625"/>
      <c r="BV33" s="625"/>
      <c r="BW33" s="625"/>
      <c r="BX33" s="668">
        <v>57.8</v>
      </c>
      <c r="BY33" s="625"/>
      <c r="BZ33" s="625"/>
      <c r="CA33" s="625"/>
      <c r="CB33" s="689"/>
      <c r="CD33" s="673" t="s">
        <v>318</v>
      </c>
      <c r="CE33" s="674"/>
      <c r="CF33" s="674"/>
      <c r="CG33" s="674"/>
      <c r="CH33" s="674"/>
      <c r="CI33" s="674"/>
      <c r="CJ33" s="674"/>
      <c r="CK33" s="674"/>
      <c r="CL33" s="674"/>
      <c r="CM33" s="674"/>
      <c r="CN33" s="674"/>
      <c r="CO33" s="674"/>
      <c r="CP33" s="674"/>
      <c r="CQ33" s="675"/>
      <c r="CR33" s="640">
        <v>21610998</v>
      </c>
      <c r="CS33" s="659"/>
      <c r="CT33" s="659"/>
      <c r="CU33" s="659"/>
      <c r="CV33" s="659"/>
      <c r="CW33" s="659"/>
      <c r="CX33" s="659"/>
      <c r="CY33" s="660"/>
      <c r="CZ33" s="643">
        <v>38.4</v>
      </c>
      <c r="DA33" s="661"/>
      <c r="DB33" s="661"/>
      <c r="DC33" s="662"/>
      <c r="DD33" s="646">
        <v>16392691</v>
      </c>
      <c r="DE33" s="659"/>
      <c r="DF33" s="659"/>
      <c r="DG33" s="659"/>
      <c r="DH33" s="659"/>
      <c r="DI33" s="659"/>
      <c r="DJ33" s="659"/>
      <c r="DK33" s="660"/>
      <c r="DL33" s="646">
        <v>13547120</v>
      </c>
      <c r="DM33" s="659"/>
      <c r="DN33" s="659"/>
      <c r="DO33" s="659"/>
      <c r="DP33" s="659"/>
      <c r="DQ33" s="659"/>
      <c r="DR33" s="659"/>
      <c r="DS33" s="659"/>
      <c r="DT33" s="659"/>
      <c r="DU33" s="659"/>
      <c r="DV33" s="660"/>
      <c r="DW33" s="643">
        <v>42.4</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144406</v>
      </c>
      <c r="S34" s="641"/>
      <c r="T34" s="641"/>
      <c r="U34" s="641"/>
      <c r="V34" s="641"/>
      <c r="W34" s="641"/>
      <c r="X34" s="641"/>
      <c r="Y34" s="642"/>
      <c r="Z34" s="677">
        <v>0.3</v>
      </c>
      <c r="AA34" s="677"/>
      <c r="AB34" s="677"/>
      <c r="AC34" s="677"/>
      <c r="AD34" s="678">
        <v>25912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4775173</v>
      </c>
      <c r="CS34" s="641"/>
      <c r="CT34" s="641"/>
      <c r="CU34" s="641"/>
      <c r="CV34" s="641"/>
      <c r="CW34" s="641"/>
      <c r="CX34" s="641"/>
      <c r="CY34" s="642"/>
      <c r="CZ34" s="643">
        <v>8.5</v>
      </c>
      <c r="DA34" s="661"/>
      <c r="DB34" s="661"/>
      <c r="DC34" s="662"/>
      <c r="DD34" s="646">
        <v>3662792</v>
      </c>
      <c r="DE34" s="641"/>
      <c r="DF34" s="641"/>
      <c r="DG34" s="641"/>
      <c r="DH34" s="641"/>
      <c r="DI34" s="641"/>
      <c r="DJ34" s="641"/>
      <c r="DK34" s="642"/>
      <c r="DL34" s="646">
        <v>3155419</v>
      </c>
      <c r="DM34" s="641"/>
      <c r="DN34" s="641"/>
      <c r="DO34" s="641"/>
      <c r="DP34" s="641"/>
      <c r="DQ34" s="641"/>
      <c r="DR34" s="641"/>
      <c r="DS34" s="641"/>
      <c r="DT34" s="641"/>
      <c r="DU34" s="641"/>
      <c r="DV34" s="642"/>
      <c r="DW34" s="643">
        <v>9.9</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165293</v>
      </c>
      <c r="S35" s="641"/>
      <c r="T35" s="641"/>
      <c r="U35" s="641"/>
      <c r="V35" s="641"/>
      <c r="W35" s="641"/>
      <c r="X35" s="641"/>
      <c r="Y35" s="642"/>
      <c r="Z35" s="677">
        <v>0.3</v>
      </c>
      <c r="AA35" s="677"/>
      <c r="AB35" s="677"/>
      <c r="AC35" s="677"/>
      <c r="AD35" s="678" t="s">
        <v>135</v>
      </c>
      <c r="AE35" s="678"/>
      <c r="AF35" s="678"/>
      <c r="AG35" s="678"/>
      <c r="AH35" s="678"/>
      <c r="AI35" s="678"/>
      <c r="AJ35" s="678"/>
      <c r="AK35" s="678"/>
      <c r="AL35" s="643" t="s">
        <v>241</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1592164</v>
      </c>
      <c r="CS35" s="659"/>
      <c r="CT35" s="659"/>
      <c r="CU35" s="659"/>
      <c r="CV35" s="659"/>
      <c r="CW35" s="659"/>
      <c r="CX35" s="659"/>
      <c r="CY35" s="660"/>
      <c r="CZ35" s="643">
        <v>2.8</v>
      </c>
      <c r="DA35" s="661"/>
      <c r="DB35" s="661"/>
      <c r="DC35" s="662"/>
      <c r="DD35" s="646">
        <v>1284894</v>
      </c>
      <c r="DE35" s="659"/>
      <c r="DF35" s="659"/>
      <c r="DG35" s="659"/>
      <c r="DH35" s="659"/>
      <c r="DI35" s="659"/>
      <c r="DJ35" s="659"/>
      <c r="DK35" s="660"/>
      <c r="DL35" s="646">
        <v>698821</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721330</v>
      </c>
      <c r="S36" s="641"/>
      <c r="T36" s="641"/>
      <c r="U36" s="641"/>
      <c r="V36" s="641"/>
      <c r="W36" s="641"/>
      <c r="X36" s="641"/>
      <c r="Y36" s="642"/>
      <c r="Z36" s="677">
        <v>1.3</v>
      </c>
      <c r="AA36" s="677"/>
      <c r="AB36" s="677"/>
      <c r="AC36" s="677"/>
      <c r="AD36" s="678" t="s">
        <v>135</v>
      </c>
      <c r="AE36" s="678"/>
      <c r="AF36" s="678"/>
      <c r="AG36" s="678"/>
      <c r="AH36" s="678"/>
      <c r="AI36" s="678"/>
      <c r="AJ36" s="678"/>
      <c r="AK36" s="678"/>
      <c r="AL36" s="643" t="s">
        <v>135</v>
      </c>
      <c r="AM36" s="644"/>
      <c r="AN36" s="644"/>
      <c r="AO36" s="679"/>
      <c r="AP36" s="235"/>
      <c r="AQ36" s="692" t="s">
        <v>326</v>
      </c>
      <c r="AR36" s="693"/>
      <c r="AS36" s="693"/>
      <c r="AT36" s="693"/>
      <c r="AU36" s="693"/>
      <c r="AV36" s="693"/>
      <c r="AW36" s="693"/>
      <c r="AX36" s="693"/>
      <c r="AY36" s="694"/>
      <c r="AZ36" s="695">
        <v>9571244</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121516</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5797451</v>
      </c>
      <c r="CS36" s="641"/>
      <c r="CT36" s="641"/>
      <c r="CU36" s="641"/>
      <c r="CV36" s="641"/>
      <c r="CW36" s="641"/>
      <c r="CX36" s="641"/>
      <c r="CY36" s="642"/>
      <c r="CZ36" s="643">
        <v>10.3</v>
      </c>
      <c r="DA36" s="661"/>
      <c r="DB36" s="661"/>
      <c r="DC36" s="662"/>
      <c r="DD36" s="646">
        <v>5142706</v>
      </c>
      <c r="DE36" s="641"/>
      <c r="DF36" s="641"/>
      <c r="DG36" s="641"/>
      <c r="DH36" s="641"/>
      <c r="DI36" s="641"/>
      <c r="DJ36" s="641"/>
      <c r="DK36" s="642"/>
      <c r="DL36" s="646">
        <v>3865050</v>
      </c>
      <c r="DM36" s="641"/>
      <c r="DN36" s="641"/>
      <c r="DO36" s="641"/>
      <c r="DP36" s="641"/>
      <c r="DQ36" s="641"/>
      <c r="DR36" s="641"/>
      <c r="DS36" s="641"/>
      <c r="DT36" s="641"/>
      <c r="DU36" s="641"/>
      <c r="DV36" s="642"/>
      <c r="DW36" s="643">
        <v>12.1</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232109</v>
      </c>
      <c r="S37" s="641"/>
      <c r="T37" s="641"/>
      <c r="U37" s="641"/>
      <c r="V37" s="641"/>
      <c r="W37" s="641"/>
      <c r="X37" s="641"/>
      <c r="Y37" s="642"/>
      <c r="Z37" s="677">
        <v>0.4</v>
      </c>
      <c r="AA37" s="677"/>
      <c r="AB37" s="677"/>
      <c r="AC37" s="677"/>
      <c r="AD37" s="678" t="s">
        <v>241</v>
      </c>
      <c r="AE37" s="678"/>
      <c r="AF37" s="678"/>
      <c r="AG37" s="678"/>
      <c r="AH37" s="678"/>
      <c r="AI37" s="678"/>
      <c r="AJ37" s="678"/>
      <c r="AK37" s="678"/>
      <c r="AL37" s="643" t="s">
        <v>241</v>
      </c>
      <c r="AM37" s="644"/>
      <c r="AN37" s="644"/>
      <c r="AO37" s="679"/>
      <c r="AQ37" s="680" t="s">
        <v>330</v>
      </c>
      <c r="AR37" s="681"/>
      <c r="AS37" s="681"/>
      <c r="AT37" s="681"/>
      <c r="AU37" s="681"/>
      <c r="AV37" s="681"/>
      <c r="AW37" s="681"/>
      <c r="AX37" s="681"/>
      <c r="AY37" s="682"/>
      <c r="AZ37" s="640">
        <v>1589289</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121516</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1544138</v>
      </c>
      <c r="CS37" s="659"/>
      <c r="CT37" s="659"/>
      <c r="CU37" s="659"/>
      <c r="CV37" s="659"/>
      <c r="CW37" s="659"/>
      <c r="CX37" s="659"/>
      <c r="CY37" s="660"/>
      <c r="CZ37" s="643">
        <v>2.7</v>
      </c>
      <c r="DA37" s="661"/>
      <c r="DB37" s="661"/>
      <c r="DC37" s="662"/>
      <c r="DD37" s="646">
        <v>1544138</v>
      </c>
      <c r="DE37" s="659"/>
      <c r="DF37" s="659"/>
      <c r="DG37" s="659"/>
      <c r="DH37" s="659"/>
      <c r="DI37" s="659"/>
      <c r="DJ37" s="659"/>
      <c r="DK37" s="660"/>
      <c r="DL37" s="646">
        <v>1491285</v>
      </c>
      <c r="DM37" s="659"/>
      <c r="DN37" s="659"/>
      <c r="DO37" s="659"/>
      <c r="DP37" s="659"/>
      <c r="DQ37" s="659"/>
      <c r="DR37" s="659"/>
      <c r="DS37" s="659"/>
      <c r="DT37" s="659"/>
      <c r="DU37" s="659"/>
      <c r="DV37" s="660"/>
      <c r="DW37" s="643">
        <v>4.7</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2685592</v>
      </c>
      <c r="S38" s="641"/>
      <c r="T38" s="641"/>
      <c r="U38" s="641"/>
      <c r="V38" s="641"/>
      <c r="W38" s="641"/>
      <c r="X38" s="641"/>
      <c r="Y38" s="642"/>
      <c r="Z38" s="677">
        <v>4.8</v>
      </c>
      <c r="AA38" s="677"/>
      <c r="AB38" s="677"/>
      <c r="AC38" s="677"/>
      <c r="AD38" s="678">
        <v>3508</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1450343</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16705</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6285962</v>
      </c>
      <c r="CS38" s="641"/>
      <c r="CT38" s="641"/>
      <c r="CU38" s="641"/>
      <c r="CV38" s="641"/>
      <c r="CW38" s="641"/>
      <c r="CX38" s="641"/>
      <c r="CY38" s="642"/>
      <c r="CZ38" s="643">
        <v>11.2</v>
      </c>
      <c r="DA38" s="661"/>
      <c r="DB38" s="661"/>
      <c r="DC38" s="662"/>
      <c r="DD38" s="646">
        <v>5246962</v>
      </c>
      <c r="DE38" s="641"/>
      <c r="DF38" s="641"/>
      <c r="DG38" s="641"/>
      <c r="DH38" s="641"/>
      <c r="DI38" s="641"/>
      <c r="DJ38" s="641"/>
      <c r="DK38" s="642"/>
      <c r="DL38" s="646">
        <v>5022838</v>
      </c>
      <c r="DM38" s="641"/>
      <c r="DN38" s="641"/>
      <c r="DO38" s="641"/>
      <c r="DP38" s="641"/>
      <c r="DQ38" s="641"/>
      <c r="DR38" s="641"/>
      <c r="DS38" s="641"/>
      <c r="DT38" s="641"/>
      <c r="DU38" s="641"/>
      <c r="DV38" s="642"/>
      <c r="DW38" s="643">
        <v>15.7</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3832923</v>
      </c>
      <c r="S39" s="641"/>
      <c r="T39" s="641"/>
      <c r="U39" s="641"/>
      <c r="V39" s="641"/>
      <c r="W39" s="641"/>
      <c r="X39" s="641"/>
      <c r="Y39" s="642"/>
      <c r="Z39" s="677">
        <v>6.8</v>
      </c>
      <c r="AA39" s="677"/>
      <c r="AB39" s="677"/>
      <c r="AC39" s="677"/>
      <c r="AD39" s="678" t="s">
        <v>241</v>
      </c>
      <c r="AE39" s="678"/>
      <c r="AF39" s="678"/>
      <c r="AG39" s="678"/>
      <c r="AH39" s="678"/>
      <c r="AI39" s="678"/>
      <c r="AJ39" s="678"/>
      <c r="AK39" s="678"/>
      <c r="AL39" s="643" t="s">
        <v>135</v>
      </c>
      <c r="AM39" s="644"/>
      <c r="AN39" s="644"/>
      <c r="AO39" s="679"/>
      <c r="AQ39" s="680" t="s">
        <v>338</v>
      </c>
      <c r="AR39" s="681"/>
      <c r="AS39" s="681"/>
      <c r="AT39" s="681"/>
      <c r="AU39" s="681"/>
      <c r="AV39" s="681"/>
      <c r="AW39" s="681"/>
      <c r="AX39" s="681"/>
      <c r="AY39" s="682"/>
      <c r="AZ39" s="640">
        <v>98601</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23626</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305750</v>
      </c>
      <c r="CS39" s="659"/>
      <c r="CT39" s="659"/>
      <c r="CU39" s="659"/>
      <c r="CV39" s="659"/>
      <c r="CW39" s="659"/>
      <c r="CX39" s="659"/>
      <c r="CY39" s="660"/>
      <c r="CZ39" s="643">
        <v>0.5</v>
      </c>
      <c r="DA39" s="661"/>
      <c r="DB39" s="661"/>
      <c r="DC39" s="662"/>
      <c r="DD39" s="646">
        <v>137222</v>
      </c>
      <c r="DE39" s="659"/>
      <c r="DF39" s="659"/>
      <c r="DG39" s="659"/>
      <c r="DH39" s="659"/>
      <c r="DI39" s="659"/>
      <c r="DJ39" s="659"/>
      <c r="DK39" s="660"/>
      <c r="DL39" s="646" t="s">
        <v>135</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v>127400</v>
      </c>
      <c r="S40" s="641"/>
      <c r="T40" s="641"/>
      <c r="U40" s="641"/>
      <c r="V40" s="641"/>
      <c r="W40" s="641"/>
      <c r="X40" s="641"/>
      <c r="Y40" s="642"/>
      <c r="Z40" s="677">
        <v>0.2</v>
      </c>
      <c r="AA40" s="677"/>
      <c r="AB40" s="677"/>
      <c r="AC40" s="677"/>
      <c r="AD40" s="678" t="s">
        <v>135</v>
      </c>
      <c r="AE40" s="678"/>
      <c r="AF40" s="678"/>
      <c r="AG40" s="678"/>
      <c r="AH40" s="678"/>
      <c r="AI40" s="678"/>
      <c r="AJ40" s="678"/>
      <c r="AK40" s="678"/>
      <c r="AL40" s="643" t="s">
        <v>135</v>
      </c>
      <c r="AM40" s="644"/>
      <c r="AN40" s="644"/>
      <c r="AO40" s="679"/>
      <c r="AQ40" s="680" t="s">
        <v>342</v>
      </c>
      <c r="AR40" s="681"/>
      <c r="AS40" s="681"/>
      <c r="AT40" s="681"/>
      <c r="AU40" s="681"/>
      <c r="AV40" s="681"/>
      <c r="AW40" s="681"/>
      <c r="AX40" s="681"/>
      <c r="AY40" s="682"/>
      <c r="AZ40" s="640">
        <v>77036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81</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2854498</v>
      </c>
      <c r="CS40" s="641"/>
      <c r="CT40" s="641"/>
      <c r="CU40" s="641"/>
      <c r="CV40" s="641"/>
      <c r="CW40" s="641"/>
      <c r="CX40" s="641"/>
      <c r="CY40" s="642"/>
      <c r="CZ40" s="643">
        <v>5.0999999999999996</v>
      </c>
      <c r="DA40" s="661"/>
      <c r="DB40" s="661"/>
      <c r="DC40" s="662"/>
      <c r="DD40" s="646">
        <v>918115</v>
      </c>
      <c r="DE40" s="641"/>
      <c r="DF40" s="641"/>
      <c r="DG40" s="641"/>
      <c r="DH40" s="641"/>
      <c r="DI40" s="641"/>
      <c r="DJ40" s="641"/>
      <c r="DK40" s="642"/>
      <c r="DL40" s="646">
        <v>804992</v>
      </c>
      <c r="DM40" s="641"/>
      <c r="DN40" s="641"/>
      <c r="DO40" s="641"/>
      <c r="DP40" s="641"/>
      <c r="DQ40" s="641"/>
      <c r="DR40" s="641"/>
      <c r="DS40" s="641"/>
      <c r="DT40" s="641"/>
      <c r="DU40" s="641"/>
      <c r="DV40" s="642"/>
      <c r="DW40" s="643">
        <v>2.5</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1302683</v>
      </c>
      <c r="S41" s="641"/>
      <c r="T41" s="641"/>
      <c r="U41" s="641"/>
      <c r="V41" s="641"/>
      <c r="W41" s="641"/>
      <c r="X41" s="641"/>
      <c r="Y41" s="642"/>
      <c r="Z41" s="677">
        <v>2.2999999999999998</v>
      </c>
      <c r="AA41" s="677"/>
      <c r="AB41" s="677"/>
      <c r="AC41" s="677"/>
      <c r="AD41" s="678" t="s">
        <v>241</v>
      </c>
      <c r="AE41" s="678"/>
      <c r="AF41" s="678"/>
      <c r="AG41" s="678"/>
      <c r="AH41" s="678"/>
      <c r="AI41" s="678"/>
      <c r="AJ41" s="678"/>
      <c r="AK41" s="678"/>
      <c r="AL41" s="643" t="s">
        <v>135</v>
      </c>
      <c r="AM41" s="644"/>
      <c r="AN41" s="644"/>
      <c r="AO41" s="679"/>
      <c r="AQ41" s="680" t="s">
        <v>347</v>
      </c>
      <c r="AR41" s="681"/>
      <c r="AS41" s="681"/>
      <c r="AT41" s="681"/>
      <c r="AU41" s="681"/>
      <c r="AV41" s="681"/>
      <c r="AW41" s="681"/>
      <c r="AX41" s="681"/>
      <c r="AY41" s="682"/>
      <c r="AZ41" s="640">
        <v>1072446</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135</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135</v>
      </c>
      <c r="CS41" s="659"/>
      <c r="CT41" s="659"/>
      <c r="CU41" s="659"/>
      <c r="CV41" s="659"/>
      <c r="CW41" s="659"/>
      <c r="CX41" s="659"/>
      <c r="CY41" s="660"/>
      <c r="CZ41" s="643" t="s">
        <v>135</v>
      </c>
      <c r="DA41" s="661"/>
      <c r="DB41" s="661"/>
      <c r="DC41" s="662"/>
      <c r="DD41" s="646" t="s">
        <v>135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56464859</v>
      </c>
      <c r="S42" s="663"/>
      <c r="T42" s="663"/>
      <c r="U42" s="663"/>
      <c r="V42" s="663"/>
      <c r="W42" s="663"/>
      <c r="X42" s="663"/>
      <c r="Y42" s="665"/>
      <c r="Z42" s="666">
        <v>100</v>
      </c>
      <c r="AA42" s="666"/>
      <c r="AB42" s="666"/>
      <c r="AC42" s="666"/>
      <c r="AD42" s="667">
        <v>30547154</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5283529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449</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2807484</v>
      </c>
      <c r="CS42" s="641"/>
      <c r="CT42" s="641"/>
      <c r="CU42" s="641"/>
      <c r="CV42" s="641"/>
      <c r="CW42" s="641"/>
      <c r="CX42" s="641"/>
      <c r="CY42" s="642"/>
      <c r="CZ42" s="643">
        <v>5</v>
      </c>
      <c r="DA42" s="644"/>
      <c r="DB42" s="644"/>
      <c r="DC42" s="645"/>
      <c r="DD42" s="646">
        <v>59265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2800</v>
      </c>
      <c r="CS43" s="659"/>
      <c r="CT43" s="659"/>
      <c r="CU43" s="659"/>
      <c r="CV43" s="659"/>
      <c r="CW43" s="659"/>
      <c r="CX43" s="659"/>
      <c r="CY43" s="660"/>
      <c r="CZ43" s="643">
        <v>0</v>
      </c>
      <c r="DA43" s="661"/>
      <c r="DB43" s="661"/>
      <c r="DC43" s="662"/>
      <c r="DD43" s="646" t="s">
        <v>241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2807484</v>
      </c>
      <c r="CS44" s="641"/>
      <c r="CT44" s="641"/>
      <c r="CU44" s="641"/>
      <c r="CV44" s="641"/>
      <c r="CW44" s="641"/>
      <c r="CX44" s="641"/>
      <c r="CY44" s="642"/>
      <c r="CZ44" s="643">
        <v>5</v>
      </c>
      <c r="DA44" s="644"/>
      <c r="DB44" s="644"/>
      <c r="DC44" s="645"/>
      <c r="DD44" s="646">
        <v>59265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1572145</v>
      </c>
      <c r="CS45" s="659"/>
      <c r="CT45" s="659"/>
      <c r="CU45" s="659"/>
      <c r="CV45" s="659"/>
      <c r="CW45" s="659"/>
      <c r="CX45" s="659"/>
      <c r="CY45" s="660"/>
      <c r="CZ45" s="643">
        <v>2.8</v>
      </c>
      <c r="DA45" s="661"/>
      <c r="DB45" s="661"/>
      <c r="DC45" s="662"/>
      <c r="DD45" s="646">
        <v>5908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1094353</v>
      </c>
      <c r="CS46" s="641"/>
      <c r="CT46" s="641"/>
      <c r="CU46" s="641"/>
      <c r="CV46" s="641"/>
      <c r="CW46" s="641"/>
      <c r="CX46" s="641"/>
      <c r="CY46" s="642"/>
      <c r="CZ46" s="643">
        <v>1.9</v>
      </c>
      <c r="DA46" s="644"/>
      <c r="DB46" s="644"/>
      <c r="DC46" s="645"/>
      <c r="DD46" s="646">
        <v>53171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135</v>
      </c>
      <c r="CS47" s="659"/>
      <c r="CT47" s="659"/>
      <c r="CU47" s="659"/>
      <c r="CV47" s="659"/>
      <c r="CW47" s="659"/>
      <c r="CX47" s="659"/>
      <c r="CY47" s="660"/>
      <c r="CZ47" s="643" t="s">
        <v>135</v>
      </c>
      <c r="DA47" s="661"/>
      <c r="DB47" s="661"/>
      <c r="DC47" s="662"/>
      <c r="DD47" s="646" t="s">
        <v>135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135</v>
      </c>
      <c r="CS48" s="641"/>
      <c r="CT48" s="641"/>
      <c r="CU48" s="641"/>
      <c r="CV48" s="641"/>
      <c r="CW48" s="641"/>
      <c r="CX48" s="641"/>
      <c r="CY48" s="642"/>
      <c r="CZ48" s="643" t="s">
        <v>135</v>
      </c>
      <c r="DA48" s="644"/>
      <c r="DB48" s="644"/>
      <c r="DC48" s="645"/>
      <c r="DD48" s="646" t="s">
        <v>241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56282977</v>
      </c>
      <c r="CS49" s="625"/>
      <c r="CT49" s="625"/>
      <c r="CU49" s="625"/>
      <c r="CV49" s="625"/>
      <c r="CW49" s="625"/>
      <c r="CX49" s="625"/>
      <c r="CY49" s="626"/>
      <c r="CZ49" s="627">
        <v>100</v>
      </c>
      <c r="DA49" s="628"/>
      <c r="DB49" s="628"/>
      <c r="DC49" s="629"/>
      <c r="DD49" s="630">
        <v>34842324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eZw1/tsAGM1Gm2B9KmTi38CU2MSoI/n1OiM6ItLz+QXcvk/bzl1WIpB/N8KcsgUHUgBwvzG+vW5I7sqLpQPsw==" saltValue="w75VegA+XaGxKc3BO7U8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election activeCell="AZ88" sqref="AZ88:BD8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55723</v>
      </c>
      <c r="R7" s="1160"/>
      <c r="S7" s="1160"/>
      <c r="T7" s="1160"/>
      <c r="U7" s="1160"/>
      <c r="V7" s="1160">
        <v>55562</v>
      </c>
      <c r="W7" s="1160"/>
      <c r="X7" s="1160"/>
      <c r="Y7" s="1160"/>
      <c r="Z7" s="1160"/>
      <c r="AA7" s="1160">
        <v>161</v>
      </c>
      <c r="AB7" s="1160"/>
      <c r="AC7" s="1160"/>
      <c r="AD7" s="1160"/>
      <c r="AE7" s="1161"/>
      <c r="AF7" s="1162">
        <v>140</v>
      </c>
      <c r="AG7" s="1163"/>
      <c r="AH7" s="1163"/>
      <c r="AI7" s="1163"/>
      <c r="AJ7" s="1164"/>
      <c r="AK7" s="1146">
        <v>718</v>
      </c>
      <c r="AL7" s="1147"/>
      <c r="AM7" s="1147"/>
      <c r="AN7" s="1147"/>
      <c r="AO7" s="1147"/>
      <c r="AP7" s="1147">
        <v>44020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590</v>
      </c>
      <c r="BT7" s="1151"/>
      <c r="BU7" s="1151"/>
      <c r="BV7" s="1151"/>
      <c r="BW7" s="1151"/>
      <c r="BX7" s="1151"/>
      <c r="BY7" s="1151"/>
      <c r="BZ7" s="1151"/>
      <c r="CA7" s="1151"/>
      <c r="CB7" s="1151"/>
      <c r="CC7" s="1151"/>
      <c r="CD7" s="1151"/>
      <c r="CE7" s="1151"/>
      <c r="CF7" s="1151"/>
      <c r="CG7" s="1152"/>
      <c r="CH7" s="1143">
        <v>-1</v>
      </c>
      <c r="CI7" s="1144"/>
      <c r="CJ7" s="1144"/>
      <c r="CK7" s="1144"/>
      <c r="CL7" s="1145"/>
      <c r="CM7" s="1143">
        <v>11</v>
      </c>
      <c r="CN7" s="1144"/>
      <c r="CO7" s="1144"/>
      <c r="CP7" s="1144"/>
      <c r="CQ7" s="1145"/>
      <c r="CR7" s="1143">
        <v>5</v>
      </c>
      <c r="CS7" s="1144"/>
      <c r="CT7" s="1144"/>
      <c r="CU7" s="1144"/>
      <c r="CV7" s="1145"/>
      <c r="CW7" s="1143" t="s">
        <v>521</v>
      </c>
      <c r="CX7" s="1144"/>
      <c r="CY7" s="1144"/>
      <c r="CZ7" s="1144"/>
      <c r="DA7" s="1145"/>
      <c r="DB7" s="1143" t="s">
        <v>521</v>
      </c>
      <c r="DC7" s="1144"/>
      <c r="DD7" s="1144"/>
      <c r="DE7" s="1144"/>
      <c r="DF7" s="1145"/>
      <c r="DG7" s="1143" t="s">
        <v>521</v>
      </c>
      <c r="DH7" s="1144"/>
      <c r="DI7" s="1144"/>
      <c r="DJ7" s="1144"/>
      <c r="DK7" s="1145"/>
      <c r="DL7" s="1143" t="s">
        <v>521</v>
      </c>
      <c r="DM7" s="1144"/>
      <c r="DN7" s="1144"/>
      <c r="DO7" s="1144"/>
      <c r="DP7" s="1145"/>
      <c r="DQ7" s="1143" t="s">
        <v>521</v>
      </c>
      <c r="DR7" s="1144"/>
      <c r="DS7" s="1144"/>
      <c r="DT7" s="1144"/>
      <c r="DU7" s="1145"/>
      <c r="DV7" s="1170"/>
      <c r="DW7" s="1171"/>
      <c r="DX7" s="1171"/>
      <c r="DY7" s="1171"/>
      <c r="DZ7" s="1172"/>
      <c r="EA7" s="255"/>
    </row>
    <row r="8" spans="1:131" s="256" customFormat="1" ht="26.25" customHeight="1" x14ac:dyDescent="0.15">
      <c r="A8" s="262">
        <v>2</v>
      </c>
      <c r="B8" s="1086" t="s">
        <v>387</v>
      </c>
      <c r="C8" s="1087"/>
      <c r="D8" s="1087"/>
      <c r="E8" s="1087"/>
      <c r="F8" s="1087"/>
      <c r="G8" s="1087"/>
      <c r="H8" s="1087"/>
      <c r="I8" s="1087"/>
      <c r="J8" s="1087"/>
      <c r="K8" s="1087"/>
      <c r="L8" s="1087"/>
      <c r="M8" s="1087"/>
      <c r="N8" s="1087"/>
      <c r="O8" s="1087"/>
      <c r="P8" s="1088"/>
      <c r="Q8" s="1098">
        <v>710</v>
      </c>
      <c r="R8" s="1099"/>
      <c r="S8" s="1099"/>
      <c r="T8" s="1099"/>
      <c r="U8" s="1099"/>
      <c r="V8" s="1099">
        <v>689</v>
      </c>
      <c r="W8" s="1099"/>
      <c r="X8" s="1099"/>
      <c r="Y8" s="1099"/>
      <c r="Z8" s="1099"/>
      <c r="AA8" s="1099">
        <v>21</v>
      </c>
      <c r="AB8" s="1099"/>
      <c r="AC8" s="1099"/>
      <c r="AD8" s="1099"/>
      <c r="AE8" s="1100"/>
      <c r="AF8" s="1092">
        <v>21</v>
      </c>
      <c r="AG8" s="1093"/>
      <c r="AH8" s="1093"/>
      <c r="AI8" s="1093"/>
      <c r="AJ8" s="1094"/>
      <c r="AK8" s="1141">
        <v>7</v>
      </c>
      <c r="AL8" s="1142"/>
      <c r="AM8" s="1142"/>
      <c r="AN8" s="1142"/>
      <c r="AO8" s="1142"/>
      <c r="AP8" s="1142">
        <v>3480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44</v>
      </c>
      <c r="CI8" s="1045"/>
      <c r="CJ8" s="1045"/>
      <c r="CK8" s="1045"/>
      <c r="CL8" s="1046"/>
      <c r="CM8" s="1044">
        <v>734</v>
      </c>
      <c r="CN8" s="1045"/>
      <c r="CO8" s="1045"/>
      <c r="CP8" s="1045"/>
      <c r="CQ8" s="1046"/>
      <c r="CR8" s="1044">
        <v>120</v>
      </c>
      <c r="CS8" s="1045"/>
      <c r="CT8" s="1045"/>
      <c r="CU8" s="1045"/>
      <c r="CV8" s="1046"/>
      <c r="CW8" s="1044" t="s">
        <v>521</v>
      </c>
      <c r="CX8" s="1045"/>
      <c r="CY8" s="1045"/>
      <c r="CZ8" s="1045"/>
      <c r="DA8" s="1046"/>
      <c r="DB8" s="1044" t="s">
        <v>521</v>
      </c>
      <c r="DC8" s="1045"/>
      <c r="DD8" s="1045"/>
      <c r="DE8" s="1045"/>
      <c r="DF8" s="1046"/>
      <c r="DG8" s="1044" t="s">
        <v>521</v>
      </c>
      <c r="DH8" s="1045"/>
      <c r="DI8" s="1045"/>
      <c r="DJ8" s="1045"/>
      <c r="DK8" s="1046"/>
      <c r="DL8" s="1044" t="s">
        <v>521</v>
      </c>
      <c r="DM8" s="1045"/>
      <c r="DN8" s="1045"/>
      <c r="DO8" s="1045"/>
      <c r="DP8" s="1046"/>
      <c r="DQ8" s="1044" t="s">
        <v>521</v>
      </c>
      <c r="DR8" s="1045"/>
      <c r="DS8" s="1045"/>
      <c r="DT8" s="1045"/>
      <c r="DU8" s="1046"/>
      <c r="DV8" s="1047"/>
      <c r="DW8" s="1048"/>
      <c r="DX8" s="1048"/>
      <c r="DY8" s="1048"/>
      <c r="DZ8" s="1049"/>
      <c r="EA8" s="255"/>
    </row>
    <row r="9" spans="1:131" s="256" customFormat="1" ht="26.25" customHeight="1" x14ac:dyDescent="0.15">
      <c r="A9" s="262">
        <v>3</v>
      </c>
      <c r="B9" s="1086" t="s">
        <v>388</v>
      </c>
      <c r="C9" s="1087"/>
      <c r="D9" s="1087"/>
      <c r="E9" s="1087"/>
      <c r="F9" s="1087"/>
      <c r="G9" s="1087"/>
      <c r="H9" s="1087"/>
      <c r="I9" s="1087"/>
      <c r="J9" s="1087"/>
      <c r="K9" s="1087"/>
      <c r="L9" s="1087"/>
      <c r="M9" s="1087"/>
      <c r="N9" s="1087"/>
      <c r="O9" s="1087"/>
      <c r="P9" s="1088"/>
      <c r="Q9" s="1098">
        <v>46</v>
      </c>
      <c r="R9" s="1099"/>
      <c r="S9" s="1099"/>
      <c r="T9" s="1099"/>
      <c r="U9" s="1099"/>
      <c r="V9" s="1099">
        <v>46</v>
      </c>
      <c r="W9" s="1099"/>
      <c r="X9" s="1099"/>
      <c r="Y9" s="1099"/>
      <c r="Z9" s="1099"/>
      <c r="AA9" s="1099" t="s">
        <v>521</v>
      </c>
      <c r="AB9" s="1099"/>
      <c r="AC9" s="1099"/>
      <c r="AD9" s="1099"/>
      <c r="AE9" s="1100"/>
      <c r="AF9" s="1092" t="s">
        <v>135</v>
      </c>
      <c r="AG9" s="1093"/>
      <c r="AH9" s="1093"/>
      <c r="AI9" s="1093"/>
      <c r="AJ9" s="1094"/>
      <c r="AK9" s="1141">
        <v>14</v>
      </c>
      <c r="AL9" s="1142"/>
      <c r="AM9" s="1142"/>
      <c r="AN9" s="1142"/>
      <c r="AO9" s="1142"/>
      <c r="AP9" s="1142">
        <v>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5</v>
      </c>
      <c r="CI9" s="1045"/>
      <c r="CJ9" s="1045"/>
      <c r="CK9" s="1045"/>
      <c r="CL9" s="1046"/>
      <c r="CM9" s="1044">
        <v>438</v>
      </c>
      <c r="CN9" s="1045"/>
      <c r="CO9" s="1045"/>
      <c r="CP9" s="1045"/>
      <c r="CQ9" s="1046"/>
      <c r="CR9" s="1044">
        <v>153</v>
      </c>
      <c r="CS9" s="1045"/>
      <c r="CT9" s="1045"/>
      <c r="CU9" s="1045"/>
      <c r="CV9" s="1046"/>
      <c r="CW9" s="1044" t="s">
        <v>521</v>
      </c>
      <c r="CX9" s="1045"/>
      <c r="CY9" s="1045"/>
      <c r="CZ9" s="1045"/>
      <c r="DA9" s="1046"/>
      <c r="DB9" s="1044" t="s">
        <v>521</v>
      </c>
      <c r="DC9" s="1045"/>
      <c r="DD9" s="1045"/>
      <c r="DE9" s="1045"/>
      <c r="DF9" s="1046"/>
      <c r="DG9" s="1044" t="s">
        <v>521</v>
      </c>
      <c r="DH9" s="1045"/>
      <c r="DI9" s="1045"/>
      <c r="DJ9" s="1045"/>
      <c r="DK9" s="1046"/>
      <c r="DL9" s="1044" t="s">
        <v>521</v>
      </c>
      <c r="DM9" s="1045"/>
      <c r="DN9" s="1045"/>
      <c r="DO9" s="1045"/>
      <c r="DP9" s="1046"/>
      <c r="DQ9" s="1044" t="s">
        <v>521</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593</v>
      </c>
      <c r="BT10" s="1070"/>
      <c r="BU10" s="1070"/>
      <c r="BV10" s="1070"/>
      <c r="BW10" s="1070"/>
      <c r="BX10" s="1070"/>
      <c r="BY10" s="1070"/>
      <c r="BZ10" s="1070"/>
      <c r="CA10" s="1070"/>
      <c r="CB10" s="1070"/>
      <c r="CC10" s="1070"/>
      <c r="CD10" s="1070"/>
      <c r="CE10" s="1070"/>
      <c r="CF10" s="1070"/>
      <c r="CG10" s="1071"/>
      <c r="CH10" s="1044">
        <v>3</v>
      </c>
      <c r="CI10" s="1045"/>
      <c r="CJ10" s="1045"/>
      <c r="CK10" s="1045"/>
      <c r="CL10" s="1046"/>
      <c r="CM10" s="1044">
        <v>363</v>
      </c>
      <c r="CN10" s="1045"/>
      <c r="CO10" s="1045"/>
      <c r="CP10" s="1045"/>
      <c r="CQ10" s="1046"/>
      <c r="CR10" s="1044">
        <v>30</v>
      </c>
      <c r="CS10" s="1045"/>
      <c r="CT10" s="1045"/>
      <c r="CU10" s="1045"/>
      <c r="CV10" s="1046"/>
      <c r="CW10" s="1044" t="s">
        <v>521</v>
      </c>
      <c r="CX10" s="1045"/>
      <c r="CY10" s="1045"/>
      <c r="CZ10" s="1045"/>
      <c r="DA10" s="1046"/>
      <c r="DB10" s="1044" t="s">
        <v>521</v>
      </c>
      <c r="DC10" s="1045"/>
      <c r="DD10" s="1045"/>
      <c r="DE10" s="1045"/>
      <c r="DF10" s="1046"/>
      <c r="DG10" s="1044" t="s">
        <v>521</v>
      </c>
      <c r="DH10" s="1045"/>
      <c r="DI10" s="1045"/>
      <c r="DJ10" s="1045"/>
      <c r="DK10" s="1046"/>
      <c r="DL10" s="1044" t="s">
        <v>521</v>
      </c>
      <c r="DM10" s="1045"/>
      <c r="DN10" s="1045"/>
      <c r="DO10" s="1045"/>
      <c r="DP10" s="1046"/>
      <c r="DQ10" s="1044" t="s">
        <v>521</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t="s">
        <v>595</v>
      </c>
      <c r="BS11" s="1069" t="s">
        <v>594</v>
      </c>
      <c r="BT11" s="1070"/>
      <c r="BU11" s="1070"/>
      <c r="BV11" s="1070"/>
      <c r="BW11" s="1070"/>
      <c r="BX11" s="1070"/>
      <c r="BY11" s="1070"/>
      <c r="BZ11" s="1070"/>
      <c r="CA11" s="1070"/>
      <c r="CB11" s="1070"/>
      <c r="CC11" s="1070"/>
      <c r="CD11" s="1070"/>
      <c r="CE11" s="1070"/>
      <c r="CF11" s="1070"/>
      <c r="CG11" s="1071"/>
      <c r="CH11" s="1044">
        <v>4</v>
      </c>
      <c r="CI11" s="1045"/>
      <c r="CJ11" s="1045"/>
      <c r="CK11" s="1045"/>
      <c r="CL11" s="1046"/>
      <c r="CM11" s="1044">
        <v>107</v>
      </c>
      <c r="CN11" s="1045"/>
      <c r="CO11" s="1045"/>
      <c r="CP11" s="1045"/>
      <c r="CQ11" s="1046"/>
      <c r="CR11" s="1044">
        <v>158</v>
      </c>
      <c r="CS11" s="1045"/>
      <c r="CT11" s="1045"/>
      <c r="CU11" s="1045"/>
      <c r="CV11" s="1046"/>
      <c r="CW11" s="1044" t="s">
        <v>521</v>
      </c>
      <c r="CX11" s="1045"/>
      <c r="CY11" s="1045"/>
      <c r="CZ11" s="1045"/>
      <c r="DA11" s="1046"/>
      <c r="DB11" s="1044">
        <v>11</v>
      </c>
      <c r="DC11" s="1045"/>
      <c r="DD11" s="1045"/>
      <c r="DE11" s="1045"/>
      <c r="DF11" s="1046"/>
      <c r="DG11" s="1044" t="s">
        <v>521</v>
      </c>
      <c r="DH11" s="1045"/>
      <c r="DI11" s="1045"/>
      <c r="DJ11" s="1045"/>
      <c r="DK11" s="1046"/>
      <c r="DL11" s="1044" t="s">
        <v>521</v>
      </c>
      <c r="DM11" s="1045"/>
      <c r="DN11" s="1045"/>
      <c r="DO11" s="1045"/>
      <c r="DP11" s="1046"/>
      <c r="DQ11" s="1044">
        <v>1</v>
      </c>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56465</v>
      </c>
      <c r="R23" s="1124"/>
      <c r="S23" s="1124"/>
      <c r="T23" s="1124"/>
      <c r="U23" s="1124"/>
      <c r="V23" s="1124">
        <v>56283</v>
      </c>
      <c r="W23" s="1124"/>
      <c r="X23" s="1124"/>
      <c r="Y23" s="1124"/>
      <c r="Z23" s="1124"/>
      <c r="AA23" s="1124">
        <v>182</v>
      </c>
      <c r="AB23" s="1124"/>
      <c r="AC23" s="1124"/>
      <c r="AD23" s="1124"/>
      <c r="AE23" s="1125"/>
      <c r="AF23" s="1126">
        <v>161</v>
      </c>
      <c r="AG23" s="1124"/>
      <c r="AH23" s="1124"/>
      <c r="AI23" s="1124"/>
      <c r="AJ23" s="1127"/>
      <c r="AK23" s="1128"/>
      <c r="AL23" s="1129"/>
      <c r="AM23" s="1129"/>
      <c r="AN23" s="1129"/>
      <c r="AO23" s="1129"/>
      <c r="AP23" s="1124">
        <v>47508</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14123</v>
      </c>
      <c r="R28" s="1109"/>
      <c r="S28" s="1109"/>
      <c r="T28" s="1109"/>
      <c r="U28" s="1109"/>
      <c r="V28" s="1109">
        <v>14002</v>
      </c>
      <c r="W28" s="1109"/>
      <c r="X28" s="1109"/>
      <c r="Y28" s="1109"/>
      <c r="Z28" s="1109"/>
      <c r="AA28" s="1109">
        <v>122</v>
      </c>
      <c r="AB28" s="1109"/>
      <c r="AC28" s="1109"/>
      <c r="AD28" s="1109"/>
      <c r="AE28" s="1110"/>
      <c r="AF28" s="1111">
        <v>122</v>
      </c>
      <c r="AG28" s="1109"/>
      <c r="AH28" s="1109"/>
      <c r="AI28" s="1109"/>
      <c r="AJ28" s="1112"/>
      <c r="AK28" s="1113">
        <v>1172</v>
      </c>
      <c r="AL28" s="1101"/>
      <c r="AM28" s="1101"/>
      <c r="AN28" s="1101"/>
      <c r="AO28" s="1101"/>
      <c r="AP28" s="1101" t="s">
        <v>521</v>
      </c>
      <c r="AQ28" s="1101"/>
      <c r="AR28" s="1101"/>
      <c r="AS28" s="1101"/>
      <c r="AT28" s="1101"/>
      <c r="AU28" s="1101" t="s">
        <v>521</v>
      </c>
      <c r="AV28" s="1101"/>
      <c r="AW28" s="1101"/>
      <c r="AX28" s="1101"/>
      <c r="AY28" s="1101"/>
      <c r="AZ28" s="1102" t="s">
        <v>521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15075</v>
      </c>
      <c r="R29" s="1099"/>
      <c r="S29" s="1099"/>
      <c r="T29" s="1099"/>
      <c r="U29" s="1099"/>
      <c r="V29" s="1099">
        <v>14873</v>
      </c>
      <c r="W29" s="1099"/>
      <c r="X29" s="1099"/>
      <c r="Y29" s="1099"/>
      <c r="Z29" s="1099"/>
      <c r="AA29" s="1099">
        <v>202</v>
      </c>
      <c r="AB29" s="1099"/>
      <c r="AC29" s="1099"/>
      <c r="AD29" s="1099"/>
      <c r="AE29" s="1100"/>
      <c r="AF29" s="1092">
        <v>202</v>
      </c>
      <c r="AG29" s="1093"/>
      <c r="AH29" s="1093"/>
      <c r="AI29" s="1093"/>
      <c r="AJ29" s="1094"/>
      <c r="AK29" s="1035">
        <v>2207</v>
      </c>
      <c r="AL29" s="1026"/>
      <c r="AM29" s="1026"/>
      <c r="AN29" s="1026"/>
      <c r="AO29" s="1026"/>
      <c r="AP29" s="1026" t="s">
        <v>521</v>
      </c>
      <c r="AQ29" s="1026"/>
      <c r="AR29" s="1026"/>
      <c r="AS29" s="1026"/>
      <c r="AT29" s="1026"/>
      <c r="AU29" s="1026" t="s">
        <v>521</v>
      </c>
      <c r="AV29" s="1026"/>
      <c r="AW29" s="1026"/>
      <c r="AX29" s="1026"/>
      <c r="AY29" s="1026"/>
      <c r="AZ29" s="1097" t="s">
        <v>521</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2173</v>
      </c>
      <c r="R30" s="1099"/>
      <c r="S30" s="1099"/>
      <c r="T30" s="1099"/>
      <c r="U30" s="1099"/>
      <c r="V30" s="1099">
        <v>2131</v>
      </c>
      <c r="W30" s="1099"/>
      <c r="X30" s="1099"/>
      <c r="Y30" s="1099"/>
      <c r="Z30" s="1099"/>
      <c r="AA30" s="1099">
        <v>41</v>
      </c>
      <c r="AB30" s="1099"/>
      <c r="AC30" s="1099"/>
      <c r="AD30" s="1099"/>
      <c r="AE30" s="1100"/>
      <c r="AF30" s="1092">
        <v>41</v>
      </c>
      <c r="AG30" s="1093"/>
      <c r="AH30" s="1093"/>
      <c r="AI30" s="1093"/>
      <c r="AJ30" s="1094"/>
      <c r="AK30" s="1035">
        <v>623</v>
      </c>
      <c r="AL30" s="1026"/>
      <c r="AM30" s="1026"/>
      <c r="AN30" s="1026"/>
      <c r="AO30" s="1026"/>
      <c r="AP30" s="1026" t="s">
        <v>521</v>
      </c>
      <c r="AQ30" s="1026"/>
      <c r="AR30" s="1026"/>
      <c r="AS30" s="1026"/>
      <c r="AT30" s="1026"/>
      <c r="AU30" s="1026" t="s">
        <v>521</v>
      </c>
      <c r="AV30" s="1026"/>
      <c r="AW30" s="1026"/>
      <c r="AX30" s="1026"/>
      <c r="AY30" s="1026"/>
      <c r="AZ30" s="1097" t="s">
        <v>521</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11069</v>
      </c>
      <c r="R31" s="1099"/>
      <c r="S31" s="1099"/>
      <c r="T31" s="1099"/>
      <c r="U31" s="1099"/>
      <c r="V31" s="1099">
        <v>11933</v>
      </c>
      <c r="W31" s="1099"/>
      <c r="X31" s="1099"/>
      <c r="Y31" s="1099"/>
      <c r="Z31" s="1099"/>
      <c r="AA31" s="1099">
        <v>-864</v>
      </c>
      <c r="AB31" s="1099"/>
      <c r="AC31" s="1099"/>
      <c r="AD31" s="1099"/>
      <c r="AE31" s="1100"/>
      <c r="AF31" s="1092">
        <v>-268</v>
      </c>
      <c r="AG31" s="1093"/>
      <c r="AH31" s="1093"/>
      <c r="AI31" s="1093"/>
      <c r="AJ31" s="1094"/>
      <c r="AK31" s="1035">
        <v>1589</v>
      </c>
      <c r="AL31" s="1026"/>
      <c r="AM31" s="1026"/>
      <c r="AN31" s="1026"/>
      <c r="AO31" s="1026"/>
      <c r="AP31" s="1026">
        <v>11333</v>
      </c>
      <c r="AQ31" s="1026"/>
      <c r="AR31" s="1026"/>
      <c r="AS31" s="1026"/>
      <c r="AT31" s="1026"/>
      <c r="AU31" s="1026">
        <v>6483</v>
      </c>
      <c r="AV31" s="1026"/>
      <c r="AW31" s="1026"/>
      <c r="AX31" s="1026"/>
      <c r="AY31" s="1026"/>
      <c r="AZ31" s="1097">
        <v>2.6</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2792</v>
      </c>
      <c r="R32" s="1099"/>
      <c r="S32" s="1099"/>
      <c r="T32" s="1099"/>
      <c r="U32" s="1099"/>
      <c r="V32" s="1099">
        <v>2360</v>
      </c>
      <c r="W32" s="1099"/>
      <c r="X32" s="1099"/>
      <c r="Y32" s="1099"/>
      <c r="Z32" s="1099"/>
      <c r="AA32" s="1099">
        <v>432</v>
      </c>
      <c r="AB32" s="1099"/>
      <c r="AC32" s="1099"/>
      <c r="AD32" s="1099"/>
      <c r="AE32" s="1100"/>
      <c r="AF32" s="1092">
        <v>1328</v>
      </c>
      <c r="AG32" s="1093"/>
      <c r="AH32" s="1093"/>
      <c r="AI32" s="1093"/>
      <c r="AJ32" s="1094"/>
      <c r="AK32" s="1035">
        <v>77</v>
      </c>
      <c r="AL32" s="1026"/>
      <c r="AM32" s="1026"/>
      <c r="AN32" s="1026"/>
      <c r="AO32" s="1026"/>
      <c r="AP32" s="1026">
        <v>12792</v>
      </c>
      <c r="AQ32" s="1026"/>
      <c r="AR32" s="1026"/>
      <c r="AS32" s="1026"/>
      <c r="AT32" s="1026"/>
      <c r="AU32" s="1026">
        <v>563</v>
      </c>
      <c r="AV32" s="1026"/>
      <c r="AW32" s="1026"/>
      <c r="AX32" s="1026"/>
      <c r="AY32" s="1026"/>
      <c r="AZ32" s="1097" t="s">
        <v>521</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3603</v>
      </c>
      <c r="R33" s="1099"/>
      <c r="S33" s="1099"/>
      <c r="T33" s="1099"/>
      <c r="U33" s="1099"/>
      <c r="V33" s="1099">
        <v>3176</v>
      </c>
      <c r="W33" s="1099"/>
      <c r="X33" s="1099"/>
      <c r="Y33" s="1099"/>
      <c r="Z33" s="1099"/>
      <c r="AA33" s="1099">
        <v>427</v>
      </c>
      <c r="AB33" s="1099"/>
      <c r="AC33" s="1099"/>
      <c r="AD33" s="1099"/>
      <c r="AE33" s="1100"/>
      <c r="AF33" s="1092">
        <v>135</v>
      </c>
      <c r="AG33" s="1093"/>
      <c r="AH33" s="1093"/>
      <c r="AI33" s="1093"/>
      <c r="AJ33" s="1094"/>
      <c r="AK33" s="1035">
        <v>1205</v>
      </c>
      <c r="AL33" s="1026"/>
      <c r="AM33" s="1026"/>
      <c r="AN33" s="1026"/>
      <c r="AO33" s="1026"/>
      <c r="AP33" s="1026">
        <v>12483</v>
      </c>
      <c r="AQ33" s="1026"/>
      <c r="AR33" s="1026"/>
      <c r="AS33" s="1026"/>
      <c r="AT33" s="1026"/>
      <c r="AU33" s="1026">
        <v>6291</v>
      </c>
      <c r="AV33" s="1026"/>
      <c r="AW33" s="1026"/>
      <c r="AX33" s="1026"/>
      <c r="AY33" s="1026"/>
      <c r="AZ33" s="1097" t="s">
        <v>521</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412</v>
      </c>
      <c r="C34" s="1087"/>
      <c r="D34" s="1087"/>
      <c r="E34" s="1087"/>
      <c r="F34" s="1087"/>
      <c r="G34" s="1087"/>
      <c r="H34" s="1087"/>
      <c r="I34" s="1087"/>
      <c r="J34" s="1087"/>
      <c r="K34" s="1087"/>
      <c r="L34" s="1087"/>
      <c r="M34" s="1087"/>
      <c r="N34" s="1087"/>
      <c r="O34" s="1087"/>
      <c r="P34" s="1088"/>
      <c r="Q34" s="1098">
        <v>169</v>
      </c>
      <c r="R34" s="1099"/>
      <c r="S34" s="1099"/>
      <c r="T34" s="1099"/>
      <c r="U34" s="1099"/>
      <c r="V34" s="1099">
        <v>121</v>
      </c>
      <c r="W34" s="1099"/>
      <c r="X34" s="1099"/>
      <c r="Y34" s="1099"/>
      <c r="Z34" s="1099"/>
      <c r="AA34" s="1099">
        <v>48</v>
      </c>
      <c r="AB34" s="1099"/>
      <c r="AC34" s="1099"/>
      <c r="AD34" s="1099"/>
      <c r="AE34" s="1100"/>
      <c r="AF34" s="1092">
        <v>1352</v>
      </c>
      <c r="AG34" s="1093"/>
      <c r="AH34" s="1093"/>
      <c r="AI34" s="1093"/>
      <c r="AJ34" s="1094"/>
      <c r="AK34" s="1035" t="s">
        <v>521</v>
      </c>
      <c r="AL34" s="1026"/>
      <c r="AM34" s="1026"/>
      <c r="AN34" s="1026"/>
      <c r="AO34" s="1026"/>
      <c r="AP34" s="1026" t="s">
        <v>521</v>
      </c>
      <c r="AQ34" s="1026"/>
      <c r="AR34" s="1026"/>
      <c r="AS34" s="1026"/>
      <c r="AT34" s="1026"/>
      <c r="AU34" s="1026" t="s">
        <v>521</v>
      </c>
      <c r="AV34" s="1026"/>
      <c r="AW34" s="1026"/>
      <c r="AX34" s="1026"/>
      <c r="AY34" s="1026"/>
      <c r="AZ34" s="1097" t="s">
        <v>521</v>
      </c>
      <c r="BA34" s="1097"/>
      <c r="BB34" s="1097"/>
      <c r="BC34" s="1097"/>
      <c r="BD34" s="1097"/>
      <c r="BE34" s="1081" t="s">
        <v>413</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414</v>
      </c>
      <c r="C35" s="1087"/>
      <c r="D35" s="1087"/>
      <c r="E35" s="1087"/>
      <c r="F35" s="1087"/>
      <c r="G35" s="1087"/>
      <c r="H35" s="1087"/>
      <c r="I35" s="1087"/>
      <c r="J35" s="1087"/>
      <c r="K35" s="1087"/>
      <c r="L35" s="1087"/>
      <c r="M35" s="1087"/>
      <c r="N35" s="1087"/>
      <c r="O35" s="1087"/>
      <c r="P35" s="1088"/>
      <c r="Q35" s="1098">
        <v>128</v>
      </c>
      <c r="R35" s="1099"/>
      <c r="S35" s="1099"/>
      <c r="T35" s="1099"/>
      <c r="U35" s="1099"/>
      <c r="V35" s="1099">
        <v>126</v>
      </c>
      <c r="W35" s="1099"/>
      <c r="X35" s="1099"/>
      <c r="Y35" s="1099"/>
      <c r="Z35" s="1099"/>
      <c r="AA35" s="1099">
        <v>1</v>
      </c>
      <c r="AB35" s="1099"/>
      <c r="AC35" s="1099"/>
      <c r="AD35" s="1099"/>
      <c r="AE35" s="1100"/>
      <c r="AF35" s="1092">
        <v>1</v>
      </c>
      <c r="AG35" s="1093"/>
      <c r="AH35" s="1093"/>
      <c r="AI35" s="1093"/>
      <c r="AJ35" s="1094"/>
      <c r="AK35" s="1035">
        <v>99</v>
      </c>
      <c r="AL35" s="1026"/>
      <c r="AM35" s="1026"/>
      <c r="AN35" s="1026"/>
      <c r="AO35" s="1026"/>
      <c r="AP35" s="1026">
        <v>326</v>
      </c>
      <c r="AQ35" s="1026"/>
      <c r="AR35" s="1026"/>
      <c r="AS35" s="1026"/>
      <c r="AT35" s="1026"/>
      <c r="AU35" s="1026">
        <v>326</v>
      </c>
      <c r="AV35" s="1026"/>
      <c r="AW35" s="1026"/>
      <c r="AX35" s="1026"/>
      <c r="AY35" s="1026"/>
      <c r="AZ35" s="1097" t="s">
        <v>521</v>
      </c>
      <c r="BA35" s="1097"/>
      <c r="BB35" s="1097"/>
      <c r="BC35" s="1097"/>
      <c r="BD35" s="1097"/>
      <c r="BE35" s="1081" t="s">
        <v>411</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415</v>
      </c>
      <c r="C36" s="1087"/>
      <c r="D36" s="1087"/>
      <c r="E36" s="1087"/>
      <c r="F36" s="1087"/>
      <c r="G36" s="1087"/>
      <c r="H36" s="1087"/>
      <c r="I36" s="1087"/>
      <c r="J36" s="1087"/>
      <c r="K36" s="1087"/>
      <c r="L36" s="1087"/>
      <c r="M36" s="1087"/>
      <c r="N36" s="1087"/>
      <c r="O36" s="1087"/>
      <c r="P36" s="1088"/>
      <c r="Q36" s="1098">
        <v>41</v>
      </c>
      <c r="R36" s="1099"/>
      <c r="S36" s="1099"/>
      <c r="T36" s="1099"/>
      <c r="U36" s="1099"/>
      <c r="V36" s="1099">
        <v>41</v>
      </c>
      <c r="W36" s="1099"/>
      <c r="X36" s="1099"/>
      <c r="Y36" s="1099"/>
      <c r="Z36" s="1099"/>
      <c r="AA36" s="1099" t="s">
        <v>521</v>
      </c>
      <c r="AB36" s="1099"/>
      <c r="AC36" s="1099"/>
      <c r="AD36" s="1099"/>
      <c r="AE36" s="1100"/>
      <c r="AF36" s="1092" t="s">
        <v>416</v>
      </c>
      <c r="AG36" s="1093"/>
      <c r="AH36" s="1093"/>
      <c r="AI36" s="1093"/>
      <c r="AJ36" s="1094"/>
      <c r="AK36" s="1035">
        <v>19</v>
      </c>
      <c r="AL36" s="1026"/>
      <c r="AM36" s="1026"/>
      <c r="AN36" s="1026"/>
      <c r="AO36" s="1026"/>
      <c r="AP36" s="1026">
        <v>7</v>
      </c>
      <c r="AQ36" s="1026"/>
      <c r="AR36" s="1026"/>
      <c r="AS36" s="1026"/>
      <c r="AT36" s="1026"/>
      <c r="AU36" s="1026">
        <v>5</v>
      </c>
      <c r="AV36" s="1026"/>
      <c r="AW36" s="1026"/>
      <c r="AX36" s="1026"/>
      <c r="AY36" s="1026"/>
      <c r="AZ36" s="1097" t="s">
        <v>521</v>
      </c>
      <c r="BA36" s="1097"/>
      <c r="BB36" s="1097"/>
      <c r="BC36" s="1097"/>
      <c r="BD36" s="1097"/>
      <c r="BE36" s="1081" t="s">
        <v>417</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t="s">
        <v>418</v>
      </c>
      <c r="C37" s="1087"/>
      <c r="D37" s="1087"/>
      <c r="E37" s="1087"/>
      <c r="F37" s="1087"/>
      <c r="G37" s="1087"/>
      <c r="H37" s="1087"/>
      <c r="I37" s="1087"/>
      <c r="J37" s="1087"/>
      <c r="K37" s="1087"/>
      <c r="L37" s="1087"/>
      <c r="M37" s="1087"/>
      <c r="N37" s="1087"/>
      <c r="O37" s="1087"/>
      <c r="P37" s="1088"/>
      <c r="Q37" s="1098">
        <v>35</v>
      </c>
      <c r="R37" s="1099"/>
      <c r="S37" s="1099"/>
      <c r="T37" s="1099"/>
      <c r="U37" s="1099"/>
      <c r="V37" s="1099">
        <v>35</v>
      </c>
      <c r="W37" s="1099"/>
      <c r="X37" s="1099"/>
      <c r="Y37" s="1099"/>
      <c r="Z37" s="1099"/>
      <c r="AA37" s="1099" t="s">
        <v>521</v>
      </c>
      <c r="AB37" s="1099"/>
      <c r="AC37" s="1099"/>
      <c r="AD37" s="1099"/>
      <c r="AE37" s="1100"/>
      <c r="AF37" s="1092" t="s">
        <v>135</v>
      </c>
      <c r="AG37" s="1093"/>
      <c r="AH37" s="1093"/>
      <c r="AI37" s="1093"/>
      <c r="AJ37" s="1094"/>
      <c r="AK37" s="1035">
        <v>7</v>
      </c>
      <c r="AL37" s="1026"/>
      <c r="AM37" s="1026"/>
      <c r="AN37" s="1026"/>
      <c r="AO37" s="1026"/>
      <c r="AP37" s="1026">
        <v>2</v>
      </c>
      <c r="AQ37" s="1026"/>
      <c r="AR37" s="1026"/>
      <c r="AS37" s="1026"/>
      <c r="AT37" s="1026"/>
      <c r="AU37" s="1026">
        <v>1</v>
      </c>
      <c r="AV37" s="1026"/>
      <c r="AW37" s="1026"/>
      <c r="AX37" s="1026"/>
      <c r="AY37" s="1026"/>
      <c r="AZ37" s="1097" t="s">
        <v>521</v>
      </c>
      <c r="BA37" s="1097"/>
      <c r="BB37" s="1097"/>
      <c r="BC37" s="1097"/>
      <c r="BD37" s="1097"/>
      <c r="BE37" s="1081" t="s">
        <v>417</v>
      </c>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t="s">
        <v>419</v>
      </c>
      <c r="C38" s="1087"/>
      <c r="D38" s="1087"/>
      <c r="E38" s="1087"/>
      <c r="F38" s="1087"/>
      <c r="G38" s="1087"/>
      <c r="H38" s="1087"/>
      <c r="I38" s="1087"/>
      <c r="J38" s="1087"/>
      <c r="K38" s="1087"/>
      <c r="L38" s="1087"/>
      <c r="M38" s="1087"/>
      <c r="N38" s="1087"/>
      <c r="O38" s="1087"/>
      <c r="P38" s="1088"/>
      <c r="Q38" s="1098">
        <v>1111</v>
      </c>
      <c r="R38" s="1099"/>
      <c r="S38" s="1099"/>
      <c r="T38" s="1099"/>
      <c r="U38" s="1099"/>
      <c r="V38" s="1099">
        <v>1111</v>
      </c>
      <c r="W38" s="1099"/>
      <c r="X38" s="1099"/>
      <c r="Y38" s="1099"/>
      <c r="Z38" s="1099"/>
      <c r="AA38" s="1099" t="s">
        <v>521</v>
      </c>
      <c r="AB38" s="1099"/>
      <c r="AC38" s="1099"/>
      <c r="AD38" s="1099"/>
      <c r="AE38" s="1100"/>
      <c r="AF38" s="1092">
        <v>108</v>
      </c>
      <c r="AG38" s="1093"/>
      <c r="AH38" s="1093"/>
      <c r="AI38" s="1093"/>
      <c r="AJ38" s="1094"/>
      <c r="AK38" s="1035" t="s">
        <v>521</v>
      </c>
      <c r="AL38" s="1026"/>
      <c r="AM38" s="1026"/>
      <c r="AN38" s="1026"/>
      <c r="AO38" s="1026"/>
      <c r="AP38" s="1026">
        <v>3535</v>
      </c>
      <c r="AQ38" s="1026"/>
      <c r="AR38" s="1026"/>
      <c r="AS38" s="1026"/>
      <c r="AT38" s="1026"/>
      <c r="AU38" s="1026">
        <v>198</v>
      </c>
      <c r="AV38" s="1026"/>
      <c r="AW38" s="1026"/>
      <c r="AX38" s="1026"/>
      <c r="AY38" s="1026"/>
      <c r="AZ38" s="1097" t="s">
        <v>521</v>
      </c>
      <c r="BA38" s="1097"/>
      <c r="BB38" s="1097"/>
      <c r="BC38" s="1097"/>
      <c r="BD38" s="1097"/>
      <c r="BE38" s="1081" t="s">
        <v>417</v>
      </c>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420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421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3020</v>
      </c>
      <c r="AG63" s="1014"/>
      <c r="AH63" s="1014"/>
      <c r="AI63" s="1014"/>
      <c r="AJ63" s="1079"/>
      <c r="AK63" s="1080"/>
      <c r="AL63" s="1018"/>
      <c r="AM63" s="1018"/>
      <c r="AN63" s="1018"/>
      <c r="AO63" s="1018"/>
      <c r="AP63" s="1014">
        <v>40478</v>
      </c>
      <c r="AQ63" s="1014"/>
      <c r="AR63" s="1014"/>
      <c r="AS63" s="1014"/>
      <c r="AT63" s="1014"/>
      <c r="AU63" s="1014">
        <v>13868</v>
      </c>
      <c r="AV63" s="1014"/>
      <c r="AW63" s="1014"/>
      <c r="AX63" s="1014"/>
      <c r="AY63" s="1014"/>
      <c r="AZ63" s="1074"/>
      <c r="BA63" s="1074"/>
      <c r="BB63" s="1074"/>
      <c r="BC63" s="1074"/>
      <c r="BD63" s="1074"/>
      <c r="BE63" s="1015"/>
      <c r="BF63" s="1015"/>
      <c r="BG63" s="1015"/>
      <c r="BH63" s="1015"/>
      <c r="BI63" s="1016"/>
      <c r="BJ63" s="1075" t="s">
        <v>135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425</v>
      </c>
      <c r="W66" s="1057"/>
      <c r="X66" s="1057"/>
      <c r="Y66" s="1057"/>
      <c r="Z66" s="1058"/>
      <c r="AA66" s="1056" t="s">
        <v>426</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427</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601</v>
      </c>
      <c r="C68" s="1041"/>
      <c r="D68" s="1041"/>
      <c r="E68" s="1041"/>
      <c r="F68" s="1041"/>
      <c r="G68" s="1041"/>
      <c r="H68" s="1041"/>
      <c r="I68" s="1041"/>
      <c r="J68" s="1041"/>
      <c r="K68" s="1041"/>
      <c r="L68" s="1041"/>
      <c r="M68" s="1041"/>
      <c r="N68" s="1041"/>
      <c r="O68" s="1041"/>
      <c r="P68" s="1042"/>
      <c r="Q68" s="1043">
        <v>1897</v>
      </c>
      <c r="R68" s="1037"/>
      <c r="S68" s="1037"/>
      <c r="T68" s="1037"/>
      <c r="U68" s="1037"/>
      <c r="V68" s="1037">
        <v>1815</v>
      </c>
      <c r="W68" s="1037"/>
      <c r="X68" s="1037"/>
      <c r="Y68" s="1037"/>
      <c r="Z68" s="1037"/>
      <c r="AA68" s="1037">
        <v>82</v>
      </c>
      <c r="AB68" s="1037"/>
      <c r="AC68" s="1037"/>
      <c r="AD68" s="1037"/>
      <c r="AE68" s="1037"/>
      <c r="AF68" s="1037">
        <v>82</v>
      </c>
      <c r="AG68" s="1037"/>
      <c r="AH68" s="1037"/>
      <c r="AI68" s="1037"/>
      <c r="AJ68" s="1037"/>
      <c r="AK68" s="1037" t="s">
        <v>521</v>
      </c>
      <c r="AL68" s="1037"/>
      <c r="AM68" s="1037"/>
      <c r="AN68" s="1037"/>
      <c r="AO68" s="1037"/>
      <c r="AP68" s="1037">
        <v>3982</v>
      </c>
      <c r="AQ68" s="1037"/>
      <c r="AR68" s="1037"/>
      <c r="AS68" s="1037"/>
      <c r="AT68" s="1037"/>
      <c r="AU68" s="1037">
        <v>526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602</v>
      </c>
      <c r="C69" s="1030"/>
      <c r="D69" s="1030"/>
      <c r="E69" s="1030"/>
      <c r="F69" s="1030"/>
      <c r="G69" s="1030"/>
      <c r="H69" s="1030"/>
      <c r="I69" s="1030"/>
      <c r="J69" s="1030"/>
      <c r="K69" s="1030"/>
      <c r="L69" s="1030"/>
      <c r="M69" s="1030"/>
      <c r="N69" s="1030"/>
      <c r="O69" s="1030"/>
      <c r="P69" s="1031"/>
      <c r="Q69" s="1032">
        <v>1127</v>
      </c>
      <c r="R69" s="1026"/>
      <c r="S69" s="1026"/>
      <c r="T69" s="1026"/>
      <c r="U69" s="1026"/>
      <c r="V69" s="1026">
        <v>1127</v>
      </c>
      <c r="W69" s="1026"/>
      <c r="X69" s="1026"/>
      <c r="Y69" s="1026"/>
      <c r="Z69" s="1026"/>
      <c r="AA69" s="1026" t="s">
        <v>521</v>
      </c>
      <c r="AB69" s="1026"/>
      <c r="AC69" s="1026"/>
      <c r="AD69" s="1026"/>
      <c r="AE69" s="1026"/>
      <c r="AF69" s="1026" t="s">
        <v>521</v>
      </c>
      <c r="AG69" s="1026"/>
      <c r="AH69" s="1026"/>
      <c r="AI69" s="1026"/>
      <c r="AJ69" s="1026"/>
      <c r="AK69" s="1026">
        <v>186</v>
      </c>
      <c r="AL69" s="1026"/>
      <c r="AM69" s="1026"/>
      <c r="AN69" s="1026"/>
      <c r="AO69" s="1026"/>
      <c r="AP69" s="1026">
        <v>4395</v>
      </c>
      <c r="AQ69" s="1026"/>
      <c r="AR69" s="1026"/>
      <c r="AS69" s="1026"/>
      <c r="AT69" s="1026"/>
      <c r="AU69" s="1026">
        <v>189</v>
      </c>
      <c r="AV69" s="1026"/>
      <c r="AW69" s="1026"/>
      <c r="AX69" s="1026"/>
      <c r="AY69" s="1026"/>
      <c r="AZ69" s="1027" t="s">
        <v>607</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603</v>
      </c>
      <c r="C70" s="1030"/>
      <c r="D70" s="1030"/>
      <c r="E70" s="1030"/>
      <c r="F70" s="1030"/>
      <c r="G70" s="1030"/>
      <c r="H70" s="1030"/>
      <c r="I70" s="1030"/>
      <c r="J70" s="1030"/>
      <c r="K70" s="1030"/>
      <c r="L70" s="1030"/>
      <c r="M70" s="1030"/>
      <c r="N70" s="1030"/>
      <c r="O70" s="1030"/>
      <c r="P70" s="1031"/>
      <c r="Q70" s="1032">
        <v>1764</v>
      </c>
      <c r="R70" s="1026"/>
      <c r="S70" s="1026"/>
      <c r="T70" s="1026"/>
      <c r="U70" s="1026"/>
      <c r="V70" s="1026">
        <v>1727</v>
      </c>
      <c r="W70" s="1026"/>
      <c r="X70" s="1026"/>
      <c r="Y70" s="1026"/>
      <c r="Z70" s="1026"/>
      <c r="AA70" s="1026">
        <v>37</v>
      </c>
      <c r="AB70" s="1026"/>
      <c r="AC70" s="1026"/>
      <c r="AD70" s="1026"/>
      <c r="AE70" s="1026"/>
      <c r="AF70" s="1026">
        <v>37</v>
      </c>
      <c r="AG70" s="1026"/>
      <c r="AH70" s="1026"/>
      <c r="AI70" s="1026"/>
      <c r="AJ70" s="1026"/>
      <c r="AK70" s="1026" t="s">
        <v>521</v>
      </c>
      <c r="AL70" s="1026"/>
      <c r="AM70" s="1026"/>
      <c r="AN70" s="1026"/>
      <c r="AO70" s="1026"/>
      <c r="AP70" s="1026">
        <v>575</v>
      </c>
      <c r="AQ70" s="1026"/>
      <c r="AR70" s="1026"/>
      <c r="AS70" s="1026"/>
      <c r="AT70" s="1026"/>
      <c r="AU70" s="1026">
        <v>496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604</v>
      </c>
      <c r="C71" s="1030"/>
      <c r="D71" s="1030"/>
      <c r="E71" s="1030"/>
      <c r="F71" s="1030"/>
      <c r="G71" s="1030"/>
      <c r="H71" s="1030"/>
      <c r="I71" s="1030"/>
      <c r="J71" s="1030"/>
      <c r="K71" s="1030"/>
      <c r="L71" s="1030"/>
      <c r="M71" s="1030"/>
      <c r="N71" s="1030"/>
      <c r="O71" s="1030"/>
      <c r="P71" s="1031"/>
      <c r="Q71" s="1032">
        <v>12</v>
      </c>
      <c r="R71" s="1026"/>
      <c r="S71" s="1026"/>
      <c r="T71" s="1026"/>
      <c r="U71" s="1026"/>
      <c r="V71" s="1026">
        <v>12</v>
      </c>
      <c r="W71" s="1026"/>
      <c r="X71" s="1026"/>
      <c r="Y71" s="1026"/>
      <c r="Z71" s="1026"/>
      <c r="AA71" s="1026">
        <v>0</v>
      </c>
      <c r="AB71" s="1026"/>
      <c r="AC71" s="1026"/>
      <c r="AD71" s="1026"/>
      <c r="AE71" s="1026"/>
      <c r="AF71" s="1026">
        <v>0</v>
      </c>
      <c r="AG71" s="1026"/>
      <c r="AH71" s="1026"/>
      <c r="AI71" s="1026"/>
      <c r="AJ71" s="1026"/>
      <c r="AK71" s="1026" t="s">
        <v>521</v>
      </c>
      <c r="AL71" s="1026"/>
      <c r="AM71" s="1026"/>
      <c r="AN71" s="1026"/>
      <c r="AO71" s="1026"/>
      <c r="AP71" s="1026" t="s">
        <v>521</v>
      </c>
      <c r="AQ71" s="1026"/>
      <c r="AR71" s="1026"/>
      <c r="AS71" s="1026"/>
      <c r="AT71" s="1026"/>
      <c r="AU71" s="1026" t="s">
        <v>521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605</v>
      </c>
      <c r="C72" s="1030"/>
      <c r="D72" s="1030"/>
      <c r="E72" s="1030"/>
      <c r="F72" s="1030"/>
      <c r="G72" s="1030"/>
      <c r="H72" s="1030"/>
      <c r="I72" s="1030"/>
      <c r="J72" s="1030"/>
      <c r="K72" s="1030"/>
      <c r="L72" s="1030"/>
      <c r="M72" s="1030"/>
      <c r="N72" s="1030"/>
      <c r="O72" s="1030"/>
      <c r="P72" s="1031"/>
      <c r="Q72" s="1032">
        <v>1820</v>
      </c>
      <c r="R72" s="1026"/>
      <c r="S72" s="1026"/>
      <c r="T72" s="1026"/>
      <c r="U72" s="1026"/>
      <c r="V72" s="1026">
        <v>1831</v>
      </c>
      <c r="W72" s="1026"/>
      <c r="X72" s="1026"/>
      <c r="Y72" s="1026"/>
      <c r="Z72" s="1026"/>
      <c r="AA72" s="1026">
        <v>-11</v>
      </c>
      <c r="AB72" s="1026"/>
      <c r="AC72" s="1026"/>
      <c r="AD72" s="1026"/>
      <c r="AE72" s="1026"/>
      <c r="AF72" s="1026">
        <v>1445</v>
      </c>
      <c r="AG72" s="1026"/>
      <c r="AH72" s="1026"/>
      <c r="AI72" s="1026"/>
      <c r="AJ72" s="1026"/>
      <c r="AK72" s="1026" t="s">
        <v>521</v>
      </c>
      <c r="AL72" s="1026"/>
      <c r="AM72" s="1026"/>
      <c r="AN72" s="1026"/>
      <c r="AO72" s="1026"/>
      <c r="AP72" s="1026">
        <v>14373</v>
      </c>
      <c r="AQ72" s="1026"/>
      <c r="AR72" s="1026"/>
      <c r="AS72" s="1026"/>
      <c r="AT72" s="1026"/>
      <c r="AU72" s="1026" t="s">
        <v>521</v>
      </c>
      <c r="AV72" s="1026"/>
      <c r="AW72" s="1026"/>
      <c r="AX72" s="1026"/>
      <c r="AY72" s="1026"/>
      <c r="AZ72" s="1027" t="s">
        <v>606</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1563</v>
      </c>
      <c r="AG88" s="1014"/>
      <c r="AH88" s="1014"/>
      <c r="AI88" s="1014"/>
      <c r="AJ88" s="1014"/>
      <c r="AK88" s="1018"/>
      <c r="AL88" s="1018"/>
      <c r="AM88" s="1018"/>
      <c r="AN88" s="1018"/>
      <c r="AO88" s="1018"/>
      <c r="AP88" s="1014">
        <v>23324</v>
      </c>
      <c r="AQ88" s="1014"/>
      <c r="AR88" s="1014"/>
      <c r="AS88" s="1014"/>
      <c r="AT88" s="1014"/>
      <c r="AU88" s="1014">
        <v>1211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466</v>
      </c>
      <c r="CS102" s="1006"/>
      <c r="CT102" s="1006"/>
      <c r="CU102" s="1006"/>
      <c r="CV102" s="1007"/>
      <c r="CW102" s="1005" t="s">
        <v>521</v>
      </c>
      <c r="CX102" s="1006"/>
      <c r="CY102" s="1006"/>
      <c r="CZ102" s="1006"/>
      <c r="DA102" s="1007"/>
      <c r="DB102" s="1005">
        <v>11</v>
      </c>
      <c r="DC102" s="1006"/>
      <c r="DD102" s="1006"/>
      <c r="DE102" s="1006"/>
      <c r="DF102" s="1007"/>
      <c r="DG102" s="1005" t="s">
        <v>521</v>
      </c>
      <c r="DH102" s="1006"/>
      <c r="DI102" s="1006"/>
      <c r="DJ102" s="1006"/>
      <c r="DK102" s="1007"/>
      <c r="DL102" s="1005" t="s">
        <v>521</v>
      </c>
      <c r="DM102" s="1006"/>
      <c r="DN102" s="1006"/>
      <c r="DO102" s="1006"/>
      <c r="DP102" s="1007"/>
      <c r="DQ102" s="1005">
        <v>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306</v>
      </c>
      <c r="AG109" s="949"/>
      <c r="AH109" s="949"/>
      <c r="AI109" s="949"/>
      <c r="AJ109" s="950"/>
      <c r="AK109" s="951" t="s">
        <v>305</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306</v>
      </c>
      <c r="BW109" s="949"/>
      <c r="BX109" s="949"/>
      <c r="BY109" s="949"/>
      <c r="BZ109" s="950"/>
      <c r="CA109" s="951" t="s">
        <v>305</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306</v>
      </c>
      <c r="DM109" s="949"/>
      <c r="DN109" s="949"/>
      <c r="DO109" s="949"/>
      <c r="DP109" s="950"/>
      <c r="DQ109" s="951" t="s">
        <v>305</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5858238</v>
      </c>
      <c r="AB110" s="942"/>
      <c r="AC110" s="942"/>
      <c r="AD110" s="942"/>
      <c r="AE110" s="943"/>
      <c r="AF110" s="944">
        <v>5568311</v>
      </c>
      <c r="AG110" s="942"/>
      <c r="AH110" s="942"/>
      <c r="AI110" s="942"/>
      <c r="AJ110" s="943"/>
      <c r="AK110" s="944">
        <v>5301511</v>
      </c>
      <c r="AL110" s="942"/>
      <c r="AM110" s="942"/>
      <c r="AN110" s="942"/>
      <c r="AO110" s="943"/>
      <c r="AP110" s="945">
        <v>20</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50652204</v>
      </c>
      <c r="BR110" s="889"/>
      <c r="BS110" s="889"/>
      <c r="BT110" s="889"/>
      <c r="BU110" s="889"/>
      <c r="BV110" s="889">
        <v>48746418</v>
      </c>
      <c r="BW110" s="889"/>
      <c r="BX110" s="889"/>
      <c r="BY110" s="889"/>
      <c r="BZ110" s="889"/>
      <c r="CA110" s="889">
        <v>47508211</v>
      </c>
      <c r="CB110" s="889"/>
      <c r="CC110" s="889"/>
      <c r="CD110" s="889"/>
      <c r="CE110" s="889"/>
      <c r="CF110" s="913">
        <v>178.8</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135</v>
      </c>
      <c r="DH110" s="889"/>
      <c r="DI110" s="889"/>
      <c r="DJ110" s="889"/>
      <c r="DK110" s="889"/>
      <c r="DL110" s="889" t="s">
        <v>444</v>
      </c>
      <c r="DM110" s="889"/>
      <c r="DN110" s="889"/>
      <c r="DO110" s="889"/>
      <c r="DP110" s="889"/>
      <c r="DQ110" s="889" t="s">
        <v>444</v>
      </c>
      <c r="DR110" s="889"/>
      <c r="DS110" s="889"/>
      <c r="DT110" s="889"/>
      <c r="DU110" s="889"/>
      <c r="DV110" s="890" t="s">
        <v>416</v>
      </c>
      <c r="DW110" s="890"/>
      <c r="DX110" s="890"/>
      <c r="DY110" s="890"/>
      <c r="DZ110" s="891"/>
    </row>
    <row r="111" spans="1:131" s="247" customFormat="1" ht="26.25" customHeight="1" x14ac:dyDescent="0.15">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444</v>
      </c>
      <c r="AB111" s="970"/>
      <c r="AC111" s="970"/>
      <c r="AD111" s="970"/>
      <c r="AE111" s="971"/>
      <c r="AF111" s="972" t="s">
        <v>444</v>
      </c>
      <c r="AG111" s="970"/>
      <c r="AH111" s="970"/>
      <c r="AI111" s="970"/>
      <c r="AJ111" s="971"/>
      <c r="AK111" s="972" t="s">
        <v>416</v>
      </c>
      <c r="AL111" s="970"/>
      <c r="AM111" s="970"/>
      <c r="AN111" s="970"/>
      <c r="AO111" s="971"/>
      <c r="AP111" s="973" t="s">
        <v>444</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57375</v>
      </c>
      <c r="BR111" s="861"/>
      <c r="BS111" s="861"/>
      <c r="BT111" s="861"/>
      <c r="BU111" s="861"/>
      <c r="BV111" s="861">
        <v>38126</v>
      </c>
      <c r="BW111" s="861"/>
      <c r="BX111" s="861"/>
      <c r="BY111" s="861"/>
      <c r="BZ111" s="861"/>
      <c r="CA111" s="861">
        <v>18880</v>
      </c>
      <c r="CB111" s="861"/>
      <c r="CC111" s="861"/>
      <c r="CD111" s="861"/>
      <c r="CE111" s="861"/>
      <c r="CF111" s="922">
        <v>0.1</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135</v>
      </c>
      <c r="DR111" s="861"/>
      <c r="DS111" s="861"/>
      <c r="DT111" s="861"/>
      <c r="DU111" s="861"/>
      <c r="DV111" s="838" t="s">
        <v>444</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135</v>
      </c>
      <c r="AG112" s="824"/>
      <c r="AH112" s="824"/>
      <c r="AI112" s="824"/>
      <c r="AJ112" s="825"/>
      <c r="AK112" s="826" t="s">
        <v>444</v>
      </c>
      <c r="AL112" s="824"/>
      <c r="AM112" s="824"/>
      <c r="AN112" s="824"/>
      <c r="AO112" s="825"/>
      <c r="AP112" s="871" t="s">
        <v>135</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15874488</v>
      </c>
      <c r="BR112" s="861"/>
      <c r="BS112" s="861"/>
      <c r="BT112" s="861"/>
      <c r="BU112" s="861"/>
      <c r="BV112" s="861">
        <v>14973612</v>
      </c>
      <c r="BW112" s="861"/>
      <c r="BX112" s="861"/>
      <c r="BY112" s="861"/>
      <c r="BZ112" s="861"/>
      <c r="CA112" s="861">
        <v>13867513</v>
      </c>
      <c r="CB112" s="861"/>
      <c r="CC112" s="861"/>
      <c r="CD112" s="861"/>
      <c r="CE112" s="861"/>
      <c r="CF112" s="922">
        <v>52.2</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135</v>
      </c>
      <c r="DM112" s="861"/>
      <c r="DN112" s="861"/>
      <c r="DO112" s="861"/>
      <c r="DP112" s="861"/>
      <c r="DQ112" s="861" t="s">
        <v>135</v>
      </c>
      <c r="DR112" s="861"/>
      <c r="DS112" s="861"/>
      <c r="DT112" s="861"/>
      <c r="DU112" s="861"/>
      <c r="DV112" s="838" t="s">
        <v>135</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1772027</v>
      </c>
      <c r="AB113" s="970"/>
      <c r="AC113" s="970"/>
      <c r="AD113" s="970"/>
      <c r="AE113" s="971"/>
      <c r="AF113" s="972">
        <v>1894158</v>
      </c>
      <c r="AG113" s="970"/>
      <c r="AH113" s="970"/>
      <c r="AI113" s="970"/>
      <c r="AJ113" s="971"/>
      <c r="AK113" s="972">
        <v>1824386</v>
      </c>
      <c r="AL113" s="970"/>
      <c r="AM113" s="970"/>
      <c r="AN113" s="970"/>
      <c r="AO113" s="971"/>
      <c r="AP113" s="973">
        <v>6.9</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2202660</v>
      </c>
      <c r="BR113" s="861"/>
      <c r="BS113" s="861"/>
      <c r="BT113" s="861"/>
      <c r="BU113" s="861"/>
      <c r="BV113" s="861">
        <v>1715118</v>
      </c>
      <c r="BW113" s="861"/>
      <c r="BX113" s="861"/>
      <c r="BY113" s="861"/>
      <c r="BZ113" s="861"/>
      <c r="CA113" s="861">
        <v>1210750</v>
      </c>
      <c r="CB113" s="861"/>
      <c r="CC113" s="861"/>
      <c r="CD113" s="861"/>
      <c r="CE113" s="861"/>
      <c r="CF113" s="922">
        <v>4.5999999999999996</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444</v>
      </c>
      <c r="DR113" s="824"/>
      <c r="DS113" s="824"/>
      <c r="DT113" s="824"/>
      <c r="DU113" s="825"/>
      <c r="DV113" s="871" t="s">
        <v>135</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552082</v>
      </c>
      <c r="AB114" s="824"/>
      <c r="AC114" s="824"/>
      <c r="AD114" s="824"/>
      <c r="AE114" s="825"/>
      <c r="AF114" s="826">
        <v>538779</v>
      </c>
      <c r="AG114" s="824"/>
      <c r="AH114" s="824"/>
      <c r="AI114" s="824"/>
      <c r="AJ114" s="825"/>
      <c r="AK114" s="826">
        <v>526030</v>
      </c>
      <c r="AL114" s="824"/>
      <c r="AM114" s="824"/>
      <c r="AN114" s="824"/>
      <c r="AO114" s="825"/>
      <c r="AP114" s="871">
        <v>2</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9259277</v>
      </c>
      <c r="BR114" s="861"/>
      <c r="BS114" s="861"/>
      <c r="BT114" s="861"/>
      <c r="BU114" s="861"/>
      <c r="BV114" s="861">
        <v>8776633</v>
      </c>
      <c r="BW114" s="861"/>
      <c r="BX114" s="861"/>
      <c r="BY114" s="861"/>
      <c r="BZ114" s="861"/>
      <c r="CA114" s="861">
        <v>8657753</v>
      </c>
      <c r="CB114" s="861"/>
      <c r="CC114" s="861"/>
      <c r="CD114" s="861"/>
      <c r="CE114" s="861"/>
      <c r="CF114" s="922">
        <v>32.6</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135</v>
      </c>
      <c r="DH114" s="824"/>
      <c r="DI114" s="824"/>
      <c r="DJ114" s="824"/>
      <c r="DK114" s="825"/>
      <c r="DL114" s="826" t="s">
        <v>444</v>
      </c>
      <c r="DM114" s="824"/>
      <c r="DN114" s="824"/>
      <c r="DO114" s="824"/>
      <c r="DP114" s="825"/>
      <c r="DQ114" s="826" t="s">
        <v>444</v>
      </c>
      <c r="DR114" s="824"/>
      <c r="DS114" s="824"/>
      <c r="DT114" s="824"/>
      <c r="DU114" s="825"/>
      <c r="DV114" s="871" t="s">
        <v>135</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17638</v>
      </c>
      <c r="AB115" s="970"/>
      <c r="AC115" s="970"/>
      <c r="AD115" s="970"/>
      <c r="AE115" s="971"/>
      <c r="AF115" s="972">
        <v>19847</v>
      </c>
      <c r="AG115" s="970"/>
      <c r="AH115" s="970"/>
      <c r="AI115" s="970"/>
      <c r="AJ115" s="971"/>
      <c r="AK115" s="972">
        <v>19589</v>
      </c>
      <c r="AL115" s="970"/>
      <c r="AM115" s="970"/>
      <c r="AN115" s="970"/>
      <c r="AO115" s="971"/>
      <c r="AP115" s="973">
        <v>0.1</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1500</v>
      </c>
      <c r="BR115" s="861"/>
      <c r="BS115" s="861"/>
      <c r="BT115" s="861"/>
      <c r="BU115" s="861"/>
      <c r="BV115" s="861">
        <v>1175</v>
      </c>
      <c r="BW115" s="861"/>
      <c r="BX115" s="861"/>
      <c r="BY115" s="861"/>
      <c r="BZ115" s="861"/>
      <c r="CA115" s="861">
        <v>1050</v>
      </c>
      <c r="CB115" s="861"/>
      <c r="CC115" s="861"/>
      <c r="CD115" s="861"/>
      <c r="CE115" s="861"/>
      <c r="CF115" s="922">
        <v>0</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135</v>
      </c>
      <c r="DH115" s="824"/>
      <c r="DI115" s="824"/>
      <c r="DJ115" s="824"/>
      <c r="DK115" s="825"/>
      <c r="DL115" s="826" t="s">
        <v>135</v>
      </c>
      <c r="DM115" s="824"/>
      <c r="DN115" s="824"/>
      <c r="DO115" s="824"/>
      <c r="DP115" s="825"/>
      <c r="DQ115" s="826" t="s">
        <v>135</v>
      </c>
      <c r="DR115" s="824"/>
      <c r="DS115" s="824"/>
      <c r="DT115" s="824"/>
      <c r="DU115" s="825"/>
      <c r="DV115" s="871" t="s">
        <v>444</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279</v>
      </c>
      <c r="AB116" s="824"/>
      <c r="AC116" s="824"/>
      <c r="AD116" s="824"/>
      <c r="AE116" s="825"/>
      <c r="AF116" s="826">
        <v>290</v>
      </c>
      <c r="AG116" s="824"/>
      <c r="AH116" s="824"/>
      <c r="AI116" s="824"/>
      <c r="AJ116" s="825"/>
      <c r="AK116" s="826">
        <v>360</v>
      </c>
      <c r="AL116" s="824"/>
      <c r="AM116" s="824"/>
      <c r="AN116" s="824"/>
      <c r="AO116" s="825"/>
      <c r="AP116" s="871">
        <v>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135</v>
      </c>
      <c r="BW116" s="861"/>
      <c r="BX116" s="861"/>
      <c r="BY116" s="861"/>
      <c r="BZ116" s="861"/>
      <c r="CA116" s="861" t="s">
        <v>444</v>
      </c>
      <c r="CB116" s="861"/>
      <c r="CC116" s="861"/>
      <c r="CD116" s="861"/>
      <c r="CE116" s="861"/>
      <c r="CF116" s="922" t="s">
        <v>135</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135</v>
      </c>
      <c r="DH116" s="824"/>
      <c r="DI116" s="824"/>
      <c r="DJ116" s="824"/>
      <c r="DK116" s="825"/>
      <c r="DL116" s="826" t="s">
        <v>135</v>
      </c>
      <c r="DM116" s="824"/>
      <c r="DN116" s="824"/>
      <c r="DO116" s="824"/>
      <c r="DP116" s="825"/>
      <c r="DQ116" s="826" t="s">
        <v>444</v>
      </c>
      <c r="DR116" s="824"/>
      <c r="DS116" s="824"/>
      <c r="DT116" s="824"/>
      <c r="DU116" s="825"/>
      <c r="DV116" s="871" t="s">
        <v>135</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8200264</v>
      </c>
      <c r="AB117" s="956"/>
      <c r="AC117" s="956"/>
      <c r="AD117" s="956"/>
      <c r="AE117" s="957"/>
      <c r="AF117" s="958">
        <v>8021385</v>
      </c>
      <c r="AG117" s="956"/>
      <c r="AH117" s="956"/>
      <c r="AI117" s="956"/>
      <c r="AJ117" s="957"/>
      <c r="AK117" s="958">
        <v>7671876</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135</v>
      </c>
      <c r="BR117" s="861"/>
      <c r="BS117" s="861"/>
      <c r="BT117" s="861"/>
      <c r="BU117" s="861"/>
      <c r="BV117" s="861" t="s">
        <v>466</v>
      </c>
      <c r="BW117" s="861"/>
      <c r="BX117" s="861"/>
      <c r="BY117" s="861"/>
      <c r="BZ117" s="861"/>
      <c r="CA117" s="861" t="s">
        <v>135</v>
      </c>
      <c r="CB117" s="861"/>
      <c r="CC117" s="861"/>
      <c r="CD117" s="861"/>
      <c r="CE117" s="861"/>
      <c r="CF117" s="922" t="s">
        <v>135</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135</v>
      </c>
      <c r="DH117" s="824"/>
      <c r="DI117" s="824"/>
      <c r="DJ117" s="824"/>
      <c r="DK117" s="825"/>
      <c r="DL117" s="826" t="s">
        <v>135</v>
      </c>
      <c r="DM117" s="824"/>
      <c r="DN117" s="824"/>
      <c r="DO117" s="824"/>
      <c r="DP117" s="825"/>
      <c r="DQ117" s="826" t="s">
        <v>135</v>
      </c>
      <c r="DR117" s="824"/>
      <c r="DS117" s="824"/>
      <c r="DT117" s="824"/>
      <c r="DU117" s="825"/>
      <c r="DV117" s="871" t="s">
        <v>135</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306</v>
      </c>
      <c r="AG118" s="949"/>
      <c r="AH118" s="949"/>
      <c r="AI118" s="949"/>
      <c r="AJ118" s="950"/>
      <c r="AK118" s="951" t="s">
        <v>305</v>
      </c>
      <c r="AL118" s="949"/>
      <c r="AM118" s="949"/>
      <c r="AN118" s="949"/>
      <c r="AO118" s="950"/>
      <c r="AP118" s="952" t="s">
        <v>438</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135</v>
      </c>
      <c r="BR118" s="892"/>
      <c r="BS118" s="892"/>
      <c r="BT118" s="892"/>
      <c r="BU118" s="892"/>
      <c r="BV118" s="892" t="s">
        <v>135</v>
      </c>
      <c r="BW118" s="892"/>
      <c r="BX118" s="892"/>
      <c r="BY118" s="892"/>
      <c r="BZ118" s="892"/>
      <c r="CA118" s="892" t="s">
        <v>466</v>
      </c>
      <c r="CB118" s="892"/>
      <c r="CC118" s="892"/>
      <c r="CD118" s="892"/>
      <c r="CE118" s="892"/>
      <c r="CF118" s="922" t="s">
        <v>135</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135</v>
      </c>
      <c r="DH118" s="824"/>
      <c r="DI118" s="824"/>
      <c r="DJ118" s="824"/>
      <c r="DK118" s="825"/>
      <c r="DL118" s="826" t="s">
        <v>135</v>
      </c>
      <c r="DM118" s="824"/>
      <c r="DN118" s="824"/>
      <c r="DO118" s="824"/>
      <c r="DP118" s="825"/>
      <c r="DQ118" s="826" t="s">
        <v>135</v>
      </c>
      <c r="DR118" s="824"/>
      <c r="DS118" s="824"/>
      <c r="DT118" s="824"/>
      <c r="DU118" s="825"/>
      <c r="DV118" s="871" t="s">
        <v>135</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466</v>
      </c>
      <c r="AB119" s="942"/>
      <c r="AC119" s="942"/>
      <c r="AD119" s="942"/>
      <c r="AE119" s="943"/>
      <c r="AF119" s="944" t="s">
        <v>466</v>
      </c>
      <c r="AG119" s="942"/>
      <c r="AH119" s="942"/>
      <c r="AI119" s="942"/>
      <c r="AJ119" s="943"/>
      <c r="AK119" s="944" t="s">
        <v>466</v>
      </c>
      <c r="AL119" s="942"/>
      <c r="AM119" s="942"/>
      <c r="AN119" s="942"/>
      <c r="AO119" s="943"/>
      <c r="AP119" s="945" t="s">
        <v>135</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470</v>
      </c>
      <c r="BP119" s="925"/>
      <c r="BQ119" s="929">
        <v>78047504</v>
      </c>
      <c r="BR119" s="892"/>
      <c r="BS119" s="892"/>
      <c r="BT119" s="892"/>
      <c r="BU119" s="892"/>
      <c r="BV119" s="892">
        <v>74251082</v>
      </c>
      <c r="BW119" s="892"/>
      <c r="BX119" s="892"/>
      <c r="BY119" s="892"/>
      <c r="BZ119" s="892"/>
      <c r="CA119" s="892">
        <v>71264157</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57375</v>
      </c>
      <c r="DH119" s="807"/>
      <c r="DI119" s="807"/>
      <c r="DJ119" s="807"/>
      <c r="DK119" s="808"/>
      <c r="DL119" s="809">
        <v>38126</v>
      </c>
      <c r="DM119" s="807"/>
      <c r="DN119" s="807"/>
      <c r="DO119" s="807"/>
      <c r="DP119" s="808"/>
      <c r="DQ119" s="809">
        <v>18880</v>
      </c>
      <c r="DR119" s="807"/>
      <c r="DS119" s="807"/>
      <c r="DT119" s="807"/>
      <c r="DU119" s="808"/>
      <c r="DV119" s="895">
        <v>0.1</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466</v>
      </c>
      <c r="AB120" s="824"/>
      <c r="AC120" s="824"/>
      <c r="AD120" s="824"/>
      <c r="AE120" s="825"/>
      <c r="AF120" s="826" t="s">
        <v>135</v>
      </c>
      <c r="AG120" s="824"/>
      <c r="AH120" s="824"/>
      <c r="AI120" s="824"/>
      <c r="AJ120" s="825"/>
      <c r="AK120" s="826" t="s">
        <v>466</v>
      </c>
      <c r="AL120" s="824"/>
      <c r="AM120" s="824"/>
      <c r="AN120" s="824"/>
      <c r="AO120" s="825"/>
      <c r="AP120" s="871" t="s">
        <v>135</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6304421</v>
      </c>
      <c r="BR120" s="889"/>
      <c r="BS120" s="889"/>
      <c r="BT120" s="889"/>
      <c r="BU120" s="889"/>
      <c r="BV120" s="889">
        <v>6011860</v>
      </c>
      <c r="BW120" s="889"/>
      <c r="BX120" s="889"/>
      <c r="BY120" s="889"/>
      <c r="BZ120" s="889"/>
      <c r="CA120" s="889">
        <v>6087342</v>
      </c>
      <c r="CB120" s="889"/>
      <c r="CC120" s="889"/>
      <c r="CD120" s="889"/>
      <c r="CE120" s="889"/>
      <c r="CF120" s="913">
        <v>22.9</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6715735</v>
      </c>
      <c r="DH120" s="889"/>
      <c r="DI120" s="889"/>
      <c r="DJ120" s="889"/>
      <c r="DK120" s="889"/>
      <c r="DL120" s="889">
        <v>6668226</v>
      </c>
      <c r="DM120" s="889"/>
      <c r="DN120" s="889"/>
      <c r="DO120" s="889"/>
      <c r="DP120" s="889"/>
      <c r="DQ120" s="889">
        <v>6482557</v>
      </c>
      <c r="DR120" s="889"/>
      <c r="DS120" s="889"/>
      <c r="DT120" s="889"/>
      <c r="DU120" s="889"/>
      <c r="DV120" s="890">
        <v>24.4</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477</v>
      </c>
      <c r="AB121" s="824"/>
      <c r="AC121" s="824"/>
      <c r="AD121" s="824"/>
      <c r="AE121" s="825"/>
      <c r="AF121" s="826" t="s">
        <v>135</v>
      </c>
      <c r="AG121" s="824"/>
      <c r="AH121" s="824"/>
      <c r="AI121" s="824"/>
      <c r="AJ121" s="825"/>
      <c r="AK121" s="826" t="s">
        <v>135</v>
      </c>
      <c r="AL121" s="824"/>
      <c r="AM121" s="824"/>
      <c r="AN121" s="824"/>
      <c r="AO121" s="825"/>
      <c r="AP121" s="871" t="s">
        <v>135</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7650515</v>
      </c>
      <c r="BR121" s="861"/>
      <c r="BS121" s="861"/>
      <c r="BT121" s="861"/>
      <c r="BU121" s="861"/>
      <c r="BV121" s="861">
        <v>7569492</v>
      </c>
      <c r="BW121" s="861"/>
      <c r="BX121" s="861"/>
      <c r="BY121" s="861"/>
      <c r="BZ121" s="861"/>
      <c r="CA121" s="861">
        <v>7246279</v>
      </c>
      <c r="CB121" s="861"/>
      <c r="CC121" s="861"/>
      <c r="CD121" s="861"/>
      <c r="CE121" s="861"/>
      <c r="CF121" s="922">
        <v>27.3</v>
      </c>
      <c r="CG121" s="923"/>
      <c r="CH121" s="923"/>
      <c r="CI121" s="923"/>
      <c r="CJ121" s="923"/>
      <c r="CK121" s="916"/>
      <c r="CL121" s="902"/>
      <c r="CM121" s="902"/>
      <c r="CN121" s="902"/>
      <c r="CO121" s="903"/>
      <c r="CP121" s="882" t="s">
        <v>410</v>
      </c>
      <c r="CQ121" s="883"/>
      <c r="CR121" s="883"/>
      <c r="CS121" s="883"/>
      <c r="CT121" s="883"/>
      <c r="CU121" s="883"/>
      <c r="CV121" s="883"/>
      <c r="CW121" s="883"/>
      <c r="CX121" s="883"/>
      <c r="CY121" s="883"/>
      <c r="CZ121" s="883"/>
      <c r="DA121" s="883"/>
      <c r="DB121" s="883"/>
      <c r="DC121" s="883"/>
      <c r="DD121" s="883"/>
      <c r="DE121" s="883"/>
      <c r="DF121" s="884"/>
      <c r="DG121" s="860">
        <v>8007234</v>
      </c>
      <c r="DH121" s="861"/>
      <c r="DI121" s="861"/>
      <c r="DJ121" s="861"/>
      <c r="DK121" s="861"/>
      <c r="DL121" s="861">
        <v>7069184</v>
      </c>
      <c r="DM121" s="861"/>
      <c r="DN121" s="861"/>
      <c r="DO121" s="861"/>
      <c r="DP121" s="861"/>
      <c r="DQ121" s="861">
        <v>6291402</v>
      </c>
      <c r="DR121" s="861"/>
      <c r="DS121" s="861"/>
      <c r="DT121" s="861"/>
      <c r="DU121" s="861"/>
      <c r="DV121" s="838">
        <v>23.7</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135</v>
      </c>
      <c r="AB122" s="824"/>
      <c r="AC122" s="824"/>
      <c r="AD122" s="824"/>
      <c r="AE122" s="825"/>
      <c r="AF122" s="826" t="s">
        <v>135</v>
      </c>
      <c r="AG122" s="824"/>
      <c r="AH122" s="824"/>
      <c r="AI122" s="824"/>
      <c r="AJ122" s="825"/>
      <c r="AK122" s="826" t="s">
        <v>135</v>
      </c>
      <c r="AL122" s="824"/>
      <c r="AM122" s="824"/>
      <c r="AN122" s="824"/>
      <c r="AO122" s="825"/>
      <c r="AP122" s="871" t="s">
        <v>466</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51053404</v>
      </c>
      <c r="BR122" s="892"/>
      <c r="BS122" s="892"/>
      <c r="BT122" s="892"/>
      <c r="BU122" s="892"/>
      <c r="BV122" s="892">
        <v>49180495</v>
      </c>
      <c r="BW122" s="892"/>
      <c r="BX122" s="892"/>
      <c r="BY122" s="892"/>
      <c r="BZ122" s="892"/>
      <c r="CA122" s="892">
        <v>48129477</v>
      </c>
      <c r="CB122" s="892"/>
      <c r="CC122" s="892"/>
      <c r="CD122" s="892"/>
      <c r="CE122" s="892"/>
      <c r="CF122" s="893">
        <v>181.2</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692532</v>
      </c>
      <c r="DH122" s="861"/>
      <c r="DI122" s="861"/>
      <c r="DJ122" s="861"/>
      <c r="DK122" s="861"/>
      <c r="DL122" s="861">
        <v>666220</v>
      </c>
      <c r="DM122" s="861"/>
      <c r="DN122" s="861"/>
      <c r="DO122" s="861"/>
      <c r="DP122" s="861"/>
      <c r="DQ122" s="861">
        <v>562843</v>
      </c>
      <c r="DR122" s="861"/>
      <c r="DS122" s="861"/>
      <c r="DT122" s="861"/>
      <c r="DU122" s="861"/>
      <c r="DV122" s="838">
        <v>2.1</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466</v>
      </c>
      <c r="AB123" s="824"/>
      <c r="AC123" s="824"/>
      <c r="AD123" s="824"/>
      <c r="AE123" s="825"/>
      <c r="AF123" s="826" t="s">
        <v>135</v>
      </c>
      <c r="AG123" s="824"/>
      <c r="AH123" s="824"/>
      <c r="AI123" s="824"/>
      <c r="AJ123" s="825"/>
      <c r="AK123" s="826" t="s">
        <v>135</v>
      </c>
      <c r="AL123" s="824"/>
      <c r="AM123" s="824"/>
      <c r="AN123" s="824"/>
      <c r="AO123" s="825"/>
      <c r="AP123" s="871" t="s">
        <v>135</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481</v>
      </c>
      <c r="BP123" s="925"/>
      <c r="BQ123" s="879">
        <v>65008340</v>
      </c>
      <c r="BR123" s="880"/>
      <c r="BS123" s="880"/>
      <c r="BT123" s="880"/>
      <c r="BU123" s="880"/>
      <c r="BV123" s="880">
        <v>62761847</v>
      </c>
      <c r="BW123" s="880"/>
      <c r="BX123" s="880"/>
      <c r="BY123" s="880"/>
      <c r="BZ123" s="880"/>
      <c r="CA123" s="880">
        <v>61463098</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v>450743</v>
      </c>
      <c r="DH123" s="824"/>
      <c r="DI123" s="824"/>
      <c r="DJ123" s="824"/>
      <c r="DK123" s="825"/>
      <c r="DL123" s="826">
        <v>388540</v>
      </c>
      <c r="DM123" s="824"/>
      <c r="DN123" s="824"/>
      <c r="DO123" s="824"/>
      <c r="DP123" s="825"/>
      <c r="DQ123" s="826">
        <v>326338</v>
      </c>
      <c r="DR123" s="824"/>
      <c r="DS123" s="824"/>
      <c r="DT123" s="824"/>
      <c r="DU123" s="825"/>
      <c r="DV123" s="871">
        <v>1.2</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135</v>
      </c>
      <c r="AB124" s="824"/>
      <c r="AC124" s="824"/>
      <c r="AD124" s="824"/>
      <c r="AE124" s="825"/>
      <c r="AF124" s="826" t="s">
        <v>135</v>
      </c>
      <c r="AG124" s="824"/>
      <c r="AH124" s="824"/>
      <c r="AI124" s="824"/>
      <c r="AJ124" s="825"/>
      <c r="AK124" s="826" t="s">
        <v>135</v>
      </c>
      <c r="AL124" s="824"/>
      <c r="AM124" s="824"/>
      <c r="AN124" s="824"/>
      <c r="AO124" s="825"/>
      <c r="AP124" s="871" t="s">
        <v>466</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48.5</v>
      </c>
      <c r="BR124" s="878"/>
      <c r="BS124" s="878"/>
      <c r="BT124" s="878"/>
      <c r="BU124" s="878"/>
      <c r="BV124" s="878">
        <v>43.1</v>
      </c>
      <c r="BW124" s="878"/>
      <c r="BX124" s="878"/>
      <c r="BY124" s="878"/>
      <c r="BZ124" s="878"/>
      <c r="CA124" s="878">
        <v>36.799999999999997</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8244</v>
      </c>
      <c r="DH124" s="807"/>
      <c r="DI124" s="807"/>
      <c r="DJ124" s="807"/>
      <c r="DK124" s="808"/>
      <c r="DL124" s="809">
        <v>181442</v>
      </c>
      <c r="DM124" s="807"/>
      <c r="DN124" s="807"/>
      <c r="DO124" s="807"/>
      <c r="DP124" s="808"/>
      <c r="DQ124" s="809">
        <v>204373</v>
      </c>
      <c r="DR124" s="807"/>
      <c r="DS124" s="807"/>
      <c r="DT124" s="807"/>
      <c r="DU124" s="808"/>
      <c r="DV124" s="895">
        <v>0.8</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135</v>
      </c>
      <c r="AB125" s="824"/>
      <c r="AC125" s="824"/>
      <c r="AD125" s="824"/>
      <c r="AE125" s="825"/>
      <c r="AF125" s="826" t="s">
        <v>466</v>
      </c>
      <c r="AG125" s="824"/>
      <c r="AH125" s="824"/>
      <c r="AI125" s="824"/>
      <c r="AJ125" s="825"/>
      <c r="AK125" s="826" t="s">
        <v>135</v>
      </c>
      <c r="AL125" s="824"/>
      <c r="AM125" s="824"/>
      <c r="AN125" s="824"/>
      <c r="AO125" s="825"/>
      <c r="AP125" s="871" t="s">
        <v>135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466</v>
      </c>
      <c r="DH125" s="889"/>
      <c r="DI125" s="889"/>
      <c r="DJ125" s="889"/>
      <c r="DK125" s="889"/>
      <c r="DL125" s="889" t="s">
        <v>135</v>
      </c>
      <c r="DM125" s="889"/>
      <c r="DN125" s="889"/>
      <c r="DO125" s="889"/>
      <c r="DP125" s="889"/>
      <c r="DQ125" s="889" t="s">
        <v>135</v>
      </c>
      <c r="DR125" s="889"/>
      <c r="DS125" s="889"/>
      <c r="DT125" s="889"/>
      <c r="DU125" s="889"/>
      <c r="DV125" s="890" t="s">
        <v>135</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16781</v>
      </c>
      <c r="AB126" s="824"/>
      <c r="AC126" s="824"/>
      <c r="AD126" s="824"/>
      <c r="AE126" s="825"/>
      <c r="AF126" s="826">
        <v>19293</v>
      </c>
      <c r="AG126" s="824"/>
      <c r="AH126" s="824"/>
      <c r="AI126" s="824"/>
      <c r="AJ126" s="825"/>
      <c r="AK126" s="826">
        <v>19273</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135</v>
      </c>
      <c r="DH126" s="861"/>
      <c r="DI126" s="861"/>
      <c r="DJ126" s="861"/>
      <c r="DK126" s="861"/>
      <c r="DL126" s="861" t="s">
        <v>466</v>
      </c>
      <c r="DM126" s="861"/>
      <c r="DN126" s="861"/>
      <c r="DO126" s="861"/>
      <c r="DP126" s="861"/>
      <c r="DQ126" s="861" t="s">
        <v>135</v>
      </c>
      <c r="DR126" s="861"/>
      <c r="DS126" s="861"/>
      <c r="DT126" s="861"/>
      <c r="DU126" s="861"/>
      <c r="DV126" s="838" t="s">
        <v>466</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857</v>
      </c>
      <c r="AB127" s="824"/>
      <c r="AC127" s="824"/>
      <c r="AD127" s="824"/>
      <c r="AE127" s="825"/>
      <c r="AF127" s="826">
        <v>554</v>
      </c>
      <c r="AG127" s="824"/>
      <c r="AH127" s="824"/>
      <c r="AI127" s="824"/>
      <c r="AJ127" s="825"/>
      <c r="AK127" s="826">
        <v>316</v>
      </c>
      <c r="AL127" s="824"/>
      <c r="AM127" s="824"/>
      <c r="AN127" s="824"/>
      <c r="AO127" s="825"/>
      <c r="AP127" s="871">
        <v>0</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135</v>
      </c>
      <c r="DH127" s="861"/>
      <c r="DI127" s="861"/>
      <c r="DJ127" s="861"/>
      <c r="DK127" s="861"/>
      <c r="DL127" s="861" t="s">
        <v>135</v>
      </c>
      <c r="DM127" s="861"/>
      <c r="DN127" s="861"/>
      <c r="DO127" s="861"/>
      <c r="DP127" s="861"/>
      <c r="DQ127" s="861" t="s">
        <v>135</v>
      </c>
      <c r="DR127" s="861"/>
      <c r="DS127" s="861"/>
      <c r="DT127" s="861"/>
      <c r="DU127" s="861"/>
      <c r="DV127" s="838" t="s">
        <v>135</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1095267</v>
      </c>
      <c r="AB128" s="845"/>
      <c r="AC128" s="845"/>
      <c r="AD128" s="845"/>
      <c r="AE128" s="846"/>
      <c r="AF128" s="847">
        <v>1036139</v>
      </c>
      <c r="AG128" s="845"/>
      <c r="AH128" s="845"/>
      <c r="AI128" s="845"/>
      <c r="AJ128" s="846"/>
      <c r="AK128" s="847">
        <v>1058367</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135</v>
      </c>
      <c r="BG128" s="831"/>
      <c r="BH128" s="831"/>
      <c r="BI128" s="831"/>
      <c r="BJ128" s="831"/>
      <c r="BK128" s="831"/>
      <c r="BL128" s="854"/>
      <c r="BM128" s="830">
        <v>11.74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1500</v>
      </c>
      <c r="DH128" s="835"/>
      <c r="DI128" s="835"/>
      <c r="DJ128" s="835"/>
      <c r="DK128" s="835"/>
      <c r="DL128" s="835">
        <v>1175</v>
      </c>
      <c r="DM128" s="835"/>
      <c r="DN128" s="835"/>
      <c r="DO128" s="835"/>
      <c r="DP128" s="835"/>
      <c r="DQ128" s="835">
        <v>1050</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31798031</v>
      </c>
      <c r="AB129" s="824"/>
      <c r="AC129" s="824"/>
      <c r="AD129" s="824"/>
      <c r="AE129" s="825"/>
      <c r="AF129" s="826">
        <v>31455294</v>
      </c>
      <c r="AG129" s="824"/>
      <c r="AH129" s="824"/>
      <c r="AI129" s="824"/>
      <c r="AJ129" s="825"/>
      <c r="AK129" s="826">
        <v>31410341</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135</v>
      </c>
      <c r="BG129" s="814"/>
      <c r="BH129" s="814"/>
      <c r="BI129" s="814"/>
      <c r="BJ129" s="814"/>
      <c r="BK129" s="814"/>
      <c r="BL129" s="815"/>
      <c r="BM129" s="813">
        <v>16.739999999999998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4949129</v>
      </c>
      <c r="AB130" s="824"/>
      <c r="AC130" s="824"/>
      <c r="AD130" s="824"/>
      <c r="AE130" s="825"/>
      <c r="AF130" s="826">
        <v>4848190</v>
      </c>
      <c r="AG130" s="824"/>
      <c r="AH130" s="824"/>
      <c r="AI130" s="824"/>
      <c r="AJ130" s="825"/>
      <c r="AK130" s="826">
        <v>4842235</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7.5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26848902</v>
      </c>
      <c r="AB131" s="807"/>
      <c r="AC131" s="807"/>
      <c r="AD131" s="807"/>
      <c r="AE131" s="808"/>
      <c r="AF131" s="809">
        <v>26607104</v>
      </c>
      <c r="AG131" s="807"/>
      <c r="AH131" s="807"/>
      <c r="AI131" s="807"/>
      <c r="AJ131" s="808"/>
      <c r="AK131" s="809">
        <v>26568106</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36.799999999999997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8.0296319010000001</v>
      </c>
      <c r="AB132" s="787"/>
      <c r="AC132" s="787"/>
      <c r="AD132" s="787"/>
      <c r="AE132" s="788"/>
      <c r="AF132" s="789">
        <v>8.0319000519999992</v>
      </c>
      <c r="AG132" s="787"/>
      <c r="AH132" s="787"/>
      <c r="AI132" s="787"/>
      <c r="AJ132" s="788"/>
      <c r="AK132" s="789">
        <v>6.6669185979999996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7.9</v>
      </c>
      <c r="AB133" s="766"/>
      <c r="AC133" s="766"/>
      <c r="AD133" s="766"/>
      <c r="AE133" s="767"/>
      <c r="AF133" s="765">
        <v>7.9</v>
      </c>
      <c r="AG133" s="766"/>
      <c r="AH133" s="766"/>
      <c r="AI133" s="766"/>
      <c r="AJ133" s="767"/>
      <c r="AK133" s="765">
        <v>7.5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zCYvnIkB+51iwDIS288lpRG0PSQ5UoF/zelYkwSvZ8rRSiNnuC0T2akavP43JLkVuXLIkrJ4bYiFTCwrxUSQ==" saltValue="eNvf9hEN1RrMM+otcK04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60" zoomScaleNormal="85" workbookViewId="0">
      <selection activeCell="CL73" sqref="CL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GDTaEKhP4Gh3O61aUEXZyv7Rvw3oAtLB/vogznoaHkxlx+XL7+PiOk80PUwXg6JmVZ2+EgiJBcyirM96E4yIA==" saltValue="oAVZNg6860QA21KdnMR1V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O28"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bDDKxkOoDhuYoiLYHF2MBINlhzd0Lu+MZZaf47MdAqUNq02xgKOUW/jEoUO2P/IaRJpz3suGckb+KEB1S8Lw==" saltValue="yY/VtiPb3Bu2nNDxV4bka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7" zoomScaleSheetLayoutView="77" workbookViewId="0">
      <selection activeCell="AM29" sqref="AM2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9188301</v>
      </c>
      <c r="AP9" s="313">
        <v>80300</v>
      </c>
      <c r="AQ9" s="314">
        <v>56868</v>
      </c>
      <c r="AR9" s="315">
        <v>41.2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124280</v>
      </c>
      <c r="AP10" s="316">
        <v>1086</v>
      </c>
      <c r="AQ10" s="317">
        <v>3674</v>
      </c>
      <c r="AR10" s="318">
        <v>-70.400000000000006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115626</v>
      </c>
      <c r="AP11" s="316">
        <v>1010</v>
      </c>
      <c r="AQ11" s="317">
        <v>3477</v>
      </c>
      <c r="AR11" s="318">
        <v>-71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726872</v>
      </c>
      <c r="AP12" s="316">
        <v>6352</v>
      </c>
      <c r="AQ12" s="317">
        <v>579</v>
      </c>
      <c r="AR12" s="318">
        <v>997.1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v>11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371322</v>
      </c>
      <c r="AP14" s="316">
        <v>3245</v>
      </c>
      <c r="AQ14" s="317">
        <v>2399</v>
      </c>
      <c r="AR14" s="318">
        <v>35.299999999999997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2800</v>
      </c>
      <c r="AP15" s="316">
        <v>24</v>
      </c>
      <c r="AQ15" s="317">
        <v>1114</v>
      </c>
      <c r="AR15" s="318">
        <v>-97.8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-651934</v>
      </c>
      <c r="AP16" s="316">
        <v>-5697</v>
      </c>
      <c r="AQ16" s="317">
        <v>-4418</v>
      </c>
      <c r="AR16" s="318">
        <v>28.9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9877267</v>
      </c>
      <c r="AP17" s="316">
        <v>86321</v>
      </c>
      <c r="AQ17" s="317">
        <v>63704</v>
      </c>
      <c r="AR17" s="318">
        <v>35.5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9.16</v>
      </c>
      <c r="AP21" s="329">
        <v>6.05</v>
      </c>
      <c r="AQ21" s="330">
        <v>3.11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96.4</v>
      </c>
      <c r="AP22" s="334">
        <v>99.6</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5301511</v>
      </c>
      <c r="AP32" s="343">
        <v>46332</v>
      </c>
      <c r="AQ32" s="344">
        <v>31767</v>
      </c>
      <c r="AR32" s="345">
        <v>45.8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v>4</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33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1824386</v>
      </c>
      <c r="AP35" s="343">
        <v>15944</v>
      </c>
      <c r="AQ35" s="344">
        <v>6427</v>
      </c>
      <c r="AR35" s="345">
        <v>148.1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526030</v>
      </c>
      <c r="AP36" s="343">
        <v>4597</v>
      </c>
      <c r="AQ36" s="344">
        <v>1122</v>
      </c>
      <c r="AR36" s="345">
        <v>309.7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19589</v>
      </c>
      <c r="AP37" s="343">
        <v>171</v>
      </c>
      <c r="AQ37" s="344">
        <v>1023</v>
      </c>
      <c r="AR37" s="345">
        <v>-83.3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v>360</v>
      </c>
      <c r="AP38" s="346">
        <v>3</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-1058367</v>
      </c>
      <c r="AP39" s="343">
        <v>-9249</v>
      </c>
      <c r="AQ39" s="344">
        <v>-6864</v>
      </c>
      <c r="AR39" s="345">
        <v>34.700000000000003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-4842235</v>
      </c>
      <c r="AP40" s="343">
        <v>-42318</v>
      </c>
      <c r="AQ40" s="344">
        <v>-26034</v>
      </c>
      <c r="AR40" s="345">
        <v>62.5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1771274</v>
      </c>
      <c r="AP41" s="343">
        <v>15480</v>
      </c>
      <c r="AQ41" s="344">
        <v>7479</v>
      </c>
      <c r="AR41" s="345">
        <v>107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3269367</v>
      </c>
      <c r="AN51" s="365">
        <v>26596</v>
      </c>
      <c r="AO51" s="366">
        <v>10.5</v>
      </c>
      <c r="AP51" s="367">
        <v>44267</v>
      </c>
      <c r="AQ51" s="368">
        <v>-2.4</v>
      </c>
      <c r="AR51" s="369">
        <v>12.9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1679690</v>
      </c>
      <c r="AN52" s="373">
        <v>13664</v>
      </c>
      <c r="AO52" s="374">
        <v>-0.3</v>
      </c>
      <c r="AP52" s="375">
        <v>26161</v>
      </c>
      <c r="AQ52" s="376">
        <v>0.5</v>
      </c>
      <c r="AR52" s="377">
        <v>-0.8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3672395</v>
      </c>
      <c r="AN53" s="365">
        <v>30408</v>
      </c>
      <c r="AO53" s="366">
        <v>14.3</v>
      </c>
      <c r="AP53" s="367">
        <v>40879</v>
      </c>
      <c r="AQ53" s="368">
        <v>-7.7</v>
      </c>
      <c r="AR53" s="369">
        <v>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1922832</v>
      </c>
      <c r="AN54" s="373">
        <v>15922</v>
      </c>
      <c r="AO54" s="374">
        <v>16.5</v>
      </c>
      <c r="AP54" s="375">
        <v>24087</v>
      </c>
      <c r="AQ54" s="376">
        <v>-7.9</v>
      </c>
      <c r="AR54" s="377">
        <v>24.4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3363042</v>
      </c>
      <c r="AN55" s="365">
        <v>28273</v>
      </c>
      <c r="AO55" s="366">
        <v>-7</v>
      </c>
      <c r="AP55" s="367">
        <v>42651</v>
      </c>
      <c r="AQ55" s="368">
        <v>4.3</v>
      </c>
      <c r="AR55" s="369">
        <v>-11.3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887253</v>
      </c>
      <c r="AN56" s="373">
        <v>7459</v>
      </c>
      <c r="AO56" s="374">
        <v>-53.2</v>
      </c>
      <c r="AP56" s="375">
        <v>22675</v>
      </c>
      <c r="AQ56" s="376">
        <v>-5.9</v>
      </c>
      <c r="AR56" s="377">
        <v>-47.3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2345671</v>
      </c>
      <c r="AN57" s="365">
        <v>20130</v>
      </c>
      <c r="AO57" s="366">
        <v>-28.8</v>
      </c>
      <c r="AP57" s="367">
        <v>43226</v>
      </c>
      <c r="AQ57" s="368">
        <v>1.3</v>
      </c>
      <c r="AR57" s="369">
        <v>-30.1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787437</v>
      </c>
      <c r="AN58" s="373">
        <v>6757</v>
      </c>
      <c r="AO58" s="374">
        <v>-9.4</v>
      </c>
      <c r="AP58" s="375">
        <v>22622</v>
      </c>
      <c r="AQ58" s="376">
        <v>-0.2</v>
      </c>
      <c r="AR58" s="377">
        <v>-9.1999999999999993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2807484</v>
      </c>
      <c r="AN59" s="365">
        <v>24536</v>
      </c>
      <c r="AO59" s="366">
        <v>21.9</v>
      </c>
      <c r="AP59" s="367">
        <v>42836</v>
      </c>
      <c r="AQ59" s="368">
        <v>-0.9</v>
      </c>
      <c r="AR59" s="369">
        <v>22.8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1094353</v>
      </c>
      <c r="AN60" s="373">
        <v>9564</v>
      </c>
      <c r="AO60" s="374">
        <v>41.5</v>
      </c>
      <c r="AP60" s="375">
        <v>22936</v>
      </c>
      <c r="AQ60" s="376">
        <v>1.4</v>
      </c>
      <c r="AR60" s="377">
        <v>40.1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3091592</v>
      </c>
      <c r="AN61" s="380">
        <v>25989</v>
      </c>
      <c r="AO61" s="381">
        <v>2.2000000000000002</v>
      </c>
      <c r="AP61" s="382">
        <v>42772</v>
      </c>
      <c r="AQ61" s="383">
        <v>-1.1000000000000001</v>
      </c>
      <c r="AR61" s="369">
        <v>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1274313</v>
      </c>
      <c r="AN62" s="373">
        <v>10673</v>
      </c>
      <c r="AO62" s="374">
        <v>-1</v>
      </c>
      <c r="AP62" s="375">
        <v>23696</v>
      </c>
      <c r="AQ62" s="376">
        <v>-2.4</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UBJGMYOqGNkHgr4S9/VGTvgIHq2YuFg9msA1Bdu4G0wvQ3G7yIrEa1TMGuqgp47SPs5a0Hc0cIeTXks0Rt6Ag==" saltValue="rw2VFxUSGUurFiW4knMN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6" zoomScale="70" zoomScaleNormal="70" zoomScaleSheetLayoutView="55" workbookViewId="0">
      <selection activeCell="AE100" sqref="AE10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UTuwkFY0e226vFQb85lwV9htaimw22/h5rWGlTIDlhDm5hBfv2Ox6NYGJUn884CiUi6SV70wwB6tTQAdDan5Pw==" saltValue="V/xY0RKwOLPccuHgt2ctK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62" zoomScaleNormal="62" zoomScaleSheetLayoutView="55" workbookViewId="0">
      <selection activeCell="CX82" sqref="CX8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R9FvqFltoBwQFKBJJdp17cuxgAat70kmC8vAIhwqXAMhaygUKCDR6792nPPEFxv0xhB4s0WKFGMWPepIIKp7+A==" saltValue="vsA4ZElbNLFxyZ2KG6hZL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6.82</v>
      </c>
      <c r="G47" s="12">
        <v>9.9700000000000006</v>
      </c>
      <c r="H47" s="12">
        <v>10.130000000000001</v>
      </c>
      <c r="I47" s="12">
        <v>9.64</v>
      </c>
      <c r="J47" s="13">
        <v>8.25</v>
      </c>
    </row>
    <row r="48" spans="2:10" ht="57.75" customHeight="1" x14ac:dyDescent="0.15">
      <c r="B48" s="14"/>
      <c r="C48" s="1200" t="s">
        <v>4</v>
      </c>
      <c r="D48" s="1200"/>
      <c r="E48" s="1201"/>
      <c r="F48" s="15">
        <v>5.88</v>
      </c>
      <c r="G48" s="16">
        <v>2.0699999999999998</v>
      </c>
      <c r="H48" s="16">
        <v>0.69</v>
      </c>
      <c r="I48" s="16">
        <v>0.71</v>
      </c>
      <c r="J48" s="17">
        <v>0.51</v>
      </c>
    </row>
    <row r="49" spans="2:10" ht="57.75" customHeight="1" thickBot="1" x14ac:dyDescent="0.2">
      <c r="B49" s="18"/>
      <c r="C49" s="1202" t="s">
        <v>5</v>
      </c>
      <c r="D49" s="1202"/>
      <c r="E49" s="1203"/>
      <c r="F49" s="19">
        <v>5.34</v>
      </c>
      <c r="G49" s="20" t="s">
        <v>567</v>
      </c>
      <c r="H49" s="20" t="s">
        <v>568</v>
      </c>
      <c r="I49" s="20" t="s">
        <v>569</v>
      </c>
      <c r="J49" s="21" t="s">
        <v>570</v>
      </c>
    </row>
    <row r="50" spans="2:10" ht="13.5" customHeight="1" x14ac:dyDescent="0.15"/>
  </sheetData>
  <sheetProtection algorithmName="SHA-512" hashValue="6ipI3A9fZFjJ4iosCcl7KiwZM0tAz/rmSo7vXH3AomSlFpZct9GvNJLWqsO+RheZZvnRQxtl0YvRkp/Um7IeQQ==" saltValue="LyzRtTjt1jiXGL4sBI9cx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571</v>
      </c>
      <c r="D34" s="1210"/>
      <c r="E34" s="1211"/>
      <c r="F34" s="32">
        <v>0.7</v>
      </c>
      <c r="G34" s="33">
        <v>0.18</v>
      </c>
      <c r="H34" s="33" t="s">
        <v>572</v>
      </c>
      <c r="I34" s="33" t="s">
        <v>573</v>
      </c>
      <c r="J34" s="34" t="s">
        <v>574</v>
      </c>
      <c r="K34" s="22"/>
      <c r="L34" s="22"/>
      <c r="M34" s="22"/>
      <c r="N34" s="22"/>
      <c r="O34" s="22"/>
      <c r="P34" s="22"/>
    </row>
    <row r="35" spans="1:16" ht="39" customHeight="1" x14ac:dyDescent="0.15">
      <c r="A35" s="22"/>
      <c r="B35" s="35"/>
      <c r="C35" s="1204" t="s">
        <v>575</v>
      </c>
      <c r="D35" s="1205"/>
      <c r="E35" s="1206"/>
      <c r="F35" s="36">
        <v>2.42</v>
      </c>
      <c r="G35" s="37">
        <v>2.94</v>
      </c>
      <c r="H35" s="37">
        <v>3.28</v>
      </c>
      <c r="I35" s="37">
        <v>3.89</v>
      </c>
      <c r="J35" s="38">
        <v>4.3</v>
      </c>
      <c r="K35" s="22"/>
      <c r="L35" s="22"/>
      <c r="M35" s="22"/>
      <c r="N35" s="22"/>
      <c r="O35" s="22"/>
      <c r="P35" s="22"/>
    </row>
    <row r="36" spans="1:16" ht="39" customHeight="1" x14ac:dyDescent="0.15">
      <c r="A36" s="22"/>
      <c r="B36" s="35"/>
      <c r="C36" s="1204" t="s">
        <v>576</v>
      </c>
      <c r="D36" s="1205"/>
      <c r="E36" s="1206"/>
      <c r="F36" s="36">
        <v>3.2</v>
      </c>
      <c r="G36" s="37">
        <v>3.64</v>
      </c>
      <c r="H36" s="37">
        <v>4.2</v>
      </c>
      <c r="I36" s="37">
        <v>4.38</v>
      </c>
      <c r="J36" s="38">
        <v>4.22</v>
      </c>
      <c r="K36" s="22"/>
      <c r="L36" s="22"/>
      <c r="M36" s="22"/>
      <c r="N36" s="22"/>
      <c r="O36" s="22"/>
      <c r="P36" s="22"/>
    </row>
    <row r="37" spans="1:16" ht="39" customHeight="1" x14ac:dyDescent="0.15">
      <c r="A37" s="22"/>
      <c r="B37" s="35"/>
      <c r="C37" s="1204" t="s">
        <v>577</v>
      </c>
      <c r="D37" s="1205"/>
      <c r="E37" s="1206"/>
      <c r="F37" s="36">
        <v>0.66</v>
      </c>
      <c r="G37" s="37">
        <v>1.77</v>
      </c>
      <c r="H37" s="37">
        <v>1.87</v>
      </c>
      <c r="I37" s="37">
        <v>2.1800000000000002</v>
      </c>
      <c r="J37" s="38">
        <v>0.64</v>
      </c>
      <c r="K37" s="22"/>
      <c r="L37" s="22"/>
      <c r="M37" s="22"/>
      <c r="N37" s="22"/>
      <c r="O37" s="22"/>
      <c r="P37" s="22"/>
    </row>
    <row r="38" spans="1:16" ht="39" customHeight="1" x14ac:dyDescent="0.15">
      <c r="A38" s="22"/>
      <c r="B38" s="35"/>
      <c r="C38" s="1204" t="s">
        <v>578</v>
      </c>
      <c r="D38" s="1205"/>
      <c r="E38" s="1206"/>
      <c r="F38" s="36">
        <v>5.88</v>
      </c>
      <c r="G38" s="37">
        <v>2.0699999999999998</v>
      </c>
      <c r="H38" s="37">
        <v>0.69</v>
      </c>
      <c r="I38" s="37">
        <v>0.68</v>
      </c>
      <c r="J38" s="38">
        <v>0.44</v>
      </c>
      <c r="K38" s="22"/>
      <c r="L38" s="22"/>
      <c r="M38" s="22"/>
      <c r="N38" s="22"/>
      <c r="O38" s="22"/>
      <c r="P38" s="22"/>
    </row>
    <row r="39" spans="1:16" ht="39" customHeight="1" x14ac:dyDescent="0.15">
      <c r="A39" s="22"/>
      <c r="B39" s="35"/>
      <c r="C39" s="1204" t="s">
        <v>579</v>
      </c>
      <c r="D39" s="1205"/>
      <c r="E39" s="1206"/>
      <c r="F39" s="36">
        <v>0.47</v>
      </c>
      <c r="G39" s="37">
        <v>0.81</v>
      </c>
      <c r="H39" s="37">
        <v>0.25</v>
      </c>
      <c r="I39" s="37">
        <v>0.49</v>
      </c>
      <c r="J39" s="38">
        <v>0.42</v>
      </c>
      <c r="K39" s="22"/>
      <c r="L39" s="22"/>
      <c r="M39" s="22"/>
      <c r="N39" s="22"/>
      <c r="O39" s="22"/>
      <c r="P39" s="22"/>
    </row>
    <row r="40" spans="1:16" ht="39" customHeight="1" x14ac:dyDescent="0.15">
      <c r="A40" s="22"/>
      <c r="B40" s="35"/>
      <c r="C40" s="1204" t="s">
        <v>580</v>
      </c>
      <c r="D40" s="1205"/>
      <c r="E40" s="1206"/>
      <c r="F40" s="36">
        <v>0.03</v>
      </c>
      <c r="G40" s="37">
        <v>1.1399999999999999</v>
      </c>
      <c r="H40" s="37">
        <v>1.24</v>
      </c>
      <c r="I40" s="37">
        <v>0.25</v>
      </c>
      <c r="J40" s="38">
        <v>0.38</v>
      </c>
      <c r="K40" s="22"/>
      <c r="L40" s="22"/>
      <c r="M40" s="22"/>
      <c r="N40" s="22"/>
      <c r="O40" s="22"/>
      <c r="P40" s="22"/>
    </row>
    <row r="41" spans="1:16" ht="39" customHeight="1" x14ac:dyDescent="0.15">
      <c r="A41" s="22"/>
      <c r="B41" s="35"/>
      <c r="C41" s="1204" t="s">
        <v>581</v>
      </c>
      <c r="D41" s="1205"/>
      <c r="E41" s="1206"/>
      <c r="F41" s="36">
        <v>0.73</v>
      </c>
      <c r="G41" s="37">
        <v>0.51</v>
      </c>
      <c r="H41" s="37">
        <v>0.4</v>
      </c>
      <c r="I41" s="37">
        <v>0.37</v>
      </c>
      <c r="J41" s="38">
        <v>0.34</v>
      </c>
      <c r="K41" s="22"/>
      <c r="L41" s="22"/>
      <c r="M41" s="22"/>
      <c r="N41" s="22"/>
      <c r="O41" s="22"/>
      <c r="P41" s="22"/>
    </row>
    <row r="42" spans="1:16" ht="39" customHeight="1" x14ac:dyDescent="0.15">
      <c r="A42" s="22"/>
      <c r="B42" s="39"/>
      <c r="C42" s="1204" t="s">
        <v>582</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583</v>
      </c>
      <c r="D43" s="1208"/>
      <c r="E43" s="1209"/>
      <c r="F43" s="41">
        <v>0.1</v>
      </c>
      <c r="G43" s="42">
        <v>0.17</v>
      </c>
      <c r="H43" s="42">
        <v>0.16</v>
      </c>
      <c r="I43" s="42">
        <v>0.2</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1UQQefSR0pOjyl0YdcjsjguDyfLQ2zAXLgSu1NmnY9l/l56dmaQEGt1x17lJTqwtT0vCx5/Bzv6vmLjxCIOyg==" saltValue="cMLhfvKftSVbF+rK04mH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K57" sqref="K57:L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5761</v>
      </c>
      <c r="L45" s="60">
        <v>5629</v>
      </c>
      <c r="M45" s="60">
        <v>5858</v>
      </c>
      <c r="N45" s="60">
        <v>5568</v>
      </c>
      <c r="O45" s="61">
        <v>5302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1624</v>
      </c>
      <c r="L48" s="64">
        <v>1810</v>
      </c>
      <c r="M48" s="64">
        <v>1772</v>
      </c>
      <c r="N48" s="64">
        <v>1894</v>
      </c>
      <c r="O48" s="65">
        <v>1824</v>
      </c>
      <c r="P48" s="48"/>
      <c r="Q48" s="48"/>
      <c r="R48" s="48"/>
      <c r="S48" s="48"/>
      <c r="T48" s="48"/>
      <c r="U48" s="48"/>
    </row>
    <row r="49" spans="1:21" ht="30.75" customHeight="1" x14ac:dyDescent="0.15">
      <c r="A49" s="48"/>
      <c r="B49" s="1232"/>
      <c r="C49" s="1233"/>
      <c r="D49" s="62"/>
      <c r="E49" s="1214" t="s">
        <v>16</v>
      </c>
      <c r="F49" s="1214"/>
      <c r="G49" s="1214"/>
      <c r="H49" s="1214"/>
      <c r="I49" s="1214"/>
      <c r="J49" s="1215"/>
      <c r="K49" s="63">
        <v>604</v>
      </c>
      <c r="L49" s="64">
        <v>579</v>
      </c>
      <c r="M49" s="64">
        <v>552</v>
      </c>
      <c r="N49" s="64">
        <v>539</v>
      </c>
      <c r="O49" s="65">
        <v>526</v>
      </c>
      <c r="P49" s="48"/>
      <c r="Q49" s="48"/>
      <c r="R49" s="48"/>
      <c r="S49" s="48"/>
      <c r="T49" s="48"/>
      <c r="U49" s="48"/>
    </row>
    <row r="50" spans="1:21" ht="30.75" customHeight="1" x14ac:dyDescent="0.15">
      <c r="A50" s="48"/>
      <c r="B50" s="1232"/>
      <c r="C50" s="1233"/>
      <c r="D50" s="62"/>
      <c r="E50" s="1214" t="s">
        <v>17</v>
      </c>
      <c r="F50" s="1214"/>
      <c r="G50" s="1214"/>
      <c r="H50" s="1214"/>
      <c r="I50" s="1214"/>
      <c r="J50" s="1215"/>
      <c r="K50" s="63">
        <v>21</v>
      </c>
      <c r="L50" s="64">
        <v>2</v>
      </c>
      <c r="M50" s="64">
        <v>18</v>
      </c>
      <c r="N50" s="64">
        <v>20</v>
      </c>
      <c r="O50" s="65">
        <v>20</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5744</v>
      </c>
      <c r="L52" s="64">
        <v>5933</v>
      </c>
      <c r="M52" s="64">
        <v>6044</v>
      </c>
      <c r="N52" s="64">
        <v>5884</v>
      </c>
      <c r="O52" s="65">
        <v>5900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2267</v>
      </c>
      <c r="L53" s="69">
        <v>2087</v>
      </c>
      <c r="M53" s="69">
        <v>2156</v>
      </c>
      <c r="N53" s="69">
        <v>2137</v>
      </c>
      <c r="O53" s="70">
        <v>1772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521</v>
      </c>
      <c r="L57" s="84" t="s">
        <v>521</v>
      </c>
      <c r="M57" s="84" t="s">
        <v>521</v>
      </c>
      <c r="N57" s="84" t="s">
        <v>521</v>
      </c>
      <c r="O57" s="85" t="s">
        <v>521</v>
      </c>
    </row>
    <row r="58" spans="1:21" ht="31.5" customHeight="1" thickBot="1" x14ac:dyDescent="0.2">
      <c r="B58" s="1222"/>
      <c r="C58" s="1223"/>
      <c r="D58" s="1227" t="s">
        <v>27</v>
      </c>
      <c r="E58" s="1228"/>
      <c r="F58" s="1228"/>
      <c r="G58" s="1228"/>
      <c r="H58" s="1228"/>
      <c r="I58" s="1228"/>
      <c r="J58" s="1229"/>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tS9EOGLEaf/m9qQ0AtUL9hxB8kn6mfc1HLnvxqmUPmjY3DG9qtA5mT5ZFAiT8K+cBcYEevVJqegDDgaqTuOJQ==" saltValue="5hHgxOql2vZqfvIUHp17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L50" sqref="L50:L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52944</v>
      </c>
      <c r="J41" s="104">
        <v>52365</v>
      </c>
      <c r="K41" s="104">
        <v>50652</v>
      </c>
      <c r="L41" s="104">
        <v>48746</v>
      </c>
      <c r="M41" s="105">
        <v>47508</v>
      </c>
    </row>
    <row r="42" spans="2:13" ht="27.75" customHeight="1" x14ac:dyDescent="0.15">
      <c r="B42" s="1240"/>
      <c r="C42" s="1241"/>
      <c r="D42" s="106"/>
      <c r="E42" s="1244" t="s">
        <v>32</v>
      </c>
      <c r="F42" s="1244"/>
      <c r="G42" s="1244"/>
      <c r="H42" s="1245"/>
      <c r="I42" s="107">
        <v>12</v>
      </c>
      <c r="J42" s="108">
        <v>64</v>
      </c>
      <c r="K42" s="108">
        <v>57</v>
      </c>
      <c r="L42" s="108">
        <v>38</v>
      </c>
      <c r="M42" s="109">
        <v>19</v>
      </c>
    </row>
    <row r="43" spans="2:13" ht="27.75" customHeight="1" x14ac:dyDescent="0.15">
      <c r="B43" s="1240"/>
      <c r="C43" s="1241"/>
      <c r="D43" s="106"/>
      <c r="E43" s="1244" t="s">
        <v>33</v>
      </c>
      <c r="F43" s="1244"/>
      <c r="G43" s="1244"/>
      <c r="H43" s="1245"/>
      <c r="I43" s="107">
        <v>19352</v>
      </c>
      <c r="J43" s="108">
        <v>17899</v>
      </c>
      <c r="K43" s="108">
        <v>15874</v>
      </c>
      <c r="L43" s="108">
        <v>14974</v>
      </c>
      <c r="M43" s="109">
        <v>13868</v>
      </c>
    </row>
    <row r="44" spans="2:13" ht="27.75" customHeight="1" x14ac:dyDescent="0.15">
      <c r="B44" s="1240"/>
      <c r="C44" s="1241"/>
      <c r="D44" s="106"/>
      <c r="E44" s="1244" t="s">
        <v>34</v>
      </c>
      <c r="F44" s="1244"/>
      <c r="G44" s="1244"/>
      <c r="H44" s="1245"/>
      <c r="I44" s="107">
        <v>2896</v>
      </c>
      <c r="J44" s="108">
        <v>2509</v>
      </c>
      <c r="K44" s="108">
        <v>2203</v>
      </c>
      <c r="L44" s="108">
        <v>1715</v>
      </c>
      <c r="M44" s="109">
        <v>1211</v>
      </c>
    </row>
    <row r="45" spans="2:13" ht="27.75" customHeight="1" x14ac:dyDescent="0.15">
      <c r="B45" s="1240"/>
      <c r="C45" s="1241"/>
      <c r="D45" s="106"/>
      <c r="E45" s="1244" t="s">
        <v>35</v>
      </c>
      <c r="F45" s="1244"/>
      <c r="G45" s="1244"/>
      <c r="H45" s="1245"/>
      <c r="I45" s="107">
        <v>9399</v>
      </c>
      <c r="J45" s="108">
        <v>9257</v>
      </c>
      <c r="K45" s="108">
        <v>9259</v>
      </c>
      <c r="L45" s="108">
        <v>8777</v>
      </c>
      <c r="M45" s="109">
        <v>8658</v>
      </c>
    </row>
    <row r="46" spans="2:13" ht="27.75" customHeight="1" x14ac:dyDescent="0.15">
      <c r="B46" s="1240"/>
      <c r="C46" s="1241"/>
      <c r="D46" s="110"/>
      <c r="E46" s="1244" t="s">
        <v>36</v>
      </c>
      <c r="F46" s="1244"/>
      <c r="G46" s="1244"/>
      <c r="H46" s="1245"/>
      <c r="I46" s="107" t="s">
        <v>521</v>
      </c>
      <c r="J46" s="108">
        <v>2</v>
      </c>
      <c r="K46" s="108">
        <v>2</v>
      </c>
      <c r="L46" s="108">
        <v>1</v>
      </c>
      <c r="M46" s="109">
        <v>1</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3669</v>
      </c>
      <c r="J50" s="108">
        <v>5018</v>
      </c>
      <c r="K50" s="108">
        <v>6304</v>
      </c>
      <c r="L50" s="108">
        <v>6012</v>
      </c>
      <c r="M50" s="109">
        <v>6087</v>
      </c>
    </row>
    <row r="51" spans="2:13" ht="27.75" customHeight="1" x14ac:dyDescent="0.15">
      <c r="B51" s="1240"/>
      <c r="C51" s="1241"/>
      <c r="D51" s="106"/>
      <c r="E51" s="1244" t="s">
        <v>42</v>
      </c>
      <c r="F51" s="1244"/>
      <c r="G51" s="1244"/>
      <c r="H51" s="1245"/>
      <c r="I51" s="107">
        <v>8120</v>
      </c>
      <c r="J51" s="108">
        <v>7846</v>
      </c>
      <c r="K51" s="108">
        <v>7651</v>
      </c>
      <c r="L51" s="108">
        <v>7569</v>
      </c>
      <c r="M51" s="109">
        <v>7246</v>
      </c>
    </row>
    <row r="52" spans="2:13" ht="27.75" customHeight="1" x14ac:dyDescent="0.15">
      <c r="B52" s="1242"/>
      <c r="C52" s="1243"/>
      <c r="D52" s="106"/>
      <c r="E52" s="1244" t="s">
        <v>43</v>
      </c>
      <c r="F52" s="1244"/>
      <c r="G52" s="1244"/>
      <c r="H52" s="1245"/>
      <c r="I52" s="107">
        <v>53323</v>
      </c>
      <c r="J52" s="108">
        <v>52457</v>
      </c>
      <c r="K52" s="108">
        <v>51053</v>
      </c>
      <c r="L52" s="108">
        <v>49180</v>
      </c>
      <c r="M52" s="109">
        <v>48129</v>
      </c>
    </row>
    <row r="53" spans="2:13" ht="27.75" customHeight="1" thickBot="1" x14ac:dyDescent="0.2">
      <c r="B53" s="1246" t="s">
        <v>44</v>
      </c>
      <c r="C53" s="1247"/>
      <c r="D53" s="113"/>
      <c r="E53" s="1248" t="s">
        <v>45</v>
      </c>
      <c r="F53" s="1248"/>
      <c r="G53" s="1248"/>
      <c r="H53" s="1249"/>
      <c r="I53" s="114">
        <v>19490</v>
      </c>
      <c r="J53" s="115">
        <v>16774</v>
      </c>
      <c r="K53" s="115">
        <v>13039</v>
      </c>
      <c r="L53" s="115">
        <v>11489</v>
      </c>
      <c r="M53" s="116">
        <v>9801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QQ9vj+l3j0W+PtZTSNJywG3djRx2T5DBXh3zG8wmopXiQTiPjSET+hal55Xkmpqckko7DomG3rpKOwJFb3A==" saltValue="vOSNrdN9Rzdf8F05g60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3223</v>
      </c>
      <c r="G55" s="128">
        <v>3033</v>
      </c>
      <c r="H55" s="129">
        <v>2592</v>
      </c>
    </row>
    <row r="56" spans="2:8" ht="52.5" customHeight="1" x14ac:dyDescent="0.15">
      <c r="B56" s="130"/>
      <c r="C56" s="1267" t="s">
        <v>49</v>
      </c>
      <c r="D56" s="1267"/>
      <c r="E56" s="1268"/>
      <c r="F56" s="131" t="s">
        <v>521</v>
      </c>
      <c r="G56" s="131" t="s">
        <v>521</v>
      </c>
      <c r="H56" s="132" t="s">
        <v>521</v>
      </c>
    </row>
    <row r="57" spans="2:8" ht="53.25" customHeight="1" x14ac:dyDescent="0.15">
      <c r="B57" s="130"/>
      <c r="C57" s="1269" t="s">
        <v>50</v>
      </c>
      <c r="D57" s="1269"/>
      <c r="E57" s="1270"/>
      <c r="F57" s="133">
        <v>2079</v>
      </c>
      <c r="G57" s="133">
        <v>2083</v>
      </c>
      <c r="H57" s="134">
        <v>2133</v>
      </c>
    </row>
    <row r="58" spans="2:8" ht="45.75" customHeight="1" x14ac:dyDescent="0.15">
      <c r="B58" s="135"/>
      <c r="C58" s="1257" t="s">
        <v>596</v>
      </c>
      <c r="D58" s="1258"/>
      <c r="E58" s="1259"/>
      <c r="F58" s="136">
        <v>747</v>
      </c>
      <c r="G58" s="136">
        <v>741</v>
      </c>
      <c r="H58" s="137">
        <v>746</v>
      </c>
    </row>
    <row r="59" spans="2:8" ht="45.75" customHeight="1" x14ac:dyDescent="0.15">
      <c r="B59" s="135"/>
      <c r="C59" s="1257" t="s">
        <v>597</v>
      </c>
      <c r="D59" s="1258"/>
      <c r="E59" s="1259"/>
      <c r="F59" s="136">
        <v>308</v>
      </c>
      <c r="G59" s="136">
        <v>298</v>
      </c>
      <c r="H59" s="137">
        <v>281</v>
      </c>
    </row>
    <row r="60" spans="2:8" ht="45.75" customHeight="1" x14ac:dyDescent="0.15">
      <c r="B60" s="135"/>
      <c r="C60" s="1257" t="s">
        <v>598</v>
      </c>
      <c r="D60" s="1258"/>
      <c r="E60" s="1259"/>
      <c r="F60" s="136">
        <v>88</v>
      </c>
      <c r="G60" s="136">
        <v>138</v>
      </c>
      <c r="H60" s="137">
        <v>184</v>
      </c>
    </row>
    <row r="61" spans="2:8" ht="45.75" customHeight="1" x14ac:dyDescent="0.15">
      <c r="B61" s="135"/>
      <c r="C61" s="1257" t="s">
        <v>599</v>
      </c>
      <c r="D61" s="1258"/>
      <c r="E61" s="1259"/>
      <c r="F61" s="136">
        <v>168</v>
      </c>
      <c r="G61" s="136">
        <v>134</v>
      </c>
      <c r="H61" s="137">
        <v>136</v>
      </c>
    </row>
    <row r="62" spans="2:8" ht="45.75" customHeight="1" thickBot="1" x14ac:dyDescent="0.2">
      <c r="B62" s="138"/>
      <c r="C62" s="1260" t="s">
        <v>600</v>
      </c>
      <c r="D62" s="1261"/>
      <c r="E62" s="1262"/>
      <c r="F62" s="139">
        <v>118</v>
      </c>
      <c r="G62" s="139">
        <v>128</v>
      </c>
      <c r="H62" s="140">
        <v>135</v>
      </c>
    </row>
    <row r="63" spans="2:8" ht="52.5" customHeight="1" thickBot="1" x14ac:dyDescent="0.2">
      <c r="B63" s="141"/>
      <c r="C63" s="1263" t="s">
        <v>51</v>
      </c>
      <c r="D63" s="1263"/>
      <c r="E63" s="1264"/>
      <c r="F63" s="142">
        <v>5302</v>
      </c>
      <c r="G63" s="142">
        <v>5117</v>
      </c>
      <c r="H63" s="143">
        <v>4725</v>
      </c>
    </row>
    <row r="64" spans="2:8" ht="15" customHeight="1" x14ac:dyDescent="0.15"/>
  </sheetData>
  <sheetProtection algorithmName="SHA-512" hashValue="r3YwELQP8YdvWs6FF3rwbPm+91jUal/sHlTAznJ1WuBLfeAu16Pn1+R4wq+3jTqtxi1ka1XHXpj5ffXopOcF0A==" saltValue="tHZAAwNSImrbU1fuuSrF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G15" sqref="BG1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613</v>
      </c>
      <c r="AO51" s="1309"/>
      <c r="AP51" s="1309"/>
      <c r="AQ51" s="1309"/>
      <c r="AR51" s="1309"/>
      <c r="AS51" s="1309"/>
      <c r="AT51" s="1309"/>
      <c r="AU51" s="1309"/>
      <c r="AV51" s="1309"/>
      <c r="AW51" s="1309"/>
      <c r="AX51" s="1309"/>
      <c r="AY51" s="1309"/>
      <c r="AZ51" s="1309"/>
      <c r="BA51" s="1309"/>
      <c r="BB51" s="1309" t="s">
        <v>614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61.7</v>
      </c>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64.2</v>
      </c>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614</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15</v>
      </c>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60.1</v>
      </c>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617</v>
      </c>
    </row>
    <row r="64" spans="1:109" x14ac:dyDescent="0.15">
      <c r="B64" s="1280"/>
      <c r="G64" s="1287"/>
      <c r="I64" s="1321"/>
      <c r="J64" s="1321"/>
      <c r="K64" s="1321"/>
      <c r="L64" s="1321"/>
      <c r="M64" s="1321"/>
      <c r="N64" s="1322"/>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11">
        <v>69.400000000000006</v>
      </c>
      <c r="BQ73" s="1311"/>
      <c r="BR73" s="1311"/>
      <c r="BS73" s="1311"/>
      <c r="BT73" s="1311"/>
      <c r="BU73" s="1311"/>
      <c r="BV73" s="1311"/>
      <c r="BW73" s="1311"/>
      <c r="BX73" s="1311">
        <v>61.7</v>
      </c>
      <c r="BY73" s="1311"/>
      <c r="BZ73" s="1311"/>
      <c r="CA73" s="1311"/>
      <c r="CB73" s="1311"/>
      <c r="CC73" s="1311"/>
      <c r="CD73" s="1311"/>
      <c r="CE73" s="1311"/>
      <c r="CF73" s="1311">
        <v>48.5</v>
      </c>
      <c r="CG73" s="1311"/>
      <c r="CH73" s="1311"/>
      <c r="CI73" s="1311"/>
      <c r="CJ73" s="1311"/>
      <c r="CK73" s="1311"/>
      <c r="CL73" s="1311"/>
      <c r="CM73" s="1311"/>
      <c r="CN73" s="1311">
        <v>43.1</v>
      </c>
      <c r="CO73" s="1311"/>
      <c r="CP73" s="1311"/>
      <c r="CQ73" s="1311"/>
      <c r="CR73" s="1311"/>
      <c r="CS73" s="1311"/>
      <c r="CT73" s="1311"/>
      <c r="CU73" s="1311"/>
      <c r="CV73" s="1311">
        <v>36.799999999999997</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1">
        <v>10.6</v>
      </c>
      <c r="BQ75" s="1311"/>
      <c r="BR75" s="1311"/>
      <c r="BS75" s="1311"/>
      <c r="BT75" s="1311"/>
      <c r="BU75" s="1311"/>
      <c r="BV75" s="1311"/>
      <c r="BW75" s="1311"/>
      <c r="BX75" s="1311">
        <v>8.3000000000000007</v>
      </c>
      <c r="BY75" s="1311"/>
      <c r="BZ75" s="1311"/>
      <c r="CA75" s="1311"/>
      <c r="CB75" s="1311"/>
      <c r="CC75" s="1311"/>
      <c r="CD75" s="1311"/>
      <c r="CE75" s="1311"/>
      <c r="CF75" s="1311">
        <v>7.9</v>
      </c>
      <c r="CG75" s="1311"/>
      <c r="CH75" s="1311"/>
      <c r="CI75" s="1311"/>
      <c r="CJ75" s="1311"/>
      <c r="CK75" s="1311"/>
      <c r="CL75" s="1311"/>
      <c r="CM75" s="1311"/>
      <c r="CN75" s="1311">
        <v>7.9</v>
      </c>
      <c r="CO75" s="1311"/>
      <c r="CP75" s="1311"/>
      <c r="CQ75" s="1311"/>
      <c r="CR75" s="1311"/>
      <c r="CS75" s="1311"/>
      <c r="CT75" s="1311"/>
      <c r="CU75" s="1311"/>
      <c r="CV75" s="1311">
        <v>7.5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616</v>
      </c>
      <c r="AO77" s="1305"/>
      <c r="AP77" s="1305"/>
      <c r="AQ77" s="1305"/>
      <c r="AR77" s="1305"/>
      <c r="AS77" s="1305"/>
      <c r="AT77" s="1305"/>
      <c r="AU77" s="1305"/>
      <c r="AV77" s="1305"/>
      <c r="AW77" s="1305"/>
      <c r="AX77" s="1305"/>
      <c r="AY77" s="1305"/>
      <c r="AZ77" s="1305"/>
      <c r="BA77" s="1305"/>
      <c r="BB77" s="1309" t="s">
        <v>614</v>
      </c>
      <c r="BC77" s="1309"/>
      <c r="BD77" s="1309"/>
      <c r="BE77" s="1309"/>
      <c r="BF77" s="1309"/>
      <c r="BG77" s="1309"/>
      <c r="BH77" s="1309"/>
      <c r="BI77" s="1309"/>
      <c r="BJ77" s="1309"/>
      <c r="BK77" s="1309"/>
      <c r="BL77" s="1309"/>
      <c r="BM77" s="1309"/>
      <c r="BN77" s="1309"/>
      <c r="BO77" s="1309"/>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WLFZywnlWtLWeBRvADyLQpmpMMJ+QBsXsZSM+5HrjJMrlGwjYo7Yh2Nc+YGcFrk2XiWEkTGi1ktwdoV8LFPQA==" saltValue="19YIejJx8Imf8qRJLd4w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BG15" sqref="B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mmNe6CVXNXeChdidlPcmsk+NVS+ZAzEZEPELgicGqT44JEv0MzGEmyPmrL3KG36QoATtkz9Mows6PVj+CCdnmg==" saltValue="QXTQVEJAlOObnoBGQGRe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55" workbookViewId="0">
      <selection activeCell="BG15" sqref="B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hL+Kn5lhfhkwy8yZMaOe76cJfEnpCagjD5MnkRB6x5fudxNhr3rsY0sbyqlAqTmpB789Z2NIKQxgP28ss/phA==" saltValue="GEcmULA3GiqhlM3Wdpvp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26596</v>
      </c>
      <c r="E3" s="162"/>
      <c r="F3" s="163">
        <v>44267</v>
      </c>
      <c r="G3" s="164"/>
      <c r="H3" s="165"/>
    </row>
    <row r="4" spans="1:8" x14ac:dyDescent="0.15">
      <c r="A4" s="166"/>
      <c r="B4" s="167"/>
      <c r="C4" s="168"/>
      <c r="D4" s="169">
        <v>13664</v>
      </c>
      <c r="E4" s="170"/>
      <c r="F4" s="171">
        <v>26161</v>
      </c>
      <c r="G4" s="172"/>
      <c r="H4" s="173"/>
    </row>
    <row r="5" spans="1:8" x14ac:dyDescent="0.15">
      <c r="A5" s="154" t="s">
        <v>554</v>
      </c>
      <c r="B5" s="159"/>
      <c r="C5" s="160"/>
      <c r="D5" s="161">
        <v>30408</v>
      </c>
      <c r="E5" s="162"/>
      <c r="F5" s="163">
        <v>40879</v>
      </c>
      <c r="G5" s="164"/>
      <c r="H5" s="165"/>
    </row>
    <row r="6" spans="1:8" x14ac:dyDescent="0.15">
      <c r="A6" s="166"/>
      <c r="B6" s="167"/>
      <c r="C6" s="168"/>
      <c r="D6" s="169">
        <v>15922</v>
      </c>
      <c r="E6" s="170"/>
      <c r="F6" s="171">
        <v>24087</v>
      </c>
      <c r="G6" s="172"/>
      <c r="H6" s="173"/>
    </row>
    <row r="7" spans="1:8" x14ac:dyDescent="0.15">
      <c r="A7" s="154" t="s">
        <v>555</v>
      </c>
      <c r="B7" s="159"/>
      <c r="C7" s="160"/>
      <c r="D7" s="161">
        <v>28273</v>
      </c>
      <c r="E7" s="162"/>
      <c r="F7" s="163">
        <v>42651</v>
      </c>
      <c r="G7" s="164"/>
      <c r="H7" s="165"/>
    </row>
    <row r="8" spans="1:8" x14ac:dyDescent="0.15">
      <c r="A8" s="166"/>
      <c r="B8" s="167"/>
      <c r="C8" s="168"/>
      <c r="D8" s="169">
        <v>7459</v>
      </c>
      <c r="E8" s="170"/>
      <c r="F8" s="171">
        <v>22675</v>
      </c>
      <c r="G8" s="172"/>
      <c r="H8" s="173"/>
    </row>
    <row r="9" spans="1:8" x14ac:dyDescent="0.15">
      <c r="A9" s="154" t="s">
        <v>556</v>
      </c>
      <c r="B9" s="159"/>
      <c r="C9" s="160"/>
      <c r="D9" s="161">
        <v>20130</v>
      </c>
      <c r="E9" s="162"/>
      <c r="F9" s="163">
        <v>43226</v>
      </c>
      <c r="G9" s="164"/>
      <c r="H9" s="165"/>
    </row>
    <row r="10" spans="1:8" x14ac:dyDescent="0.15">
      <c r="A10" s="166"/>
      <c r="B10" s="167"/>
      <c r="C10" s="168"/>
      <c r="D10" s="169">
        <v>6757</v>
      </c>
      <c r="E10" s="170"/>
      <c r="F10" s="171">
        <v>22622</v>
      </c>
      <c r="G10" s="172"/>
      <c r="H10" s="173"/>
    </row>
    <row r="11" spans="1:8" x14ac:dyDescent="0.15">
      <c r="A11" s="154" t="s">
        <v>557</v>
      </c>
      <c r="B11" s="159"/>
      <c r="C11" s="160"/>
      <c r="D11" s="161">
        <v>24536</v>
      </c>
      <c r="E11" s="162"/>
      <c r="F11" s="163">
        <v>42836</v>
      </c>
      <c r="G11" s="164"/>
      <c r="H11" s="165"/>
    </row>
    <row r="12" spans="1:8" x14ac:dyDescent="0.15">
      <c r="A12" s="166"/>
      <c r="B12" s="167"/>
      <c r="C12" s="174"/>
      <c r="D12" s="169">
        <v>9564</v>
      </c>
      <c r="E12" s="170"/>
      <c r="F12" s="171">
        <v>22936</v>
      </c>
      <c r="G12" s="172"/>
      <c r="H12" s="173"/>
    </row>
    <row r="13" spans="1:8" x14ac:dyDescent="0.15">
      <c r="A13" s="154"/>
      <c r="B13" s="159"/>
      <c r="C13" s="175"/>
      <c r="D13" s="176">
        <v>25989</v>
      </c>
      <c r="E13" s="177"/>
      <c r="F13" s="178">
        <v>42772</v>
      </c>
      <c r="G13" s="179"/>
      <c r="H13" s="165"/>
    </row>
    <row r="14" spans="1:8" x14ac:dyDescent="0.15">
      <c r="A14" s="166"/>
      <c r="B14" s="167"/>
      <c r="C14" s="168"/>
      <c r="D14" s="169">
        <v>10673</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5.88</v>
      </c>
      <c r="C19" s="180">
        <f>ROUND(VALUE(SUBSTITUTE(実質収支比率等に係る経年分析!G$48,"▲","-")),2)</f>
        <v>2.0699999999999998</v>
      </c>
      <c r="D19" s="180">
        <f>ROUND(VALUE(SUBSTITUTE(実質収支比率等に係る経年分析!H$48,"▲","-")),2)</f>
        <v>0.69</v>
      </c>
      <c r="E19" s="180">
        <f>ROUND(VALUE(SUBSTITUTE(実質収支比率等に係る経年分析!I$48,"▲","-")),2)</f>
        <v>0.71</v>
      </c>
      <c r="F19" s="180">
        <f>ROUND(VALUE(SUBSTITUTE(実質収支比率等に係る経年分析!J$48,"▲","-")),2)</f>
        <v>0.51</v>
      </c>
    </row>
    <row r="20" spans="1:11" x14ac:dyDescent="0.15">
      <c r="A20" s="180" t="s">
        <v>55</v>
      </c>
      <c r="B20" s="180">
        <f>ROUND(VALUE(SUBSTITUTE(実質収支比率等に係る経年分析!F$47,"▲","-")),2)</f>
        <v>6.82</v>
      </c>
      <c r="C20" s="180">
        <f>ROUND(VALUE(SUBSTITUTE(実質収支比率等に係る経年分析!G$47,"▲","-")),2)</f>
        <v>9.9700000000000006</v>
      </c>
      <c r="D20" s="180">
        <f>ROUND(VALUE(SUBSTITUTE(実質収支比率等に係る経年分析!H$47,"▲","-")),2)</f>
        <v>10.130000000000001</v>
      </c>
      <c r="E20" s="180">
        <f>ROUND(VALUE(SUBSTITUTE(実質収支比率等に係る経年分析!I$47,"▲","-")),2)</f>
        <v>9.64</v>
      </c>
      <c r="F20" s="180">
        <f>ROUND(VALUE(SUBSTITUTE(実質収支比率等に係る経年分析!J$47,"▲","-")),2)</f>
        <v>8.25</v>
      </c>
    </row>
    <row r="21" spans="1:11" x14ac:dyDescent="0.15">
      <c r="A21" s="180" t="s">
        <v>56</v>
      </c>
      <c r="B21" s="180">
        <f>IF(ISNUMBER(VALUE(SUBSTITUTE(実質収支比率等に係る経年分析!F$49,"▲","-"))),ROUND(VALUE(SUBSTITUTE(実質収支比率等に係る経年分析!F$49,"▲","-")),2),NA())</f>
        <v>5.34</v>
      </c>
      <c r="C21" s="180">
        <f>IF(ISNUMBER(VALUE(SUBSTITUTE(実質収支比率等に係る経年分析!G$49,"▲","-"))),ROUND(VALUE(SUBSTITUTE(実質収支比率等に係る経年分析!G$49,"▲","-")),2),NA())</f>
        <v>-0.93</v>
      </c>
      <c r="D21" s="180">
        <f>IF(ISNUMBER(VALUE(SUBSTITUTE(実質収支比率等に係る経年分析!H$49,"▲","-"))),ROUND(VALUE(SUBSTITUTE(実質収支比率等に係る経年分析!H$49,"▲","-")),2),NA())</f>
        <v>-1.29</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0.34</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1.1399999999999999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0.38</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2.0699999999999998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15">
      <c r="A35" s="181" t="str">
        <f>IF(連結実質赤字比率に係る赤字・黒字の構成分析!C$35="",NA(),連結実質赤字比率に係る赤字・黒字の構成分析!C$35)</f>
        <v>産業廃棄物等処分事業会計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0.18</v>
      </c>
      <c r="F36" s="181">
        <f>IF(ROUND(VALUE(SUBSTITUTE(連結実質赤字比率に係る赤字・黒字の構成分析!H$34,"▲", "-")), 2) &lt; 0, ABS(ROUND(VALUE(SUBSTITUTE(連結実質赤字比率に係る赤字・黒字の構成分析!H$34,"▲", "-")), 2)), NA())</f>
        <v>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5744</v>
      </c>
      <c r="E42" s="182"/>
      <c r="F42" s="182"/>
      <c r="G42" s="182">
        <f>'実質公債費比率（分子）の構造'!L$52</f>
        <v>5933</v>
      </c>
      <c r="H42" s="182"/>
      <c r="I42" s="182"/>
      <c r="J42" s="182">
        <f>'実質公債費比率（分子）の構造'!M$52</f>
        <v>6044</v>
      </c>
      <c r="K42" s="182"/>
      <c r="L42" s="182"/>
      <c r="M42" s="182">
        <f>'実質公債費比率（分子）の構造'!N$52</f>
        <v>5884</v>
      </c>
      <c r="N42" s="182"/>
      <c r="O42" s="182"/>
      <c r="P42" s="182">
        <f>'実質公債費比率（分子）の構造'!O$52</f>
        <v>5900</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21</v>
      </c>
      <c r="C44" s="182"/>
      <c r="D44" s="182"/>
      <c r="E44" s="182">
        <f>'実質公債費比率（分子）の構造'!L$50</f>
        <v>2</v>
      </c>
      <c r="F44" s="182"/>
      <c r="G44" s="182"/>
      <c r="H44" s="182">
        <f>'実質公債費比率（分子）の構造'!M$50</f>
        <v>18</v>
      </c>
      <c r="I44" s="182"/>
      <c r="J44" s="182"/>
      <c r="K44" s="182">
        <f>'実質公債費比率（分子）の構造'!N$50</f>
        <v>20</v>
      </c>
      <c r="L44" s="182"/>
      <c r="M44" s="182"/>
      <c r="N44" s="182">
        <f>'実質公債費比率（分子）の構造'!O$50</f>
        <v>20</v>
      </c>
      <c r="O44" s="182"/>
      <c r="P44" s="182"/>
    </row>
    <row r="45" spans="1:16" x14ac:dyDescent="0.15">
      <c r="A45" s="182" t="s">
        <v>66</v>
      </c>
      <c r="B45" s="182">
        <f>'実質公債費比率（分子）の構造'!K$49</f>
        <v>604</v>
      </c>
      <c r="C45" s="182"/>
      <c r="D45" s="182"/>
      <c r="E45" s="182">
        <f>'実質公債費比率（分子）の構造'!L$49</f>
        <v>579</v>
      </c>
      <c r="F45" s="182"/>
      <c r="G45" s="182"/>
      <c r="H45" s="182">
        <f>'実質公債費比率（分子）の構造'!M$49</f>
        <v>552</v>
      </c>
      <c r="I45" s="182"/>
      <c r="J45" s="182"/>
      <c r="K45" s="182">
        <f>'実質公債費比率（分子）の構造'!N$49</f>
        <v>539</v>
      </c>
      <c r="L45" s="182"/>
      <c r="M45" s="182"/>
      <c r="N45" s="182">
        <f>'実質公債費比率（分子）の構造'!O$49</f>
        <v>526</v>
      </c>
      <c r="O45" s="182"/>
      <c r="P45" s="182"/>
    </row>
    <row r="46" spans="1:16" x14ac:dyDescent="0.15">
      <c r="A46" s="182" t="s">
        <v>67</v>
      </c>
      <c r="B46" s="182">
        <f>'実質公債費比率（分子）の構造'!K$48</f>
        <v>1624</v>
      </c>
      <c r="C46" s="182"/>
      <c r="D46" s="182"/>
      <c r="E46" s="182">
        <f>'実質公債費比率（分子）の構造'!L$48</f>
        <v>1810</v>
      </c>
      <c r="F46" s="182"/>
      <c r="G46" s="182"/>
      <c r="H46" s="182">
        <f>'実質公債費比率（分子）の構造'!M$48</f>
        <v>1772</v>
      </c>
      <c r="I46" s="182"/>
      <c r="J46" s="182"/>
      <c r="K46" s="182">
        <f>'実質公債費比率（分子）の構造'!N$48</f>
        <v>1894</v>
      </c>
      <c r="L46" s="182"/>
      <c r="M46" s="182"/>
      <c r="N46" s="182">
        <f>'実質公債費比率（分子）の構造'!O$48</f>
        <v>1824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5761</v>
      </c>
      <c r="C49" s="182"/>
      <c r="D49" s="182"/>
      <c r="E49" s="182">
        <f>'実質公債費比率（分子）の構造'!L$45</f>
        <v>5629</v>
      </c>
      <c r="F49" s="182"/>
      <c r="G49" s="182"/>
      <c r="H49" s="182">
        <f>'実質公債費比率（分子）の構造'!M$45</f>
        <v>5858</v>
      </c>
      <c r="I49" s="182"/>
      <c r="J49" s="182"/>
      <c r="K49" s="182">
        <f>'実質公債費比率（分子）の構造'!N$45</f>
        <v>5568</v>
      </c>
      <c r="L49" s="182"/>
      <c r="M49" s="182"/>
      <c r="N49" s="182">
        <f>'実質公債費比率（分子）の構造'!O$45</f>
        <v>5302</v>
      </c>
      <c r="O49" s="182"/>
      <c r="P49" s="182"/>
    </row>
    <row r="50" spans="1:16" x14ac:dyDescent="0.15">
      <c r="A50" s="182" t="s">
        <v>71</v>
      </c>
      <c r="B50" s="182" t="e">
        <f>NA()</f>
        <v>#N/A</v>
      </c>
      <c r="C50" s="182">
        <f>IF(ISNUMBER('実質公債費比率（分子）の構造'!K$53),'実質公債費比率（分子）の構造'!K$53,NA())</f>
        <v>2267</v>
      </c>
      <c r="D50" s="182" t="e">
        <f>NA()</f>
        <v>#N/A</v>
      </c>
      <c r="E50" s="182" t="e">
        <f>NA()</f>
        <v>#N/A</v>
      </c>
      <c r="F50" s="182">
        <f>IF(ISNUMBER('実質公債費比率（分子）の構造'!L$53),'実質公債費比率（分子）の構造'!L$53,NA())</f>
        <v>2087</v>
      </c>
      <c r="G50" s="182" t="e">
        <f>NA()</f>
        <v>#N/A</v>
      </c>
      <c r="H50" s="182" t="e">
        <f>NA()</f>
        <v>#N/A</v>
      </c>
      <c r="I50" s="182">
        <f>IF(ISNUMBER('実質公債費比率（分子）の構造'!M$53),'実質公債費比率（分子）の構造'!M$53,NA())</f>
        <v>2156</v>
      </c>
      <c r="J50" s="182" t="e">
        <f>NA()</f>
        <v>#N/A</v>
      </c>
      <c r="K50" s="182" t="e">
        <f>NA()</f>
        <v>#N/A</v>
      </c>
      <c r="L50" s="182">
        <f>IF(ISNUMBER('実質公債費比率（分子）の構造'!N$53),'実質公債費比率（分子）の構造'!N$53,NA())</f>
        <v>2137</v>
      </c>
      <c r="M50" s="182" t="e">
        <f>NA()</f>
        <v>#N/A</v>
      </c>
      <c r="N50" s="182" t="e">
        <f>NA()</f>
        <v>#N/A</v>
      </c>
      <c r="O50" s="182">
        <f>IF(ISNUMBER('実質公債費比率（分子）の構造'!O$53),'実質公債費比率（分子）の構造'!O$53,NA())</f>
        <v>1772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53323</v>
      </c>
      <c r="E56" s="181"/>
      <c r="F56" s="181"/>
      <c r="G56" s="181">
        <f>'将来負担比率（分子）の構造'!J$52</f>
        <v>52457</v>
      </c>
      <c r="H56" s="181"/>
      <c r="I56" s="181"/>
      <c r="J56" s="181">
        <f>'将来負担比率（分子）の構造'!K$52</f>
        <v>51053</v>
      </c>
      <c r="K56" s="181"/>
      <c r="L56" s="181"/>
      <c r="M56" s="181">
        <f>'将来負担比率（分子）の構造'!L$52</f>
        <v>49180</v>
      </c>
      <c r="N56" s="181"/>
      <c r="O56" s="181"/>
      <c r="P56" s="181">
        <f>'将来負担比率（分子）の構造'!M$52</f>
        <v>48129</v>
      </c>
    </row>
    <row r="57" spans="1:16" x14ac:dyDescent="0.15">
      <c r="A57" s="181" t="s">
        <v>42</v>
      </c>
      <c r="B57" s="181"/>
      <c r="C57" s="181"/>
      <c r="D57" s="181">
        <f>'将来負担比率（分子）の構造'!I$51</f>
        <v>8120</v>
      </c>
      <c r="E57" s="181"/>
      <c r="F57" s="181"/>
      <c r="G57" s="181">
        <f>'将来負担比率（分子）の構造'!J$51</f>
        <v>7846</v>
      </c>
      <c r="H57" s="181"/>
      <c r="I57" s="181"/>
      <c r="J57" s="181">
        <f>'将来負担比率（分子）の構造'!K$51</f>
        <v>7651</v>
      </c>
      <c r="K57" s="181"/>
      <c r="L57" s="181"/>
      <c r="M57" s="181">
        <f>'将来負担比率（分子）の構造'!L$51</f>
        <v>7569</v>
      </c>
      <c r="N57" s="181"/>
      <c r="O57" s="181"/>
      <c r="P57" s="181">
        <f>'将来負担比率（分子）の構造'!M$51</f>
        <v>7246</v>
      </c>
    </row>
    <row r="58" spans="1:16" x14ac:dyDescent="0.15">
      <c r="A58" s="181" t="s">
        <v>41</v>
      </c>
      <c r="B58" s="181"/>
      <c r="C58" s="181"/>
      <c r="D58" s="181">
        <f>'将来負担比率（分子）の構造'!I$50</f>
        <v>3669</v>
      </c>
      <c r="E58" s="181"/>
      <c r="F58" s="181"/>
      <c r="G58" s="181">
        <f>'将来負担比率（分子）の構造'!J$50</f>
        <v>5018</v>
      </c>
      <c r="H58" s="181"/>
      <c r="I58" s="181"/>
      <c r="J58" s="181">
        <f>'将来負担比率（分子）の構造'!K$50</f>
        <v>6304</v>
      </c>
      <c r="K58" s="181"/>
      <c r="L58" s="181"/>
      <c r="M58" s="181">
        <f>'将来負担比率（分子）の構造'!L$50</f>
        <v>6012</v>
      </c>
      <c r="N58" s="181"/>
      <c r="O58" s="181"/>
      <c r="P58" s="181">
        <f>'将来負担比率（分子）の構造'!M$50</f>
        <v>6087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v>
      </c>
      <c r="F61" s="181"/>
      <c r="G61" s="181"/>
      <c r="H61" s="181">
        <f>'将来負担比率（分子）の構造'!K$46</f>
        <v>2</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9399</v>
      </c>
      <c r="C62" s="181"/>
      <c r="D62" s="181"/>
      <c r="E62" s="181">
        <f>'将来負担比率（分子）の構造'!J$45</f>
        <v>9257</v>
      </c>
      <c r="F62" s="181"/>
      <c r="G62" s="181"/>
      <c r="H62" s="181">
        <f>'将来負担比率（分子）の構造'!K$45</f>
        <v>9259</v>
      </c>
      <c r="I62" s="181"/>
      <c r="J62" s="181"/>
      <c r="K62" s="181">
        <f>'将来負担比率（分子）の構造'!L$45</f>
        <v>8777</v>
      </c>
      <c r="L62" s="181"/>
      <c r="M62" s="181"/>
      <c r="N62" s="181">
        <f>'将来負担比率（分子）の構造'!M$45</f>
        <v>8658</v>
      </c>
      <c r="O62" s="181"/>
      <c r="P62" s="181"/>
    </row>
    <row r="63" spans="1:16" x14ac:dyDescent="0.15">
      <c r="A63" s="181" t="s">
        <v>34</v>
      </c>
      <c r="B63" s="181">
        <f>'将来負担比率（分子）の構造'!I$44</f>
        <v>2896</v>
      </c>
      <c r="C63" s="181"/>
      <c r="D63" s="181"/>
      <c r="E63" s="181">
        <f>'将来負担比率（分子）の構造'!J$44</f>
        <v>2509</v>
      </c>
      <c r="F63" s="181"/>
      <c r="G63" s="181"/>
      <c r="H63" s="181">
        <f>'将来負担比率（分子）の構造'!K$44</f>
        <v>2203</v>
      </c>
      <c r="I63" s="181"/>
      <c r="J63" s="181"/>
      <c r="K63" s="181">
        <f>'将来負担比率（分子）の構造'!L$44</f>
        <v>1715</v>
      </c>
      <c r="L63" s="181"/>
      <c r="M63" s="181"/>
      <c r="N63" s="181">
        <f>'将来負担比率（分子）の構造'!M$44</f>
        <v>1211</v>
      </c>
      <c r="O63" s="181"/>
      <c r="P63" s="181"/>
    </row>
    <row r="64" spans="1:16" x14ac:dyDescent="0.15">
      <c r="A64" s="181" t="s">
        <v>33</v>
      </c>
      <c r="B64" s="181">
        <f>'将来負担比率（分子）の構造'!I$43</f>
        <v>19352</v>
      </c>
      <c r="C64" s="181"/>
      <c r="D64" s="181"/>
      <c r="E64" s="181">
        <f>'将来負担比率（分子）の構造'!J$43</f>
        <v>17899</v>
      </c>
      <c r="F64" s="181"/>
      <c r="G64" s="181"/>
      <c r="H64" s="181">
        <f>'将来負担比率（分子）の構造'!K$43</f>
        <v>15874</v>
      </c>
      <c r="I64" s="181"/>
      <c r="J64" s="181"/>
      <c r="K64" s="181">
        <f>'将来負担比率（分子）の構造'!L$43</f>
        <v>14974</v>
      </c>
      <c r="L64" s="181"/>
      <c r="M64" s="181"/>
      <c r="N64" s="181">
        <f>'将来負担比率（分子）の構造'!M$43</f>
        <v>13868</v>
      </c>
      <c r="O64" s="181"/>
      <c r="P64" s="181"/>
    </row>
    <row r="65" spans="1:16" x14ac:dyDescent="0.15">
      <c r="A65" s="181" t="s">
        <v>32</v>
      </c>
      <c r="B65" s="181">
        <f>'将来負担比率（分子）の構造'!I$42</f>
        <v>12</v>
      </c>
      <c r="C65" s="181"/>
      <c r="D65" s="181"/>
      <c r="E65" s="181">
        <f>'将来負担比率（分子）の構造'!J$42</f>
        <v>64</v>
      </c>
      <c r="F65" s="181"/>
      <c r="G65" s="181"/>
      <c r="H65" s="181">
        <f>'将来負担比率（分子）の構造'!K$42</f>
        <v>57</v>
      </c>
      <c r="I65" s="181"/>
      <c r="J65" s="181"/>
      <c r="K65" s="181">
        <f>'将来負担比率（分子）の構造'!L$42</f>
        <v>38</v>
      </c>
      <c r="L65" s="181"/>
      <c r="M65" s="181"/>
      <c r="N65" s="181">
        <f>'将来負担比率（分子）の構造'!M$42</f>
        <v>19</v>
      </c>
      <c r="O65" s="181"/>
      <c r="P65" s="181"/>
    </row>
    <row r="66" spans="1:16" x14ac:dyDescent="0.15">
      <c r="A66" s="181" t="s">
        <v>31</v>
      </c>
      <c r="B66" s="181">
        <f>'将来負担比率（分子）の構造'!I$41</f>
        <v>52944</v>
      </c>
      <c r="C66" s="181"/>
      <c r="D66" s="181"/>
      <c r="E66" s="181">
        <f>'将来負担比率（分子）の構造'!J$41</f>
        <v>52365</v>
      </c>
      <c r="F66" s="181"/>
      <c r="G66" s="181"/>
      <c r="H66" s="181">
        <f>'将来負担比率（分子）の構造'!K$41</f>
        <v>50652</v>
      </c>
      <c r="I66" s="181"/>
      <c r="J66" s="181"/>
      <c r="K66" s="181">
        <f>'将来負担比率（分子）の構造'!L$41</f>
        <v>48746</v>
      </c>
      <c r="L66" s="181"/>
      <c r="M66" s="181"/>
      <c r="N66" s="181">
        <f>'将来負担比率（分子）の構造'!M$41</f>
        <v>47508</v>
      </c>
      <c r="O66" s="181"/>
      <c r="P66" s="181"/>
    </row>
    <row r="67" spans="1:16" x14ac:dyDescent="0.15">
      <c r="A67" s="181" t="s">
        <v>75</v>
      </c>
      <c r="B67" s="181" t="e">
        <f>NA()</f>
        <v>#N/A</v>
      </c>
      <c r="C67" s="181">
        <f>IF(ISNUMBER('将来負担比率（分子）の構造'!I$53), IF('将来負担比率（分子）の構造'!I$53 &lt; 0, 0, '将来負担比率（分子）の構造'!I$53), NA())</f>
        <v>19490</v>
      </c>
      <c r="D67" s="181" t="e">
        <f>NA()</f>
        <v>#N/A</v>
      </c>
      <c r="E67" s="181" t="e">
        <f>NA()</f>
        <v>#N/A</v>
      </c>
      <c r="F67" s="181">
        <f>IF(ISNUMBER('将来負担比率（分子）の構造'!J$53), IF('将来負担比率（分子）の構造'!J$53 &lt; 0, 0, '将来負担比率（分子）の構造'!J$53), NA())</f>
        <v>16774</v>
      </c>
      <c r="G67" s="181" t="e">
        <f>NA()</f>
        <v>#N/A</v>
      </c>
      <c r="H67" s="181" t="e">
        <f>NA()</f>
        <v>#N/A</v>
      </c>
      <c r="I67" s="181">
        <f>IF(ISNUMBER('将来負担比率（分子）の構造'!K$53), IF('将来負担比率（分子）の構造'!K$53 &lt; 0, 0, '将来負担比率（分子）の構造'!K$53), NA())</f>
        <v>13039</v>
      </c>
      <c r="J67" s="181" t="e">
        <f>NA()</f>
        <v>#N/A</v>
      </c>
      <c r="K67" s="181" t="e">
        <f>NA()</f>
        <v>#N/A</v>
      </c>
      <c r="L67" s="181">
        <f>IF(ISNUMBER('将来負担比率（分子）の構造'!L$53), IF('将来負担比率（分子）の構造'!L$53 &lt; 0, 0, '将来負担比率（分子）の構造'!L$53), NA())</f>
        <v>11489</v>
      </c>
      <c r="M67" s="181" t="e">
        <f>NA()</f>
        <v>#N/A</v>
      </c>
      <c r="N67" s="181" t="e">
        <f>NA()</f>
        <v>#N/A</v>
      </c>
      <c r="O67" s="181">
        <f>IF(ISNUMBER('将来負担比率（分子）の構造'!M$53), IF('将来負担比率（分子）の構造'!M$53 &lt; 0, 0, '将来負担比率（分子）の構造'!M$53), NA())</f>
        <v>9801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3223</v>
      </c>
      <c r="C72" s="185">
        <f>基金残高に係る経年分析!G55</f>
        <v>3033</v>
      </c>
      <c r="D72" s="185">
        <f>基金残高に係る経年分析!H55</f>
        <v>2592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2079</v>
      </c>
      <c r="C74" s="185">
        <f>基金残高に係る経年分析!G57</f>
        <v>2083</v>
      </c>
      <c r="D74" s="185">
        <f>基金残高に係る経年分析!H57</f>
        <v>2133</v>
      </c>
    </row>
  </sheetData>
  <sheetProtection algorithmName="SHA-512" hashValue="LD0bb0qQ34d23hX5Q6ouY29j/zr/g7wEyz6nyQmDA3CnQfFetWYIiB9090dwgzm1keh/D5ZeDItEuAN92zR1Rg==" saltValue="rEVm5sZJDFpcJFaRt63K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濱川貴行</cp:lastModifiedBy>
  <cp:lastPrinted>2021-03-04T02:51:01Z</cp:lastPrinted>
  <dcterms:created xsi:type="dcterms:W3CDTF">2021-02-05T00:31:32Z</dcterms:created>
  <dcterms:modified xsi:type="dcterms:W3CDTF">2021-10-19T10:16:42Z</dcterms:modified>
  <cp:category/>
</cp:coreProperties>
</file>