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101.vds.iij.jp\vol00$\Home\sasaki-msy\Desktop\"/>
    </mc:Choice>
  </mc:AlternateContent>
  <bookViews>
    <workbookView xWindow="0" yWindow="0" windowWidth="15360" windowHeight="7635" tabRatio="76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<sst xmlns="http://schemas.openxmlformats.org/spreadsheetml/2006/main" count="1104" uniqueCount="621">
  <si>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</si>
  <si>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</si>
  <si>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</si>
  <si>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</si>
  <si>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</si>
  <si>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</si>
  <si>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</si>
  <si>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</si>
  <si>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</si>
  <si>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</si>
  <si>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</si>
  <si>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</si>
  <si>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</si>
  <si>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</si>
  <si>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</si>
  <si>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</si>
  <si>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</si>
  <si>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</si>
  <si>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</si>
  <si>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</si>
  <si>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</si>
  <si>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</si>
  <si>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</si>
  <si>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</si>
  <si>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</si>
  <si>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</si>
  <si>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</si>
  <si>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</si>
  <si>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</si>
  <si>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</si>
  <si>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</si>
  <si>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</si>
  <si>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</si>
  <si>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</si>
  <si>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</si>
  <si>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</si>
  <si>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</si>
  <si>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</si>
  <si>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</si>
  <si>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</si>
  <si>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</si>
  <si>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</si>
  <si>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</si>
  <si>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</si>
  <si>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</si>
  <si>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</si>
  <si>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</si>
  <si>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</si>
  <si>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</si>
  <si>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</si>
  <si>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</si>
  <si>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</si>
  <si>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</si>
  <si>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</si>
  <si>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</si>
  <si>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</si>
  <si>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</si>
  <si>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</si>
  <si>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</si>
  <si>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</si>
  <si>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</si>
  <si>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</si>
  <si>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</si>
  <si>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</si>
  <si>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</si>
  <si>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</si>
  <si>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</si>
  <si>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</si>
  <si>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</si>
  <si>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</si>
  <si>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</si>
  <si>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</si>
  <si>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</si>
  <si>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</si>
  <si>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</si>
  <si>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</si>
  <si>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</si>
  <si>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</si>
  <si>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</si>
  <si>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</si>
  <si>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</si>
  <si>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</si>
  <si>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</si>
  <si>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</si>
  <si>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</si>
  <si>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</si>
  <si>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</si>
  <si>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</si>
  <si>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</si>
  <si>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</si>
  <si>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</si>
  <si>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</si>
  <si>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</si>
  <si>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</si>
  <si>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</si>
  <si>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</si>
  <si>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</si>
  <si>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</si>
  <si>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</si>
  <si>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</si>
  <si>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</si>
  <si>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</si>
  <si>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</si>
  <si>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</si>
  <si>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</si>
  <si>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</si>
  <si>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</si>
  <si>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</si>
  <si>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</si>
  <si>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</si>
  <si>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</si>
  <si>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</si>
  <si>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</si>
  <si>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</si>
  <si>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</si>
  <si>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</si>
  <si>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</si>
  <si>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</si>
  <si>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</si>
  <si>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</si>
  <si>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</si>
  <si>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</si>
  <si>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</si>
  <si>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</si>
  <si>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</si>
  <si>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</si>
  <si>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</si>
  <si>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</si>
  <si>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</si>
  <si>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</si>
  <si>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</si>
  <si>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</si>
  <si>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</si>
  <si>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</si>
  <si>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</si>
  <si>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</si>
  <si>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</si>
  <si>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</si>
  <si>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</si>
  <si>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</si>
  <si>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</si>
  <si>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</si>
  <si>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</si>
  <si>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</si>
  <si>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</si>
  <si>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</si>
  <si>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</si>
  <si>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</si>
  <si>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</si>
  <si>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</si>
  <si>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</si>
  <si>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</si>
  <si>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</si>
  <si>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</si>
  <si>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</si>
  <si>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</si>
  <si>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</si>
  <si>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</si>
  <si>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</si>
  <si>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</si>
  <si>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</si>
  <si>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</si>
  <si>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</si>
  <si>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</si>
  <si>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</si>
  <si>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</si>
  <si>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</si>
  <si>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</si>
  <si>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</si>
  <si>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</si>
  <si>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</si>
  <si>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</si>
  <si>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</si>
  <si>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</si>
  <si>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</si>
  <si>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</si>
  <si>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</si>
  <si>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</si>
  <si>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</si>
  <si>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</si>
  <si>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</si>
  <si>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</si>
  <si>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</si>
  <si>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</si>
  <si>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</si>
  <si>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</si>
  <si>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</si>
  <si>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</si>
  <si>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</si>
  <si>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</si>
  <si>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</si>
  <si>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</si>
  <si>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</si>
  <si>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</si>
  <si>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</si>
  <si>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</si>
  <si>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</si>
  <si>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</si>
  <si>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</si>
  <si>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</si>
  <si>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</si>
  <si>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</si>
  <si>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</si>
  <si>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</si>
  <si>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</si>
  <si>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</si>
  <si>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</si>
  <si>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</si>
  <si>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</si>
  <si>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</si>
  <si>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</si>
  <si>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</si>
  <si>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</si>
  <si>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</si>
  <si>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</si>
  <si>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</si>
  <si>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</si>
  <si>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</si>
  <si>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</si>
  <si>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</si>
  <si>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北海道小樽市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</si>
  <si>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</si>
  <si>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</si>
  <si>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</si>
  <si>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</si>
  <si>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</si>
  <si>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</si>
  <si>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</si>
  <si>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</si>
  <si>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</si>
  <si>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</si>
  <si>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</si>
  <si>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</si>
  <si>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</si>
  <si>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</si>
  <si>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</si>
  <si>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</si>
  <si>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</si>
  <si>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</si>
  <si>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</si>
  <si>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</si>
  <si>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</si>
  <si>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</si>
  <si>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</si>
  <si>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</si>
  <si>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</si>
  <si>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</si>
  <si>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</si>
  <si>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</si>
  <si>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</si>
  <si>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</si>
  <si>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</si>
  <si>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</si>
  <si>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</si>
  <si>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</si>
  <si>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</si>
  <si>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</si>
  <si>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</si>
  <si>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</si>
  <si>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</si>
  <si>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</si>
  <si>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</si>
  <si>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</si>
  <si>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</si>
  <si>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</si>
  <si>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</si>
  <si>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</si>
  <si>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</si>
  <si>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</si>
  <si>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</si>
  <si>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</si>
  <si>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</si>
  <si>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</si>
  <si>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</si>
  <si>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</si>
  <si>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</si>
  <si>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</si>
  <si>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</si>
  <si>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</si>
  <si>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</si>
  <si>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</si>
  <si>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</si>
  <si>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</si>
  <si>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</si>
  <si>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</si>
  <si>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</si>
  <si>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</si>
  <si>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</si>
  <si>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</si>
  <si>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</si>
  <si>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</si>
  <si>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</si>
  <si>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</si>
  <si>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</si>
  <si>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</si>
  <si>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</si>
  <si>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</si>
  <si>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</si>
  <si>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</si>
  <si>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</si>
  <si>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</si>
  <si>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</si>
  <si>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</si>
  <si>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</si>
  <si>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</si>
  <si>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</si>
  <si>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</si>
  <si>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</si>
  <si>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</si>
  <si>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</si>
  <si>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</si>
  <si>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</si>
  <si>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</si>
  <si>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</si>
  <si>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</si>
  <si>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</si>
  <si>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</si>
  <si>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</si>
  <si>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</si>
  <si>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</si>
  <si>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</si>
  <si>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</si>
  <si>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</si>
  <si>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</si>
  <si>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</si>
  <si>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</si>
  <si>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</si>
  <si>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</si>
  <si>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</si>
  <si>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</si>
  <si>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</si>
  <si>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</si>
  <si>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</si>
  <si>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</si>
  <si>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</si>
  <si>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</si>
  <si>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</si>
  <si>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</si>
  <si>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</si>
  <si>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</si>
  <si>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</si>
  <si>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</si>
  <si>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</si>
  <si>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</si>
  <si>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</si>
  <si>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</si>
  <si>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</si>
  <si>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</si>
  <si>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</si>
  <si>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</si>
  <si>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</si>
  <si>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</si>
  <si>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</si>
  <si>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</si>
  <si>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</si>
  <si>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</si>
  <si>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</si>
  <si>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</si>
  <si>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</si>
  <si>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</si>
  <si>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</si>
  <si>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</si>
  <si>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</si>
  <si>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</si>
  <si>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</si>
  <si>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</si>
  <si>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</si>
  <si>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</si>
  <si>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</si>
  <si>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</si>
  <si>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</si>
  <si>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</si>
  <si>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北海道小樽市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</si>
  <si>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</si>
  <si>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</si>
  <si>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</si>
  <si>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</si>
  <si>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</si>
  <si>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</si>
  <si>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</si>
  <si>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</si>
  <si>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</si>
  <si>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</si>
  <si>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</si>
  <si>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</si>
  <si>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</si>
  <si>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</si>
  <si>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</si>
  <si>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</si>
  <si>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</si>
  <si>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</si>
  <si>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</si>
  <si>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</si>
  <si>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</si>
  <si>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</si>
  <si>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</si>
  <si>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</si>
  <si>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</si>
  <si>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</si>
  <si>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</si>
  <si>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</si>
  <si>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</si>
  <si>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</si>
  <si>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</si>
  <si>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</si>
  <si>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</si>
  <si>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</si>
  <si>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</si>
  <si>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</si>
  <si>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</si>
  <si>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</si>
  <si>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</si>
  <si>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</si>
  <si>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</si>
  <si>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産業廃棄物等処分事業会計</t>
    <phoneticPr fontId="5"/>
  </si>
  <si>
    <t>法適用企業</t>
    <phoneticPr fontId="5"/>
  </si>
  <si>
    <t>簡易水道事業会計</t>
    <phoneticPr fontId="5"/>
  </si>
  <si>
    <t>水産物卸売市場事業特別会計</t>
    <phoneticPr fontId="5"/>
  </si>
  <si>
    <t>-</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</si>
  <si>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</si>
  <si>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</si>
  <si>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</si>
  <si>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</si>
  <si>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</si>
  <si>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</si>
  <si>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</si>
  <si>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</si>
  <si>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</si>
  <si>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</si>
  <si>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</si>
  <si>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</si>
  <si>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</si>
  <si>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</si>
  <si>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</si>
  <si>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</si>
  <si>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</si>
  <si>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</si>
  <si>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</si>
  <si>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</si>
  <si>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</si>
  <si>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</si>
  <si>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</si>
  <si>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</si>
  <si>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</si>
  <si>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</si>
  <si>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</si>
  <si>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</si>
  <si>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</si>
  <si>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</si>
  <si>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</si>
  <si>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</si>
  <si>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</si>
  <si>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</si>
  <si>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</si>
  <si>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</si>
  <si>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</si>
  <si>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</si>
  <si>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</si>
  <si>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</si>
  <si>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</si>
  <si>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</si>
  <si>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</si>
  <si>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</si>
  <si>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</si>
  <si>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</si>
  <si>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</si>
  <si>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</si>
  <si>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</si>
  <si>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</si>
  <si>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</si>
  <si>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</si>
  <si>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</si>
  <si>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</si>
  <si>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</si>
  <si>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</si>
  <si>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</si>
  <si>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</si>
  <si>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</si>
  <si>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</si>
  <si>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</si>
  <si>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</si>
  <si>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</si>
  <si>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</si>
  <si>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</si>
  <si>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</si>
  <si>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</si>
  <si>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</si>
  <si>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</si>
  <si>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</si>
  <si>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</si>
  <si>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</si>
  <si>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</si>
  <si>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</si>
  <si>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</si>
  <si>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</si>
  <si>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</si>
  <si>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</si>
  <si>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</si>
  <si>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</si>
  <si>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</si>
  <si>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</si>
  <si>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</si>
  <si>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</si>
  <si>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</si>
  <si>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</si>
  <si>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</si>
  <si>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</si>
  <si>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</si>
  <si>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</si>
  <si>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</si>
  <si>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</si>
  <si>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</si>
  <si>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</si>
  <si>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</si>
  <si>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</si>
  <si>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</si>
  <si>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</si>
  <si>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</si>
  <si>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</si>
  <si>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</si>
  <si>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</si>
  <si>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</si>
  <si>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</si>
  <si>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</si>
  <si>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</si>
  <si>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</si>
  <si>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</si>
  <si>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</si>
  <si>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</si>
  <si>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</si>
  <si>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</si>
  <si>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</si>
  <si>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</si>
  <si>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</si>
  <si>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</si>
  <si>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</si>
  <si>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</si>
  <si>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</si>
  <si>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</si>
  <si>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</si>
  <si>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</si>
  <si>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</si>
  <si>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</si>
  <si>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</si>
  <si>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</si>
  <si>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</si>
  <si>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</si>
  <si>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</si>
  <si>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</si>
  <si>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</si>
  <si>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</si>
  <si>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</si>
  <si>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</si>
  <si>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</si>
  <si>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</si>
  <si>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</si>
  <si>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</si>
  <si>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</si>
  <si>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</si>
  <si>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</si>
  <si>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</si>
  <si>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</si>
  <si>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</si>
  <si>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</si>
  <si>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</si>
  <si>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</si>
  <si>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</si>
  <si>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</si>
  <si>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</si>
  <si>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</si>
  <si>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</si>
  <si>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0.60</t>
  </si>
  <si>
    <t>▲ 1.60</t>
  </si>
  <si>
    <t>▲ 0.41</t>
  </si>
  <si>
    <t>産業廃棄物等処分事業会計</t>
  </si>
  <si>
    <t>一般会計</t>
  </si>
  <si>
    <t>水道事業会計</t>
  </si>
  <si>
    <t>介護保険事業特別会計</t>
  </si>
  <si>
    <t>病院事業会計</t>
  </si>
  <si>
    <t>▲ 0.23</t>
  </si>
  <si>
    <t>▲ 0.85</t>
  </si>
  <si>
    <t>下水道事業会計</t>
  </si>
  <si>
    <t>国民健康保険事業特別会計</t>
  </si>
  <si>
    <t>港湾整備事業特別会計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</si>
  <si>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</si>
  <si>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</si>
  <si>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</si>
  <si>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</si>
  <si>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</si>
  <si>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</si>
  <si>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</si>
  <si>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</si>
  <si>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</si>
  <si>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石狩湾新港管理組合（一般会計）</t>
    <rPh sb="0" eb="2">
      <t>イシカリ</t>
    </rPh>
    <rPh sb="2" eb="3">
      <t>ワン</t>
    </rPh>
    <rPh sb="3" eb="5">
      <t>シンコウ</t>
    </rPh>
    <rPh sb="5" eb="7">
      <t>カンリ</t>
    </rPh>
    <rPh sb="7" eb="9">
      <t>クミアイ</t>
    </rPh>
    <rPh sb="10" eb="12">
      <t>イッパン</t>
    </rPh>
    <rPh sb="12" eb="14">
      <t>カイケイ</t>
    </rPh>
    <phoneticPr fontId="2"/>
  </si>
  <si>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</si>
  <si>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北しりべし廃棄物処理広域連合</t>
    <rPh sb="0" eb="1">
      <t>キタ</t>
    </rPh>
    <rPh sb="5" eb="8">
      <t>ハイキブツ</t>
    </rPh>
    <rPh sb="8" eb="10">
      <t>ショリ</t>
    </rPh>
    <rPh sb="10" eb="12">
      <t>コウイキ</t>
    </rPh>
    <rPh sb="12" eb="14">
      <t>レンゴウ</t>
    </rPh>
    <phoneticPr fontId="2"/>
  </si>
  <si>
    <t>後志教育研修センター</t>
    <rPh sb="0" eb="2">
      <t>シリベシ</t>
    </rPh>
    <rPh sb="2" eb="4">
      <t>キョウイク</t>
    </rPh>
    <rPh sb="4" eb="6">
      <t>ケンシュウ</t>
    </rPh>
    <phoneticPr fontId="2"/>
  </si>
  <si>
    <t>石狩西部広域水道企業団</t>
    <rPh sb="0" eb="2">
      <t>イシカリ</t>
    </rPh>
    <rPh sb="2" eb="4">
      <t>セイブ</t>
    </rPh>
    <rPh sb="4" eb="6">
      <t>コウイキ</t>
    </rPh>
    <rPh sb="6" eb="8">
      <t>スイドウ</t>
    </rPh>
    <rPh sb="8" eb="10">
      <t>キギョウ</t>
    </rPh>
    <rPh sb="10" eb="11">
      <t>ダン</t>
    </rPh>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</si>
  <si>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</si>
  <si>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</si>
  <si>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（一財）自然の村公社</t>
    <rPh sb="1" eb="3">
      <t>イチザイ</t>
    </rPh>
    <rPh sb="4" eb="6">
      <t>シゼン</t>
    </rPh>
    <rPh sb="7" eb="8">
      <t>ムラ</t>
    </rPh>
    <rPh sb="8" eb="10">
      <t>コウシャ</t>
    </rPh>
    <phoneticPr fontId="2"/>
  </si>
  <si>
    <t>（株）小樽水族館公社</t>
    <rPh sb="1" eb="2">
      <t>カブ</t>
    </rPh>
    <rPh sb="3" eb="5">
      <t>オタル</t>
    </rPh>
    <rPh sb="5" eb="8">
      <t>スイゾクカン</t>
    </rPh>
    <rPh sb="8" eb="10">
      <t>コウシャ</t>
    </rPh>
    <phoneticPr fontId="2"/>
  </si>
  <si>
    <t>（株）マリンウェーブ小樽</t>
    <rPh sb="1" eb="2">
      <t>カブ</t>
    </rPh>
    <rPh sb="10" eb="12">
      <t>オタル</t>
    </rPh>
    <phoneticPr fontId="2"/>
  </si>
  <si>
    <t>小樽開発埠頭（株）</t>
    <rPh sb="0" eb="2">
      <t>オタル</t>
    </rPh>
    <rPh sb="2" eb="4">
      <t>カイハツ</t>
    </rPh>
    <rPh sb="4" eb="6">
      <t>フトウ</t>
    </rPh>
    <rPh sb="7" eb="8">
      <t>カブ</t>
    </rPh>
    <phoneticPr fontId="2"/>
  </si>
  <si>
    <t>（株）小樽観光振興公社</t>
    <rPh sb="1" eb="2">
      <t>カブ</t>
    </rPh>
    <rPh sb="3" eb="5">
      <t>オタル</t>
    </rPh>
    <rPh sb="5" eb="7">
      <t>カンコウ</t>
    </rPh>
    <rPh sb="7" eb="9">
      <t>シンコウ</t>
    </rPh>
    <rPh sb="9" eb="11">
      <t>コウシャ</t>
    </rPh>
    <phoneticPr fontId="2"/>
  </si>
  <si>
    <t>社会福祉事業資金基金</t>
    <rPh sb="0" eb="2">
      <t>シャカイ</t>
    </rPh>
    <rPh sb="2" eb="4">
      <t>フクシ</t>
    </rPh>
    <rPh sb="4" eb="6">
      <t>ジギョウ</t>
    </rPh>
    <rPh sb="6" eb="8">
      <t>シキン</t>
    </rPh>
    <rPh sb="8" eb="10">
      <t>キキン</t>
    </rPh>
    <phoneticPr fontId="5"/>
  </si>
  <si>
    <t>ふるさと応援基金</t>
    <rPh sb="4" eb="6">
      <t>オウエン</t>
    </rPh>
    <rPh sb="6" eb="8">
      <t>キキン</t>
    </rPh>
    <phoneticPr fontId="2"/>
  </si>
  <si>
    <t>まちづくり事業資金基金</t>
    <rPh sb="5" eb="7">
      <t>ジギョウ</t>
    </rPh>
    <rPh sb="7" eb="9">
      <t>シキン</t>
    </rPh>
    <rPh sb="9" eb="11">
      <t>キキン</t>
    </rPh>
    <phoneticPr fontId="2"/>
  </si>
  <si>
    <t>小樽ファンが支えるふるさとまちづくり資金基金</t>
    <rPh sb="0" eb="2">
      <t>オタル</t>
    </rPh>
    <rPh sb="6" eb="7">
      <t>ササ</t>
    </rPh>
    <rPh sb="18" eb="20">
      <t>シキン</t>
    </rPh>
    <rPh sb="20" eb="22">
      <t>キキン</t>
    </rPh>
    <phoneticPr fontId="2"/>
  </si>
  <si>
    <t>朝里川温泉郷観光施設整備資金基金</t>
    <rPh sb="0" eb="5">
      <t>アサリガワオンセン</t>
    </rPh>
    <rPh sb="5" eb="6">
      <t>サト</t>
    </rPh>
    <rPh sb="6" eb="8">
      <t>カンコウ</t>
    </rPh>
    <rPh sb="8" eb="10">
      <t>シセツ</t>
    </rPh>
    <rPh sb="10" eb="12">
      <t>セイビ</t>
    </rPh>
    <rPh sb="12" eb="14">
      <t>シキン</t>
    </rPh>
    <rPh sb="14" eb="1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</si>
  <si>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</si>
  <si>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</si>
  <si>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及び有形固定資産減価償却率ともに高い水準にある。今後も将来的な財政負担を考慮しながら新規起債発行の抑制に努めつつ、個別施設計画に基づき、老朽化した施設の集約化・複合化などを計画的に進める予定である。</t>
    <rPh sb="80" eb="81">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</si>
  <si>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</si>
  <si>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</si>
  <si>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</si>
  <si>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</si>
  <si>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</si>
  <si>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</si>
  <si>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ことで、将来負担比率と実質公債費比率ともに下降傾向となっている。しかしながら、類似団体との比較においては、依然として高い水準となっていることから、今後も公債費の適正化に取り組んでいく必要がある。</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</si>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</sst>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2B91-44AB-A56C-203C50F650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20130</c:v>
                </c:pt>
                <c:pt idx="1">
                  <c:v>24536</c:v>
                </c:pt>
                <c:pt idx="2">
                  <c:v>38632</c:v>
                </c:pt>
                <c:pt idx="3">
                  <c:v>31149</c:v>
                </c:pt>
                <c:pt idx="4">
                  <c:v>37752</c:v>
                </c:pt>
              </c:numCache>
            </c:numRef>
          </c:val>
          <c:smooth val="0"/>
          <c:extLst>
            <c:ext xmlns:c16="http://schemas.microsoft.com/office/drawing/2014/chart" uri="{C3380CC4-5D6E-409C-BE32-E72D297353CC}">
              <c16:uniqueId val="{00000001-2B91-44AB-A56C-203C50F650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0.71</c:v>
                </c:pt>
                <c:pt idx="1">
                  <c:v>0.51</c:v>
                </c:pt>
                <c:pt idx="2">
                  <c:v>0.67</c:v>
                </c:pt>
                <c:pt idx="3">
                  <c:v>5.31</c:v>
                </c:pt>
                <c:pt idx="4">
                  <c:v>4.53</c:v>
                </c:pt>
              </c:numCache>
            </c:numRef>
          </c:val>
          <c:extLst>
            <c:ext xmlns:c16="http://schemas.microsoft.com/office/drawing/2014/chart" uri="{C3380CC4-5D6E-409C-BE32-E72D297353CC}">
              <c16:uniqueId val="{00000000-6FB1-4DB2-BDB2-F0235E933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9.64</c:v>
                </c:pt>
                <c:pt idx="1">
                  <c:v>8.25</c:v>
                </c:pt>
                <c:pt idx="2">
                  <c:v>7.61</c:v>
                </c:pt>
                <c:pt idx="3">
                  <c:v>7.68</c:v>
                </c:pt>
                <c:pt idx="4">
                  <c:v>10.48</c:v>
                </c:pt>
              </c:numCache>
            </c:numRef>
          </c:val>
          <c:extLst>
            <c:ext xmlns:c16="http://schemas.microsoft.com/office/drawing/2014/chart" uri="{C3380CC4-5D6E-409C-BE32-E72D297353CC}">
              <c16:uniqueId val="{00000001-6FB1-4DB2-BDB2-F0235E933C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c:v>
                </c:pt>
                <c:pt idx="1">
                  <c:v>-1.6</c:v>
                </c:pt>
                <c:pt idx="2">
                  <c:v>-0.41</c:v>
                </c:pt>
                <c:pt idx="3">
                  <c:v>4.91</c:v>
                </c:pt>
                <c:pt idx="4">
                  <c:v>1.78</c:v>
                </c:pt>
              </c:numCache>
            </c:numRef>
          </c:val>
          <c:smooth val="0"/>
          <c:extLst>
            <c:ext xmlns:c16="http://schemas.microsoft.com/office/drawing/2014/chart" uri="{C3380CC4-5D6E-409C-BE32-E72D297353CC}">
              <c16:uniqueId val="{00000002-6FB1-4DB2-BDB2-F0235E933C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0.2</c:v>
                </c:pt>
                <c:pt idx="4">
                  <c:v>#N/A</c:v>
                </c:pt>
                <c:pt idx="5">
                  <c:v>0.33</c:v>
                </c:pt>
                <c:pt idx="6">
                  <c:v>#N/A</c:v>
                </c:pt>
                <c:pt idx="7">
                  <c:v>0.28999999999999998</c:v>
                </c:pt>
                <c:pt idx="8">
                  <c:v>#N/A</c:v>
                </c:pt>
                <c:pt idx="9">
                  <c:v>0.23</c:v>
                </c:pt>
              </c:numCache>
            </c:numRef>
          </c:val>
          <c:extLst>
            <c:ext xmlns:c16="http://schemas.microsoft.com/office/drawing/2014/chart" uri="{C3380CC4-5D6E-409C-BE32-E72D297353CC}">
              <c16:uniqueId val="{00000000-13B5-46BB-86BB-7ADBDA79CF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B5-46BB-86BB-7ADBDA79CFCF}"/>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0.37</c:v>
                </c:pt>
                <c:pt idx="2">
                  <c:v>#N/A</c:v>
                </c:pt>
                <c:pt idx="3">
                  <c:v>0.34</c:v>
                </c:pt>
                <c:pt idx="4">
                  <c:v>#N/A</c:v>
                </c:pt>
                <c:pt idx="5">
                  <c:v>0.37</c:v>
                </c:pt>
                <c:pt idx="6">
                  <c:v>#N/A</c:v>
                </c:pt>
                <c:pt idx="7">
                  <c:v>0.28000000000000003</c:v>
                </c:pt>
                <c:pt idx="8">
                  <c:v>#N/A</c:v>
                </c:pt>
                <c:pt idx="9">
                  <c:v>0.28999999999999998</c:v>
                </c:pt>
              </c:numCache>
            </c:numRef>
          </c:val>
          <c:extLst>
            <c:ext xmlns:c16="http://schemas.microsoft.com/office/drawing/2014/chart" uri="{C3380CC4-5D6E-409C-BE32-E72D297353CC}">
              <c16:uniqueId val="{00000002-13B5-46BB-86BB-7ADBDA79CFC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0.25</c:v>
                </c:pt>
                <c:pt idx="2">
                  <c:v>#N/A</c:v>
                </c:pt>
                <c:pt idx="3">
                  <c:v>0.38</c:v>
                </c:pt>
                <c:pt idx="4">
                  <c:v>#N/A</c:v>
                </c:pt>
                <c:pt idx="5">
                  <c:v>0.39</c:v>
                </c:pt>
                <c:pt idx="6">
                  <c:v>#N/A</c:v>
                </c:pt>
                <c:pt idx="7">
                  <c:v>0.56999999999999995</c:v>
                </c:pt>
                <c:pt idx="8">
                  <c:v>#N/A</c:v>
                </c:pt>
                <c:pt idx="9">
                  <c:v>0.49</c:v>
                </c:pt>
              </c:numCache>
            </c:numRef>
          </c:val>
          <c:extLst>
            <c:ext xmlns:c16="http://schemas.microsoft.com/office/drawing/2014/chart" uri="{C3380CC4-5D6E-409C-BE32-E72D297353CC}">
              <c16:uniqueId val="{00000003-13B5-46BB-86BB-7ADBDA79CFC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0.49</c:v>
                </c:pt>
                <c:pt idx="2">
                  <c:v>#N/A</c:v>
                </c:pt>
                <c:pt idx="3">
                  <c:v>0.42</c:v>
                </c:pt>
                <c:pt idx="4">
                  <c:v>#N/A</c:v>
                </c:pt>
                <c:pt idx="5">
                  <c:v>1.02</c:v>
                </c:pt>
                <c:pt idx="6">
                  <c:v>#N/A</c:v>
                </c:pt>
                <c:pt idx="7">
                  <c:v>1.29</c:v>
                </c:pt>
                <c:pt idx="8">
                  <c:v>#N/A</c:v>
                </c:pt>
                <c:pt idx="9">
                  <c:v>1.43</c:v>
                </c:pt>
              </c:numCache>
            </c:numRef>
          </c:val>
          <c:extLst>
            <c:ext xmlns:c16="http://schemas.microsoft.com/office/drawing/2014/chart" uri="{C3380CC4-5D6E-409C-BE32-E72D297353CC}">
              <c16:uniqueId val="{00000004-13B5-46BB-86BB-7ADBDA79CFC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0.23</c:v>
                </c:pt>
                <c:pt idx="1">
                  <c:v>#N/A</c:v>
                </c:pt>
                <c:pt idx="2">
                  <c:v>0.85</c:v>
                </c:pt>
                <c:pt idx="3">
                  <c:v>#N/A</c:v>
                </c:pt>
                <c:pt idx="4">
                  <c:v>#N/A</c:v>
                </c:pt>
                <c:pt idx="5">
                  <c:v>0.03</c:v>
                </c:pt>
                <c:pt idx="6">
                  <c:v>#N/A</c:v>
                </c:pt>
                <c:pt idx="7">
                  <c:v>1.24</c:v>
                </c:pt>
                <c:pt idx="8">
                  <c:v>#N/A</c:v>
                </c:pt>
                <c:pt idx="9">
                  <c:v>1.85</c:v>
                </c:pt>
              </c:numCache>
            </c:numRef>
          </c:val>
          <c:extLst>
            <c:ext xmlns:c16="http://schemas.microsoft.com/office/drawing/2014/chart" uri="{C3380CC4-5D6E-409C-BE32-E72D297353CC}">
              <c16:uniqueId val="{00000005-13B5-46BB-86BB-7ADBDA79CFC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2.1800000000000002</c:v>
                </c:pt>
                <c:pt idx="2">
                  <c:v>#N/A</c:v>
                </c:pt>
                <c:pt idx="3">
                  <c:v>0.64</c:v>
                </c:pt>
                <c:pt idx="4">
                  <c:v>#N/A</c:v>
                </c:pt>
                <c:pt idx="5">
                  <c:v>1.01</c:v>
                </c:pt>
                <c:pt idx="6">
                  <c:v>#N/A</c:v>
                </c:pt>
                <c:pt idx="7">
                  <c:v>1</c:v>
                </c:pt>
                <c:pt idx="8">
                  <c:v>#N/A</c:v>
                </c:pt>
                <c:pt idx="9">
                  <c:v>1.91</c:v>
                </c:pt>
              </c:numCache>
            </c:numRef>
          </c:val>
          <c:extLst>
            <c:ext xmlns:c16="http://schemas.microsoft.com/office/drawing/2014/chart" uri="{C3380CC4-5D6E-409C-BE32-E72D297353CC}">
              <c16:uniqueId val="{00000006-13B5-46BB-86BB-7ADBDA79CFC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4.38</c:v>
                </c:pt>
                <c:pt idx="2">
                  <c:v>#N/A</c:v>
                </c:pt>
                <c:pt idx="3">
                  <c:v>4.22</c:v>
                </c:pt>
                <c:pt idx="4">
                  <c:v>#N/A</c:v>
                </c:pt>
                <c:pt idx="5">
                  <c:v>4.05</c:v>
                </c:pt>
                <c:pt idx="6">
                  <c:v>#N/A</c:v>
                </c:pt>
                <c:pt idx="7">
                  <c:v>4.0599999999999996</c:v>
                </c:pt>
                <c:pt idx="8">
                  <c:v>#N/A</c:v>
                </c:pt>
                <c:pt idx="9">
                  <c:v>4.38</c:v>
                </c:pt>
              </c:numCache>
            </c:numRef>
          </c:val>
          <c:extLst>
            <c:ext xmlns:c16="http://schemas.microsoft.com/office/drawing/2014/chart" uri="{C3380CC4-5D6E-409C-BE32-E72D297353CC}">
              <c16:uniqueId val="{00000007-13B5-46BB-86BB-7ADBDA79CF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0.68</c:v>
                </c:pt>
                <c:pt idx="2">
                  <c:v>#N/A</c:v>
                </c:pt>
                <c:pt idx="3">
                  <c:v>0.44</c:v>
                </c:pt>
                <c:pt idx="4">
                  <c:v>#N/A</c:v>
                </c:pt>
                <c:pt idx="5">
                  <c:v>0.52</c:v>
                </c:pt>
                <c:pt idx="6">
                  <c:v>#N/A</c:v>
                </c:pt>
                <c:pt idx="7">
                  <c:v>5.22</c:v>
                </c:pt>
                <c:pt idx="8">
                  <c:v>#N/A</c:v>
                </c:pt>
                <c:pt idx="9">
                  <c:v>4.51</c:v>
                </c:pt>
              </c:numCache>
            </c:numRef>
          </c:val>
          <c:extLst>
            <c:ext xmlns:c16="http://schemas.microsoft.com/office/drawing/2014/chart" uri="{C3380CC4-5D6E-409C-BE32-E72D297353CC}">
              <c16:uniqueId val="{00000008-13B5-46BB-86BB-7ADBDA79CFCF}"/>
            </c:ext>
          </c:extLst>
        </c:ser>
        <c:ser>
          <c:idx val="9"/>
          <c:order val="9"/>
          <c:tx>
            <c:strRef>
              <c:f>データシート!$A$36</c:f>
              <c:strCache>
                <c:ptCount val="1"/>
                <c:pt idx="0">
                  <c:v>産業廃棄物等処分事業会計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3.89</c:v>
                </c:pt>
                <c:pt idx="2">
                  <c:v>#N/A</c:v>
                </c:pt>
                <c:pt idx="3">
                  <c:v>4.3</c:v>
                </c:pt>
                <c:pt idx="4">
                  <c:v>#N/A</c:v>
                </c:pt>
                <c:pt idx="5">
                  <c:v>4.5</c:v>
                </c:pt>
                <c:pt idx="6">
                  <c:v>#N/A</c:v>
                </c:pt>
                <c:pt idx="7">
                  <c:v>4.42</c:v>
                </c:pt>
                <c:pt idx="8">
                  <c:v>#N/A</c:v>
                </c:pt>
                <c:pt idx="9">
                  <c:v>4.5999999999999996</c:v>
                </c:pt>
              </c:numCache>
            </c:numRef>
          </c:val>
          <c:extLst>
            <c:ext xmlns:c16="http://schemas.microsoft.com/office/drawing/2014/chart" uri="{C3380CC4-5D6E-409C-BE32-E72D297353CC}">
              <c16:uniqueId val="{00000009-13B5-46BB-86BB-7ADBDA79CF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5884</c:v>
                </c:pt>
                <c:pt idx="5">
                  <c:v>5900</c:v>
                </c:pt>
                <c:pt idx="8">
                  <c:v>5634</c:v>
                </c:pt>
                <c:pt idx="11">
                  <c:v>5569</c:v>
                </c:pt>
                <c:pt idx="14">
                  <c:v>5433</c:v>
                </c:pt>
              </c:numCache>
            </c:numRef>
          </c:val>
          <c:extLst>
            <c:ext xmlns:c16="http://schemas.microsoft.com/office/drawing/2014/chart" uri="{C3380CC4-5D6E-409C-BE32-E72D297353CC}">
              <c16:uniqueId val="{00000000-B24A-4D99-BFF4-909CEA9307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4A-4D99-BFF4-909CEA9307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20</c:v>
                </c:pt>
                <c:pt idx="6">
                  <c:v>16</c:v>
                </c:pt>
                <c:pt idx="9">
                  <c:v>3</c:v>
                </c:pt>
                <c:pt idx="12">
                  <c:v>0</c:v>
                </c:pt>
              </c:numCache>
            </c:numRef>
          </c:val>
          <c:extLst>
            <c:ext xmlns:c16="http://schemas.microsoft.com/office/drawing/2014/chart" uri="{C3380CC4-5D6E-409C-BE32-E72D297353CC}">
              <c16:uniqueId val="{00000002-B24A-4D99-BFF4-909CEA9307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539</c:v>
                </c:pt>
                <c:pt idx="3">
                  <c:v>526</c:v>
                </c:pt>
                <c:pt idx="6">
                  <c:v>428</c:v>
                </c:pt>
                <c:pt idx="9">
                  <c:v>258</c:v>
                </c:pt>
                <c:pt idx="12">
                  <c:v>77</c:v>
                </c:pt>
              </c:numCache>
            </c:numRef>
          </c:val>
          <c:extLst>
            <c:ext xmlns:c16="http://schemas.microsoft.com/office/drawing/2014/chart" uri="{C3380CC4-5D6E-409C-BE32-E72D297353CC}">
              <c16:uniqueId val="{00000003-B24A-4D99-BFF4-909CEA9307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1894</c:v>
                </c:pt>
                <c:pt idx="3">
                  <c:v>1824</c:v>
                </c:pt>
                <c:pt idx="6">
                  <c:v>1575</c:v>
                </c:pt>
                <c:pt idx="9">
                  <c:v>1557</c:v>
                </c:pt>
                <c:pt idx="12">
                  <c:v>1505</c:v>
                </c:pt>
              </c:numCache>
            </c:numRef>
          </c:val>
          <c:extLst>
            <c:ext xmlns:c16="http://schemas.microsoft.com/office/drawing/2014/chart" uri="{C3380CC4-5D6E-409C-BE32-E72D297353CC}">
              <c16:uniqueId val="{00000004-B24A-4D99-BFF4-909CEA9307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12</c:v>
                </c:pt>
                <c:pt idx="12">
                  <c:v>0</c:v>
                </c:pt>
              </c:numCache>
            </c:numRef>
          </c:val>
          <c:extLst>
            <c:ext xmlns:c16="http://schemas.microsoft.com/office/drawing/2014/chart" uri="{C3380CC4-5D6E-409C-BE32-E72D297353CC}">
              <c16:uniqueId val="{00000005-B24A-4D99-BFF4-909CEA9307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4A-4D99-BFF4-909CEA9307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5568</c:v>
                </c:pt>
                <c:pt idx="3">
                  <c:v>5302</c:v>
                </c:pt>
                <c:pt idx="6">
                  <c:v>5180</c:v>
                </c:pt>
                <c:pt idx="9">
                  <c:v>5036</c:v>
                </c:pt>
                <c:pt idx="12">
                  <c:v>4913</c:v>
                </c:pt>
              </c:numCache>
            </c:numRef>
          </c:val>
          <c:extLst>
            <c:ext xmlns:c16="http://schemas.microsoft.com/office/drawing/2014/chart" uri="{C3380CC4-5D6E-409C-BE32-E72D297353CC}">
              <c16:uniqueId val="{00000007-B24A-4D99-BFF4-909CEA9307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2137</c:v>
                </c:pt>
                <c:pt idx="2">
                  <c:v>#N/A</c:v>
                </c:pt>
                <c:pt idx="3">
                  <c:v>#N/A</c:v>
                </c:pt>
                <c:pt idx="4">
                  <c:v>1772</c:v>
                </c:pt>
                <c:pt idx="5">
                  <c:v>#N/A</c:v>
                </c:pt>
                <c:pt idx="6">
                  <c:v>#N/A</c:v>
                </c:pt>
                <c:pt idx="7">
                  <c:v>1565</c:v>
                </c:pt>
                <c:pt idx="8">
                  <c:v>#N/A</c:v>
                </c:pt>
                <c:pt idx="9">
                  <c:v>#N/A</c:v>
                </c:pt>
                <c:pt idx="10">
                  <c:v>1297</c:v>
                </c:pt>
                <c:pt idx="11">
                  <c:v>#N/A</c:v>
                </c:pt>
                <c:pt idx="12">
                  <c:v>#N/A</c:v>
                </c:pt>
                <c:pt idx="13">
                  <c:v>1062</c:v>
                </c:pt>
                <c:pt idx="14">
                  <c:v>#N/A</c:v>
                </c:pt>
              </c:numCache>
            </c:numRef>
          </c:val>
          <c:smooth val="0"/>
          <c:extLst>
            <c:ext xmlns:c16="http://schemas.microsoft.com/office/drawing/2014/chart" uri="{C3380CC4-5D6E-409C-BE32-E72D297353CC}">
              <c16:uniqueId val="{00000008-B24A-4D99-BFF4-909CEA9307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49180</c:v>
                </c:pt>
                <c:pt idx="5">
                  <c:v>48129</c:v>
                </c:pt>
                <c:pt idx="8">
                  <c:v>47620</c:v>
                </c:pt>
                <c:pt idx="11">
                  <c:v>45985</c:v>
                </c:pt>
                <c:pt idx="14">
                  <c:v>44750</c:v>
                </c:pt>
              </c:numCache>
            </c:numRef>
          </c:val>
          <c:extLst>
            <c:ext xmlns:c16="http://schemas.microsoft.com/office/drawing/2014/chart" uri="{C3380CC4-5D6E-409C-BE32-E72D297353CC}">
              <c16:uniqueId val="{00000000-F034-45E3-A987-0BAD620E31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7569</c:v>
                </c:pt>
                <c:pt idx="5">
                  <c:v>7246</c:v>
                </c:pt>
                <c:pt idx="8">
                  <c:v>7790</c:v>
                </c:pt>
                <c:pt idx="11">
                  <c:v>7252</c:v>
                </c:pt>
                <c:pt idx="14">
                  <c:v>6922</c:v>
                </c:pt>
              </c:numCache>
            </c:numRef>
          </c:val>
          <c:extLst>
            <c:ext xmlns:c16="http://schemas.microsoft.com/office/drawing/2014/chart" uri="{C3380CC4-5D6E-409C-BE32-E72D297353CC}">
              <c16:uniqueId val="{00000001-F034-45E3-A987-0BAD620E31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6012</c:v>
                </c:pt>
                <c:pt idx="5">
                  <c:v>6087</c:v>
                </c:pt>
                <c:pt idx="8">
                  <c:v>6544</c:v>
                </c:pt>
                <c:pt idx="11">
                  <c:v>7329</c:v>
                </c:pt>
                <c:pt idx="14">
                  <c:v>8536</c:v>
                </c:pt>
              </c:numCache>
            </c:numRef>
          </c:val>
          <c:extLst>
            <c:ext xmlns:c16="http://schemas.microsoft.com/office/drawing/2014/chart" uri="{C3380CC4-5D6E-409C-BE32-E72D297353CC}">
              <c16:uniqueId val="{00000002-F034-45E3-A987-0BAD620E31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34-45E3-A987-0BAD620E31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34-45E3-A987-0BAD620E31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2</c:v>
                </c:pt>
                <c:pt idx="9">
                  <c:v>1</c:v>
                </c:pt>
                <c:pt idx="12">
                  <c:v>0</c:v>
                </c:pt>
              </c:numCache>
            </c:numRef>
          </c:val>
          <c:extLst>
            <c:ext xmlns:c16="http://schemas.microsoft.com/office/drawing/2014/chart" uri="{C3380CC4-5D6E-409C-BE32-E72D297353CC}">
              <c16:uniqueId val="{00000005-F034-45E3-A987-0BAD620E31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8777</c:v>
                </c:pt>
                <c:pt idx="3">
                  <c:v>8658</c:v>
                </c:pt>
                <c:pt idx="6">
                  <c:v>8354</c:v>
                </c:pt>
                <c:pt idx="9">
                  <c:v>8106</c:v>
                </c:pt>
                <c:pt idx="12">
                  <c:v>7923</c:v>
                </c:pt>
              </c:numCache>
            </c:numRef>
          </c:val>
          <c:extLst>
            <c:ext xmlns:c16="http://schemas.microsoft.com/office/drawing/2014/chart" uri="{C3380CC4-5D6E-409C-BE32-E72D297353CC}">
              <c16:uniqueId val="{00000006-F034-45E3-A987-0BAD620E31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1715</c:v>
                </c:pt>
                <c:pt idx="3">
                  <c:v>1211</c:v>
                </c:pt>
                <c:pt idx="6">
                  <c:v>848</c:v>
                </c:pt>
                <c:pt idx="9">
                  <c:v>615</c:v>
                </c:pt>
                <c:pt idx="12">
                  <c:v>606</c:v>
                </c:pt>
              </c:numCache>
            </c:numRef>
          </c:val>
          <c:extLst>
            <c:ext xmlns:c16="http://schemas.microsoft.com/office/drawing/2014/chart" uri="{C3380CC4-5D6E-409C-BE32-E72D297353CC}">
              <c16:uniqueId val="{00000007-F034-45E3-A987-0BAD620E31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14974</c:v>
                </c:pt>
                <c:pt idx="3">
                  <c:v>13868</c:v>
                </c:pt>
                <c:pt idx="6">
                  <c:v>14075</c:v>
                </c:pt>
                <c:pt idx="9">
                  <c:v>13282</c:v>
                </c:pt>
                <c:pt idx="12">
                  <c:v>12865</c:v>
                </c:pt>
              </c:numCache>
            </c:numRef>
          </c:val>
          <c:extLst>
            <c:ext xmlns:c16="http://schemas.microsoft.com/office/drawing/2014/chart" uri="{C3380CC4-5D6E-409C-BE32-E72D297353CC}">
              <c16:uniqueId val="{00000008-F034-45E3-A987-0BAD620E31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c:v>
                </c:pt>
                <c:pt idx="3">
                  <c:v>19</c:v>
                </c:pt>
                <c:pt idx="6">
                  <c:v>3</c:v>
                </c:pt>
                <c:pt idx="9">
                  <c:v>0</c:v>
                </c:pt>
                <c:pt idx="12">
                  <c:v>0</c:v>
                </c:pt>
              </c:numCache>
            </c:numRef>
          </c:val>
          <c:extLst>
            <c:ext xmlns:c16="http://schemas.microsoft.com/office/drawing/2014/chart" uri="{C3380CC4-5D6E-409C-BE32-E72D297353CC}">
              <c16:uniqueId val="{00000009-F034-45E3-A987-0BAD620E31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48746</c:v>
                </c:pt>
                <c:pt idx="3">
                  <c:v>47508</c:v>
                </c:pt>
                <c:pt idx="6">
                  <c:v>48015</c:v>
                </c:pt>
                <c:pt idx="9">
                  <c:v>46975</c:v>
                </c:pt>
                <c:pt idx="12">
                  <c:v>45954</c:v>
                </c:pt>
              </c:numCache>
            </c:numRef>
          </c:val>
          <c:extLst>
            <c:ext xmlns:c16="http://schemas.microsoft.com/office/drawing/2014/chart" uri="{C3380CC4-5D6E-409C-BE32-E72D297353CC}">
              <c16:uniqueId val="{0000000A-F034-45E3-A987-0BAD620E31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11489</c:v>
                </c:pt>
                <c:pt idx="2">
                  <c:v>#N/A</c:v>
                </c:pt>
                <c:pt idx="3">
                  <c:v>#N/A</c:v>
                </c:pt>
                <c:pt idx="4">
                  <c:v>9801</c:v>
                </c:pt>
                <c:pt idx="5">
                  <c:v>#N/A</c:v>
                </c:pt>
                <c:pt idx="6">
                  <c:v>#N/A</c:v>
                </c:pt>
                <c:pt idx="7">
                  <c:v>9342</c:v>
                </c:pt>
                <c:pt idx="8">
                  <c:v>#N/A</c:v>
                </c:pt>
                <c:pt idx="9">
                  <c:v>#N/A</c:v>
                </c:pt>
                <c:pt idx="10">
                  <c:v>8414</c:v>
                </c:pt>
                <c:pt idx="11">
                  <c:v>#N/A</c:v>
                </c:pt>
                <c:pt idx="12">
                  <c:v>#N/A</c:v>
                </c:pt>
                <c:pt idx="13">
                  <c:v>7140</c:v>
                </c:pt>
                <c:pt idx="14">
                  <c:v>#N/A</c:v>
                </c:pt>
              </c:numCache>
            </c:numRef>
          </c:val>
          <c:smooth val="0"/>
          <c:extLst>
            <c:ext xmlns:c16="http://schemas.microsoft.com/office/drawing/2014/chart" uri="{C3380CC4-5D6E-409C-BE32-E72D297353CC}">
              <c16:uniqueId val="{0000000B-F034-45E3-A987-0BAD620E31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2412</c:v>
                </c:pt>
                <c:pt idx="1">
                  <c:v>2495</c:v>
                </c:pt>
                <c:pt idx="2">
                  <c:v>3342</c:v>
                </c:pt>
              </c:numCache>
            </c:numRef>
          </c:val>
          <c:extLst>
            <c:ext xmlns:c16="http://schemas.microsoft.com/office/drawing/2014/chart" uri="{C3380CC4-5D6E-409C-BE32-E72D297353CC}">
              <c16:uniqueId val="{00000000-C88F-430E-B636-066C294715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420</c:v>
                </c:pt>
                <c:pt idx="2">
                  <c:v>420</c:v>
                </c:pt>
              </c:numCache>
            </c:numRef>
          </c:val>
          <c:extLst>
            <c:ext xmlns:c16="http://schemas.microsoft.com/office/drawing/2014/chart" uri="{C3380CC4-5D6E-409C-BE32-E72D297353CC}">
              <c16:uniqueId val="{00000001-C88F-430E-B636-066C294715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2443</c:v>
                </c:pt>
                <c:pt idx="1">
                  <c:v>2553</c:v>
                </c:pt>
                <c:pt idx="2">
                  <c:v>2652</c:v>
                </c:pt>
              </c:numCache>
            </c:numRef>
          </c:val>
          <c:extLst>
            <c:ext xmlns:c16="http://schemas.microsoft.com/office/drawing/2014/chart" uri="{C3380CC4-5D6E-409C-BE32-E72D297353CC}">
              <c16:uniqueId val="{00000002-C88F-430E-B636-066C294715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{0BA9EDC0-9F1C-4E14-9E70-5C9AF1E30138}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54-4BC9-8C82-F2A60B32A8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{F6962003-CFA5-4D53-8D12-9E5405C585EC}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54-4BC9-8C82-F2A60B32A8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{DD005485-007A-46F3-84A7-9CDF556B4777}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54-4BC9-8C82-F2A60B32A8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{C975FC58-89C5-416B-BF67-42FB1C3F3532}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54-4BC9-8C82-F2A60B32A8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{CC3B497E-9E3A-44F9-A8F3-C0EF07A8E60A}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54-4BC9-8C82-F2A60B32A8A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{0BD4274C-7476-4650-8EDB-700A1EB8E3A4}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54-4BC9-8C82-F2A60B32A8A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{A9E787DF-8A18-412C-84F9-29D071F5C9BE}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54-4BC9-8C82-F2A60B32A8A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{7C71E3B2-063B-415C-BBDF-28AF23B8A058}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54-4BC9-8C82-F2A60B32A8A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{C1D49AB4-DA38-4BDE-9192-D7D68F2CB5A6}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54-4BC9-8C82-F2A60B32A8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c:v>
                </c:pt>
                <c:pt idx="24">
                  <c:v>68</c:v>
                </c:pt>
                <c:pt idx="32">
                  <c:v>69.099999999999994</c:v>
                </c:pt>
              </c:numCache>
            </c:numRef>
          </c:xVal>
          <c:yVal>
            <c:numRef>
              <c:f>公会計指標分析・財政指標組合せ分析表!$BP$51:$DC$51</c:f>
              <c:numCache>
                <c:formatCode>#,##0.0;"▲ "#,##0.0</c:formatCode>
                <c:ptCount val="40"/>
                <c:pt idx="16">
                  <c:v>34.5</c:v>
                </c:pt>
                <c:pt idx="24">
                  <c:v>30.1</c:v>
                </c:pt>
                <c:pt idx="32">
                  <c:v>26</c:v>
                </c:pt>
              </c:numCache>
            </c:numRef>
          </c:yVal>
          <c:smooth val="0"/>
          <c:extLst>
            <c:ext xmlns:c16="http://schemas.microsoft.com/office/drawing/2014/chart" uri="{C3380CC4-5D6E-409C-BE32-E72D297353CC}">
              <c16:uniqueId val="{00000009-F154-4BC9-8C82-F2A60B32A8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{3B81D1EF-C8D9-4DF7-BBD7-218567949982}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54-4BC9-8C82-F2A60B32A8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{6F374DFA-0C7A-478A-A147-3890C3D0FC9D}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54-4BC9-8C82-F2A60B32A8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{671B8F0F-665E-4F74-82FC-03CBFDA2A240}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54-4BC9-8C82-F2A60B32A8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{422BD7D9-F5D8-42CF-B1F0-F1781A4B1902}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54-4BC9-8C82-F2A60B32A8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{A3C83069-0108-40F4-85D1-A7332EB5DF68}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54-4BC9-8C82-F2A60B32A8A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{89B6379A-9C18-4A52-ACDA-482D2B078778}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54-4BC9-8C82-F2A60B32A8A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{8AFA4F1E-0D7E-43BD-9F78-836A73A94820}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54-4BC9-8C82-F2A60B32A8A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{D1E7BDB1-56E6-4358-9A92-BDE35D04D1AC}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54-4BC9-8C82-F2A60B32A8A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{F19484A6-17FA-418F-8587-C876E032667F}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54-4BC9-8C82-F2A60B32A8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63.1</c:v>
                </c:pt>
                <c:pt idx="24">
                  <c:v>63.2</c:v>
                </c:pt>
                <c:pt idx="32">
                  <c:v>64.2</c:v>
                </c:pt>
              </c:numCache>
            </c:numRef>
          </c:xVal>
          <c:yVal>
            <c:numRef>
              <c:f>公会計指標分析・財政指標組合せ分析表!$BP$55:$DC$55</c:f>
              <c:numCache>
                <c:formatCode>#,##0.0;"▲ "#,##0.0</c:formatCode>
                <c:ptCount val="40"/>
                <c:pt idx="16">
                  <c:v>3.9</c:v>
                </c:pt>
                <c:pt idx="24">
                  <c:v>0</c:v>
                </c:pt>
                <c:pt idx="32">
                  <c:v>0</c:v>
                </c:pt>
              </c:numCache>
            </c:numRef>
          </c:yVal>
          <c:smooth val="0"/>
          <c:extLst>
            <c:ext xmlns:c16="http://schemas.microsoft.com/office/drawing/2014/chart" uri="{C3380CC4-5D6E-409C-BE32-E72D297353CC}">
              <c16:uniqueId val="{00000013-F154-4BC9-8C82-F2A60B32A8A0}"/>
            </c:ext>
          </c:extLst>
        </c:ser>
        <c:dLbls>
          <c:showLegendKey val="0"/>
          <c:showVal val="1"/>
          <c:showCatName val="0"/>
          <c:showSerName val="0"/>
          <c:showPercent val="0"/>
          <c:showBubbleSize val="0"/>
        </c:dLbls>
        <c:axId val="46179840"/>
        <c:axId val="46181760"/>
      </c:scatterChart>
      <c:valAx>
        <c:axId val="46179840"/>
        <c:scaling>
          <c:orientation val="maxMin"/>
          <c:max val="73"/>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{976C5A56-AC1A-4C00-B887-C77B21706D63}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A8F-40B8-9584-141D7C0748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{A5E52187-7221-4152-A337-021F15ED5328}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8F-40B8-9584-141D7C0748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{63BC48AF-75AC-4A6C-808D-79B5B99615FD}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8F-40B8-9584-141D7C0748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{9645F34F-894D-4F21-9C53-FCCEEEA34CDE}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8F-40B8-9584-141D7C0748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{2401D5D2-F68D-4253-BCD0-9034D73F2918}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8F-40B8-9584-141D7C07487D}"/>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{26DA4935-88FD-4C6D-82FB-F2B695B60350}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A8F-40B8-9584-141D7C07487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{6B27A0E1-FB69-47AE-A2A3-60DF78CCE931}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A8F-40B8-9584-141D7C07487D}"/>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{7556858B-9B42-4B95-AF30-4561EAECA847}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A8F-40B8-9584-141D7C07487D}"/>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{0252E32B-DE6E-45F3-8914-34C9EB73AD47}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A8F-40B8-9584-141D7C0748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7.5</c:v>
                </c:pt>
                <c:pt idx="16">
                  <c:v>6.8</c:v>
                </c:pt>
                <c:pt idx="24">
                  <c:v>5.7</c:v>
                </c:pt>
                <c:pt idx="32">
                  <c:v>4.7</c:v>
                </c:pt>
              </c:numCache>
            </c:numRef>
          </c:xVal>
          <c:yVal>
            <c:numRef>
              <c:f>公会計指標分析・財政指標組合せ分析表!$BP$73:$DC$73</c:f>
              <c:numCache>
                <c:formatCode>#,##0.0;"▲ "#,##0.0</c:formatCode>
                <c:ptCount val="40"/>
                <c:pt idx="0">
                  <c:v>43.1</c:v>
                </c:pt>
                <c:pt idx="8">
                  <c:v>36.799999999999997</c:v>
                </c:pt>
                <c:pt idx="16">
                  <c:v>34.5</c:v>
                </c:pt>
                <c:pt idx="24">
                  <c:v>30.1</c:v>
                </c:pt>
                <c:pt idx="32">
                  <c:v>26</c:v>
                </c:pt>
              </c:numCache>
            </c:numRef>
          </c:yVal>
          <c:smooth val="0"/>
          <c:extLst>
            <c:ext xmlns:c16="http://schemas.microsoft.com/office/drawing/2014/chart" uri="{C3380CC4-5D6E-409C-BE32-E72D297353CC}">
              <c16:uniqueId val="{00000009-8A8F-40B8-9584-141D7C0748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{3B7BDA60-403B-45A1-B468-5F0BD47F2C21}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A8F-40B8-9584-141D7C0748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{32A92BF4-6DBB-44AE-BC3E-0CB9B10D087A}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8F-40B8-9584-141D7C0748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{3B8FC6F7-06DB-449D-9CC2-34F912EF42B2}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8F-40B8-9584-141D7C0748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{8FF43B1D-8C0C-420E-975D-E52F88024688}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8F-40B8-9584-141D7C0748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{0CBDF3ED-2251-4A83-8167-AA7E55757B04}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8F-40B8-9584-141D7C07487D}"/>
                </c:ext>
              </c:extLst>
            </c:dLbl>
            <c:dLbl>
              <c:idx val="8"/>
              <c:layout>
                <c:manualLayout>
                  <c:x val="-4.490505736590130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{2EAE28FA-B6E6-49B3-936E-48C4C0418CDD}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A8F-40B8-9584-141D7C07487D}"/>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{1D25CE3D-E732-4C94-881D-7E656EC6BDA9}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A8F-40B8-9584-141D7C07487D}"/>
                </c:ext>
              </c:extLst>
            </c:dLbl>
            <c:dLbl>
              <c:idx val="24"/>
              <c:layout>
                <c:manualLayout>
                  <c:x val="-2.5298460057526718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{AABD15D1-7C17-4A2F-9A26-CB5120F81EBC}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A8F-40B8-9584-141D7C07487D}"/>
                </c:ext>
              </c:extLst>
            </c:dLbl>
            <c:dLbl>
              <c:idx val="32"/>
              <c:layout>
                <c:manualLayout>
                  <c:x val="-3.7842225392624586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{95DBA756-D730-4DF0-B271-BB96931B0ED0}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A8F-40B8-9584-141D7C0748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8A8F-40B8-9584-141D7C07487D}"/>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108,548
107,813
243.83
66,320,792
64,823,425
1,444,523
31,905,971
45,953,799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本市人口は、昭和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年代には増加から減少に転じ、平成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年度に過疎地域に指定されるなど、現在も急激な人口減少が進んでおり、経済規模の縮小による市税収入の伸び悩みが続いている。</a:t>
          </a:r>
        </a:p>
        <a:p>
          <a:r>
            <a:rPr kumimoji="1" lang="ja-JP" altLang="en-US" sz="1300">
              <a:latin typeface="ＭＳ Ｐゴシック" panose="020B0600070205080204" pitchFamily="50" charset="-128"/>
              <a:ea typeface="ＭＳ Ｐゴシック" panose="020B0600070205080204" pitchFamily="50" charset="-128"/>
            </a:rPr>
            <a:t>　一方で、高齢化に伴う社会保障費の増加や北海道日本海側の多雪地域に位置することによる多額の除雪費、港湾管理、保健所設置などによる本市特有の行政需要も多く、地方交付税への依存度が高い財政構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10885</xdr:rowOff>
    </xdr:from>
    <xdr:to>
      <xdr:col>23</xdr:col>
      <xdr:colOff>133350</xdr:colOff>
      <xdr:row>45</xdr:row>
      <xdr:rowOff>28122</xdr:rowOff>
    </xdr:to>
    <xdr:cxnSp macro="">
      <xdr:nvCxnSpPr>
        <xdr:cNvPr id="71" name="直線コネクタ 70"/>
        <xdr:cNvCxnSpPr/>
      </xdr:nvCxnSpPr>
      <xdr:spPr>
        <a:xfrm flipV="1">
          <a:off x="4114800" y="77261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4" name="直線コネクタ 73"/>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62593</xdr:rowOff>
    </xdr:to>
    <xdr:cxnSp macro="">
      <xdr:nvCxnSpPr>
        <xdr:cNvPr id="77" name="直線コネクタ 76"/>
        <xdr:cNvCxnSpPr/>
      </xdr:nvCxnSpPr>
      <xdr:spPr>
        <a:xfrm flipV="1">
          <a:off x="2336800" y="77433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62593</xdr:rowOff>
    </xdr:from>
    <xdr:to>
      <xdr:col>11</xdr:col>
      <xdr:colOff>31750</xdr:colOff>
      <xdr:row>45</xdr:row>
      <xdr:rowOff>62593</xdr:rowOff>
    </xdr:to>
    <xdr:cxnSp macro="">
      <xdr:nvCxnSpPr>
        <xdr:cNvPr id="80" name="直線コネクタ 79"/>
        <xdr:cNvCxnSpPr/>
      </xdr:nvCxnSpPr>
      <xdr:spPr>
        <a:xfrm>
          <a:off x="1447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131535</xdr:rowOff>
    </xdr:from>
    <xdr:to>
      <xdr:col>23</xdr:col>
      <xdr:colOff>184150</xdr:colOff>
      <xdr:row>45</xdr:row>
      <xdr:rowOff>61685</xdr:rowOff>
    </xdr:to>
    <xdr:sp macro="" textlink="">
      <xdr:nvSpPr>
        <xdr:cNvPr id="90" name="楕円 89"/>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27412</xdr:rowOff>
    </xdr:from>
    <xdr:ext cx="762000" cy="259045"/>
    <xdr:sp macro="" textlink="">
      <xdr:nvSpPr>
        <xdr:cNvPr id="91" name="財政力該当値テキスト"/>
        <xdr:cNvSpPr txBox="1"/>
      </xdr:nvSpPr>
      <xdr:spPr>
        <a:xfrm>
          <a:off x="5041900" y="75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2" name="楕円 91"/>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3" name="テキスト ボックス 92"/>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11793</xdr:rowOff>
    </xdr:from>
    <xdr:to>
      <xdr:col>11</xdr:col>
      <xdr:colOff>82550</xdr:colOff>
      <xdr:row>45</xdr:row>
      <xdr:rowOff>113393</xdr:rowOff>
    </xdr:to>
    <xdr:sp macro="" textlink="">
      <xdr:nvSpPr>
        <xdr:cNvPr id="96" name="楕円 95"/>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98170</xdr:rowOff>
    </xdr:from>
    <xdr:ext cx="762000" cy="259045"/>
    <xdr:sp macro="" textlink="">
      <xdr:nvSpPr>
        <xdr:cNvPr id="97" name="テキスト ボックス 96"/>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扶助費や公債費等の減により経常経費充当一般財源が減少したが、地方特例交付金や臨時財政対策債等の減により経常一般財源が減少したことにより、</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％を超える状況が続いており、政策的な事業に使える財源が少なく、非常に硬直した財政構造となっている。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135467</xdr:rowOff>
    </xdr:to>
    <xdr:cxnSp macro="">
      <xdr:nvCxnSpPr>
        <xdr:cNvPr id="134" name="直線コネクタ 133"/>
        <xdr:cNvCxnSpPr/>
      </xdr:nvCxnSpPr>
      <xdr:spPr>
        <a:xfrm>
          <a:off x="4114800" y="105215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63</xdr:row>
      <xdr:rowOff>146473</xdr:rowOff>
    </xdr:to>
    <xdr:cxnSp macro="">
      <xdr:nvCxnSpPr>
        <xdr:cNvPr id="137" name="直線コネクタ 136"/>
        <xdr:cNvCxnSpPr/>
      </xdr:nvCxnSpPr>
      <xdr:spPr>
        <a:xfrm flipV="1">
          <a:off x="3225800" y="1052152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65</xdr:row>
      <xdr:rowOff>4656</xdr:rowOff>
    </xdr:to>
    <xdr:cxnSp macro="">
      <xdr:nvCxnSpPr>
        <xdr:cNvPr id="140" name="直線コネクタ 139"/>
        <xdr:cNvCxnSpPr/>
      </xdr:nvCxnSpPr>
      <xdr:spPr>
        <a:xfrm flipV="1">
          <a:off x="2336800" y="109478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65</xdr:row>
      <xdr:rowOff>4656</xdr:rowOff>
    </xdr:to>
    <xdr:cxnSp macro="">
      <xdr:nvCxnSpPr>
        <xdr:cNvPr id="143" name="直線コネクタ 142"/>
        <xdr:cNvCxnSpPr/>
      </xdr:nvCxnSpPr>
      <xdr:spPr>
        <a:xfrm>
          <a:off x="1447800" y="1101217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3" name="楕円 152"/>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4"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5" name="楕円 154"/>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56" name="テキスト ボックス 155"/>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7" name="楕円 156"/>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8" name="テキスト ボックス 157"/>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9" name="楕円 158"/>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60" name="テキスト ボックス 159"/>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1" name="楕円 160"/>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2" name="テキスト ボックス 161"/>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人口減少が進んでいる中でも、地勢的な要因等から冬期の道路除排雪費用がかさむことなどにより、類似団体の中でも高い水準となっている。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今後も業務の効率化や改善を図りながら、行政サービスの維持・向上のための適正な人員配置と事務経費などのコストの縮減に努める。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166315</xdr:rowOff>
    </xdr:from>
    <xdr:to>
      <xdr:col>23</xdr:col>
      <xdr:colOff>133350</xdr:colOff>
      <xdr:row>87</xdr:row>
      <xdr:rowOff>45331</xdr:rowOff>
    </xdr:to>
    <xdr:cxnSp macro="">
      <xdr:nvCxnSpPr>
        <xdr:cNvPr id="197" name="直線コネクタ 196"/>
        <xdr:cNvCxnSpPr/>
      </xdr:nvCxnSpPr>
      <xdr:spPr>
        <a:xfrm>
          <a:off x="4114800" y="14739565"/>
          <a:ext cx="838200" cy="22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130315</xdr:rowOff>
    </xdr:from>
    <xdr:to>
      <xdr:col>19</xdr:col>
      <xdr:colOff>133350</xdr:colOff>
      <xdr:row>85</xdr:row>
      <xdr:rowOff>166315</xdr:rowOff>
    </xdr:to>
    <xdr:cxnSp macro="">
      <xdr:nvCxnSpPr>
        <xdr:cNvPr id="200" name="直線コネクタ 199"/>
        <xdr:cNvCxnSpPr/>
      </xdr:nvCxnSpPr>
      <xdr:spPr>
        <a:xfrm>
          <a:off x="3225800" y="14532115"/>
          <a:ext cx="889000" cy="20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110198</xdr:rowOff>
    </xdr:from>
    <xdr:to>
      <xdr:col>15</xdr:col>
      <xdr:colOff>82550</xdr:colOff>
      <xdr:row>84</xdr:row>
      <xdr:rowOff>130315</xdr:rowOff>
    </xdr:to>
    <xdr:cxnSp macro="">
      <xdr:nvCxnSpPr>
        <xdr:cNvPr id="203" name="直線コネクタ 202"/>
        <xdr:cNvCxnSpPr/>
      </xdr:nvCxnSpPr>
      <xdr:spPr>
        <a:xfrm>
          <a:off x="2336800" y="14340548"/>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84648</xdr:rowOff>
    </xdr:from>
    <xdr:to>
      <xdr:col>11</xdr:col>
      <xdr:colOff>31750</xdr:colOff>
      <xdr:row>83</xdr:row>
      <xdr:rowOff>110198</xdr:rowOff>
    </xdr:to>
    <xdr:cxnSp macro="">
      <xdr:nvCxnSpPr>
        <xdr:cNvPr id="206" name="直線コネクタ 205"/>
        <xdr:cNvCxnSpPr/>
      </xdr:nvCxnSpPr>
      <xdr:spPr>
        <a:xfrm>
          <a:off x="1447800" y="14314998"/>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165981</xdr:rowOff>
    </xdr:from>
    <xdr:to>
      <xdr:col>23</xdr:col>
      <xdr:colOff>184150</xdr:colOff>
      <xdr:row>87</xdr:row>
      <xdr:rowOff>96131</xdr:rowOff>
    </xdr:to>
    <xdr:sp macro="" textlink="">
      <xdr:nvSpPr>
        <xdr:cNvPr id="216" name="楕円 215"/>
        <xdr:cNvSpPr/>
      </xdr:nvSpPr>
      <xdr:spPr>
        <a:xfrm>
          <a:off x="4902200" y="149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138058</xdr:rowOff>
    </xdr:from>
    <xdr:ext cx="762000" cy="259045"/>
    <xdr:sp macro="" textlink="">
      <xdr:nvSpPr>
        <xdr:cNvPr id="217" name="人件費・物件費等の状況該当値テキスト"/>
        <xdr:cNvSpPr txBox="1"/>
      </xdr:nvSpPr>
      <xdr:spPr>
        <a:xfrm>
          <a:off x="5041900" y="148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115515</xdr:rowOff>
    </xdr:from>
    <xdr:to>
      <xdr:col>19</xdr:col>
      <xdr:colOff>184150</xdr:colOff>
      <xdr:row>86</xdr:row>
      <xdr:rowOff>45665</xdr:rowOff>
    </xdr:to>
    <xdr:sp macro="" textlink="">
      <xdr:nvSpPr>
        <xdr:cNvPr id="218" name="楕円 217"/>
        <xdr:cNvSpPr/>
      </xdr:nvSpPr>
      <xdr:spPr>
        <a:xfrm>
          <a:off x="4064000" y="146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30442</xdr:rowOff>
    </xdr:from>
    <xdr:ext cx="736600" cy="259045"/>
    <xdr:sp macro="" textlink="">
      <xdr:nvSpPr>
        <xdr:cNvPr id="219" name="テキスト ボックス 218"/>
        <xdr:cNvSpPr txBox="1"/>
      </xdr:nvSpPr>
      <xdr:spPr>
        <a:xfrm>
          <a:off x="3733800" y="1477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79515</xdr:rowOff>
    </xdr:from>
    <xdr:to>
      <xdr:col>15</xdr:col>
      <xdr:colOff>133350</xdr:colOff>
      <xdr:row>85</xdr:row>
      <xdr:rowOff>9665</xdr:rowOff>
    </xdr:to>
    <xdr:sp macro="" textlink="">
      <xdr:nvSpPr>
        <xdr:cNvPr id="220" name="楕円 219"/>
        <xdr:cNvSpPr/>
      </xdr:nvSpPr>
      <xdr:spPr>
        <a:xfrm>
          <a:off x="3175000" y="144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165892</xdr:rowOff>
    </xdr:from>
    <xdr:ext cx="762000" cy="259045"/>
    <xdr:sp macro="" textlink="">
      <xdr:nvSpPr>
        <xdr:cNvPr id="221" name="テキスト ボックス 220"/>
        <xdr:cNvSpPr txBox="1"/>
      </xdr:nvSpPr>
      <xdr:spPr>
        <a:xfrm>
          <a:off x="2844800" y="1456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59398</xdr:rowOff>
    </xdr:from>
    <xdr:to>
      <xdr:col>11</xdr:col>
      <xdr:colOff>82550</xdr:colOff>
      <xdr:row>83</xdr:row>
      <xdr:rowOff>160998</xdr:rowOff>
    </xdr:to>
    <xdr:sp macro="" textlink="">
      <xdr:nvSpPr>
        <xdr:cNvPr id="222" name="楕円 221"/>
        <xdr:cNvSpPr/>
      </xdr:nvSpPr>
      <xdr:spPr>
        <a:xfrm>
          <a:off x="2286000" y="142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145775</xdr:rowOff>
    </xdr:from>
    <xdr:ext cx="762000" cy="259045"/>
    <xdr:sp macro="" textlink="">
      <xdr:nvSpPr>
        <xdr:cNvPr id="223" name="テキスト ボックス 222"/>
        <xdr:cNvSpPr txBox="1"/>
      </xdr:nvSpPr>
      <xdr:spPr>
        <a:xfrm>
          <a:off x="1955800" y="143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33848</xdr:rowOff>
    </xdr:from>
    <xdr:to>
      <xdr:col>7</xdr:col>
      <xdr:colOff>31750</xdr:colOff>
      <xdr:row>83</xdr:row>
      <xdr:rowOff>135448</xdr:rowOff>
    </xdr:to>
    <xdr:sp macro="" textlink="">
      <xdr:nvSpPr>
        <xdr:cNvPr id="224" name="楕円 223"/>
        <xdr:cNvSpPr/>
      </xdr:nvSpPr>
      <xdr:spPr>
        <a:xfrm>
          <a:off x="1397000" y="142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120225</xdr:rowOff>
    </xdr:from>
    <xdr:ext cx="762000" cy="259045"/>
    <xdr:sp macro="" textlink="">
      <xdr:nvSpPr>
        <xdr:cNvPr id="225" name="テキスト ボックス 224"/>
        <xdr:cNvSpPr txBox="1"/>
      </xdr:nvSpPr>
      <xdr:spPr>
        <a:xfrm>
          <a:off x="1066800" y="1435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人事評価の給与反映未実施等により、国を下回る給与水準となっている。今後においても、国や他団体の給与水準や民間賃金等の状況を踏まえながら、給与水準の適正化に努める。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80736</xdr:rowOff>
    </xdr:to>
    <xdr:cxnSp macro="">
      <xdr:nvCxnSpPr>
        <xdr:cNvPr id="261" name="直線コネクタ 260"/>
        <xdr:cNvCxnSpPr/>
      </xdr:nvCxnSpPr>
      <xdr:spPr>
        <a:xfrm flipV="1">
          <a:off x="16179800" y="1405345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4" name="直線コネクタ 263"/>
        <xdr:cNvCxnSpPr/>
      </xdr:nvCxnSpPr>
      <xdr:spPr>
        <a:xfrm flipV="1">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97971</xdr:rowOff>
    </xdr:to>
    <xdr:cxnSp macro="">
      <xdr:nvCxnSpPr>
        <xdr:cNvPr id="267" name="直線コネクタ 266"/>
        <xdr:cNvCxnSpPr/>
      </xdr:nvCxnSpPr>
      <xdr:spPr>
        <a:xfrm>
          <a:off x="14401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80736</xdr:rowOff>
    </xdr:to>
    <xdr:cxnSp macro="">
      <xdr:nvCxnSpPr>
        <xdr:cNvPr id="270" name="直線コネクタ 269"/>
        <xdr:cNvCxnSpPr/>
      </xdr:nvCxnSpPr>
      <xdr:spPr>
        <a:xfrm>
          <a:off x="13512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80" name="楕円 279"/>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81"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2" name="楕円 281"/>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3" name="テキスト ボックス 282"/>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4" name="楕円 283"/>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5" name="テキスト ボックス 284"/>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6" name="楕円 285"/>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7" name="テキスト ボックス 286"/>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8" name="楕円 287"/>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9" name="テキスト ボックス 288"/>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東西に細長い地勢的要因により消防職員を多く配置する必要があること、保健所を設置していること及び港湾事務を行っていることにより、類似団体と比較して人口千人当たりの職員数が多くなっている。これまでも指定管理者制度の活用や民間への業務委託の推進により職員数の削減を実施してきたが、今後も事務事業見直しにより適正な職員定数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162983</xdr:rowOff>
    </xdr:from>
    <xdr:to>
      <xdr:col>81</xdr:col>
      <xdr:colOff>44450</xdr:colOff>
      <xdr:row>67</xdr:row>
      <xdr:rowOff>5609</xdr:rowOff>
    </xdr:to>
    <xdr:cxnSp macro="">
      <xdr:nvCxnSpPr>
        <xdr:cNvPr id="324" name="直線コネクタ 323"/>
        <xdr:cNvCxnSpPr/>
      </xdr:nvCxnSpPr>
      <xdr:spPr>
        <a:xfrm>
          <a:off x="16179800" y="1147868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128799</xdr:rowOff>
    </xdr:from>
    <xdr:to>
      <xdr:col>77</xdr:col>
      <xdr:colOff>44450</xdr:colOff>
      <xdr:row>66</xdr:row>
      <xdr:rowOff>162983</xdr:rowOff>
    </xdr:to>
    <xdr:cxnSp macro="">
      <xdr:nvCxnSpPr>
        <xdr:cNvPr id="327" name="直線コネクタ 326"/>
        <xdr:cNvCxnSpPr/>
      </xdr:nvCxnSpPr>
      <xdr:spPr>
        <a:xfrm>
          <a:off x="15290800" y="1144449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114723</xdr:rowOff>
    </xdr:from>
    <xdr:to>
      <xdr:col>72</xdr:col>
      <xdr:colOff>203200</xdr:colOff>
      <xdr:row>66</xdr:row>
      <xdr:rowOff>128799</xdr:rowOff>
    </xdr:to>
    <xdr:cxnSp macro="">
      <xdr:nvCxnSpPr>
        <xdr:cNvPr id="330" name="直線コネクタ 329"/>
        <xdr:cNvCxnSpPr/>
      </xdr:nvCxnSpPr>
      <xdr:spPr>
        <a:xfrm>
          <a:off x="14401800" y="114304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66463</xdr:rowOff>
    </xdr:from>
    <xdr:to>
      <xdr:col>68</xdr:col>
      <xdr:colOff>152400</xdr:colOff>
      <xdr:row>66</xdr:row>
      <xdr:rowOff>114723</xdr:rowOff>
    </xdr:to>
    <xdr:cxnSp macro="">
      <xdr:nvCxnSpPr>
        <xdr:cNvPr id="333" name="直線コネクタ 332"/>
        <xdr:cNvCxnSpPr/>
      </xdr:nvCxnSpPr>
      <xdr:spPr>
        <a:xfrm>
          <a:off x="13512800" y="113821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126259</xdr:rowOff>
    </xdr:from>
    <xdr:to>
      <xdr:col>81</xdr:col>
      <xdr:colOff>95250</xdr:colOff>
      <xdr:row>67</xdr:row>
      <xdr:rowOff>56409</xdr:rowOff>
    </xdr:to>
    <xdr:sp macro="" textlink="">
      <xdr:nvSpPr>
        <xdr:cNvPr id="343" name="楕円 342"/>
        <xdr:cNvSpPr/>
      </xdr:nvSpPr>
      <xdr:spPr>
        <a:xfrm>
          <a:off x="16967200" y="114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22136</xdr:rowOff>
    </xdr:from>
    <xdr:ext cx="762000" cy="259045"/>
    <xdr:sp macro="" textlink="">
      <xdr:nvSpPr>
        <xdr:cNvPr id="344" name="定員管理の状況該当値テキスト"/>
        <xdr:cNvSpPr txBox="1"/>
      </xdr:nvSpPr>
      <xdr:spPr>
        <a:xfrm>
          <a:off x="17106900" y="1133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112183</xdr:rowOff>
    </xdr:from>
    <xdr:to>
      <xdr:col>77</xdr:col>
      <xdr:colOff>95250</xdr:colOff>
      <xdr:row>67</xdr:row>
      <xdr:rowOff>42333</xdr:rowOff>
    </xdr:to>
    <xdr:sp macro="" textlink="">
      <xdr:nvSpPr>
        <xdr:cNvPr id="345" name="楕円 344"/>
        <xdr:cNvSpPr/>
      </xdr:nvSpPr>
      <xdr:spPr>
        <a:xfrm>
          <a:off x="16129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27110</xdr:rowOff>
    </xdr:from>
    <xdr:ext cx="736600" cy="259045"/>
    <xdr:sp macro="" textlink="">
      <xdr:nvSpPr>
        <xdr:cNvPr id="346" name="テキスト ボックス 345"/>
        <xdr:cNvSpPr txBox="1"/>
      </xdr:nvSpPr>
      <xdr:spPr>
        <a:xfrm>
          <a:off x="15798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77999</xdr:rowOff>
    </xdr:from>
    <xdr:to>
      <xdr:col>73</xdr:col>
      <xdr:colOff>44450</xdr:colOff>
      <xdr:row>67</xdr:row>
      <xdr:rowOff>8149</xdr:rowOff>
    </xdr:to>
    <xdr:sp macro="" textlink="">
      <xdr:nvSpPr>
        <xdr:cNvPr id="347" name="楕円 346"/>
        <xdr:cNvSpPr/>
      </xdr:nvSpPr>
      <xdr:spPr>
        <a:xfrm>
          <a:off x="15240000" y="113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164376</xdr:rowOff>
    </xdr:from>
    <xdr:ext cx="762000" cy="259045"/>
    <xdr:sp macro="" textlink="">
      <xdr:nvSpPr>
        <xdr:cNvPr id="348" name="テキスト ボックス 347"/>
        <xdr:cNvSpPr txBox="1"/>
      </xdr:nvSpPr>
      <xdr:spPr>
        <a:xfrm>
          <a:off x="14909800" y="1148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63923</xdr:rowOff>
    </xdr:from>
    <xdr:to>
      <xdr:col>68</xdr:col>
      <xdr:colOff>203200</xdr:colOff>
      <xdr:row>66</xdr:row>
      <xdr:rowOff>165523</xdr:rowOff>
    </xdr:to>
    <xdr:sp macro="" textlink="">
      <xdr:nvSpPr>
        <xdr:cNvPr id="349" name="楕円 348"/>
        <xdr:cNvSpPr/>
      </xdr:nvSpPr>
      <xdr:spPr>
        <a:xfrm>
          <a:off x="14351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150300</xdr:rowOff>
    </xdr:from>
    <xdr:ext cx="762000" cy="259045"/>
    <xdr:sp macro="" textlink="">
      <xdr:nvSpPr>
        <xdr:cNvPr id="350" name="テキスト ボックス 349"/>
        <xdr:cNvSpPr txBox="1"/>
      </xdr:nvSpPr>
      <xdr:spPr>
        <a:xfrm>
          <a:off x="14020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15663</xdr:rowOff>
    </xdr:from>
    <xdr:to>
      <xdr:col>64</xdr:col>
      <xdr:colOff>152400</xdr:colOff>
      <xdr:row>66</xdr:row>
      <xdr:rowOff>117263</xdr:rowOff>
    </xdr:to>
    <xdr:sp macro="" textlink="">
      <xdr:nvSpPr>
        <xdr:cNvPr id="351" name="楕円 350"/>
        <xdr:cNvSpPr/>
      </xdr:nvSpPr>
      <xdr:spPr>
        <a:xfrm>
          <a:off x="13462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102040</xdr:rowOff>
    </xdr:from>
    <xdr:ext cx="762000" cy="259045"/>
    <xdr:sp macro="" textlink="">
      <xdr:nvSpPr>
        <xdr:cNvPr id="352" name="テキスト ボックス 351"/>
        <xdr:cNvSpPr txBox="1"/>
      </xdr:nvSpPr>
      <xdr:spPr>
        <a:xfrm>
          <a:off x="13131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努めてきた結果、公債費負担が減少したため、実質公債比率は改善傾向にあり、類似団体内平均値とほぼ同水準となっている。今後も、建設事業の厳選等により、新規の起債発行を抑制し、公債費負担の減少に努めることで、実質公債費比率の更なる改善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93435</xdr:rowOff>
    </xdr:to>
    <xdr:cxnSp macro="">
      <xdr:nvCxnSpPr>
        <xdr:cNvPr id="387" name="直線コネクタ 386"/>
        <xdr:cNvCxnSpPr/>
      </xdr:nvCxnSpPr>
      <xdr:spPr>
        <a:xfrm flipV="1">
          <a:off x="16179800" y="7007981"/>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42</xdr:row>
      <xdr:rowOff>48381</xdr:rowOff>
    </xdr:to>
    <xdr:cxnSp macro="">
      <xdr:nvCxnSpPr>
        <xdr:cNvPr id="390" name="直線コネクタ 389"/>
        <xdr:cNvCxnSpPr/>
      </xdr:nvCxnSpPr>
      <xdr:spPr>
        <a:xfrm flipV="1">
          <a:off x="15290800" y="712288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128815</xdr:rowOff>
    </xdr:to>
    <xdr:cxnSp macro="">
      <xdr:nvCxnSpPr>
        <xdr:cNvPr id="393" name="直線コネクタ 392"/>
        <xdr:cNvCxnSpPr/>
      </xdr:nvCxnSpPr>
      <xdr:spPr>
        <a:xfrm flipV="1">
          <a:off x="14401800" y="7249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3326</xdr:rowOff>
    </xdr:to>
    <xdr:cxnSp macro="">
      <xdr:nvCxnSpPr>
        <xdr:cNvPr id="396" name="直線コネクタ 395"/>
        <xdr:cNvCxnSpPr/>
      </xdr:nvCxnSpPr>
      <xdr:spPr>
        <a:xfrm flipV="1">
          <a:off x="13512800" y="73297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6" name="楕円 405"/>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7"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8" name="楕円 407"/>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9" name="テキスト ボックス 408"/>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0" name="楕円 409"/>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1" name="テキスト ボックス 410"/>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2" name="楕円 411"/>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3" name="テキスト ボックス 412"/>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4" name="楕円 413"/>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5" name="テキスト ボックス 414"/>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地方債の現在高が減少したことにより、将来負担比率は前年度から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ポイント改善したが、類似団体との比較においては依然として高い水準となっている。今後も公債費等義務的経費の削減を中心とする行財政改革を進め、財政の健全化に努める。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18143</xdr:rowOff>
    </xdr:from>
    <xdr:to>
      <xdr:col>81</xdr:col>
      <xdr:colOff>44450</xdr:colOff>
      <xdr:row>16</xdr:row>
      <xdr:rowOff>88809</xdr:rowOff>
    </xdr:to>
    <xdr:cxnSp macro="">
      <xdr:nvCxnSpPr>
        <xdr:cNvPr id="451" name="直線コネクタ 450"/>
        <xdr:cNvCxnSpPr/>
      </xdr:nvCxnSpPr>
      <xdr:spPr>
        <a:xfrm flipV="1">
          <a:off x="16179800" y="2761343"/>
          <a:ext cx="8382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88809</xdr:rowOff>
    </xdr:from>
    <xdr:to>
      <xdr:col>77</xdr:col>
      <xdr:colOff>44450</xdr:colOff>
      <xdr:row>16</xdr:row>
      <xdr:rowOff>164646</xdr:rowOff>
    </xdr:to>
    <xdr:cxnSp macro="">
      <xdr:nvCxnSpPr>
        <xdr:cNvPr id="454" name="直線コネクタ 453"/>
        <xdr:cNvCxnSpPr/>
      </xdr:nvCxnSpPr>
      <xdr:spPr>
        <a:xfrm flipV="1">
          <a:off x="15290800" y="28320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164646</xdr:rowOff>
    </xdr:from>
    <xdr:to>
      <xdr:col>72</xdr:col>
      <xdr:colOff>203200</xdr:colOff>
      <xdr:row>17</xdr:row>
      <xdr:rowOff>32838</xdr:rowOff>
    </xdr:to>
    <xdr:cxnSp macro="">
      <xdr:nvCxnSpPr>
        <xdr:cNvPr id="457" name="直線コネクタ 456"/>
        <xdr:cNvCxnSpPr/>
      </xdr:nvCxnSpPr>
      <xdr:spPr>
        <a:xfrm flipV="1">
          <a:off x="14401800" y="2907846"/>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32838</xdr:rowOff>
    </xdr:from>
    <xdr:to>
      <xdr:col>68</xdr:col>
      <xdr:colOff>152400</xdr:colOff>
      <xdr:row>17</xdr:row>
      <xdr:rowOff>141424</xdr:rowOff>
    </xdr:to>
    <xdr:cxnSp macro="">
      <xdr:nvCxnSpPr>
        <xdr:cNvPr id="460" name="直線コネクタ 459"/>
        <xdr:cNvCxnSpPr/>
      </xdr:nvCxnSpPr>
      <xdr:spPr>
        <a:xfrm flipV="1">
          <a:off x="13512800" y="294748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138793</xdr:rowOff>
    </xdr:from>
    <xdr:to>
      <xdr:col>81</xdr:col>
      <xdr:colOff>95250</xdr:colOff>
      <xdr:row>16</xdr:row>
      <xdr:rowOff>68943</xdr:rowOff>
    </xdr:to>
    <xdr:sp macro="" textlink="">
      <xdr:nvSpPr>
        <xdr:cNvPr id="470" name="楕円 469"/>
        <xdr:cNvSpPr/>
      </xdr:nvSpPr>
      <xdr:spPr>
        <a:xfrm>
          <a:off x="169672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110870</xdr:rowOff>
    </xdr:from>
    <xdr:ext cx="762000" cy="259045"/>
    <xdr:sp macro="" textlink="">
      <xdr:nvSpPr>
        <xdr:cNvPr id="471" name="将来負担の状況該当値テキスト"/>
        <xdr:cNvSpPr txBox="1"/>
      </xdr:nvSpPr>
      <xdr:spPr>
        <a:xfrm>
          <a:off x="171069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38009</xdr:rowOff>
    </xdr:from>
    <xdr:to>
      <xdr:col>77</xdr:col>
      <xdr:colOff>95250</xdr:colOff>
      <xdr:row>16</xdr:row>
      <xdr:rowOff>139609</xdr:rowOff>
    </xdr:to>
    <xdr:sp macro="" textlink="">
      <xdr:nvSpPr>
        <xdr:cNvPr id="472" name="楕円 471"/>
        <xdr:cNvSpPr/>
      </xdr:nvSpPr>
      <xdr:spPr>
        <a:xfrm>
          <a:off x="16129000" y="27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124386</xdr:rowOff>
    </xdr:from>
    <xdr:ext cx="736600" cy="259045"/>
    <xdr:sp macro="" textlink="">
      <xdr:nvSpPr>
        <xdr:cNvPr id="473" name="テキスト ボックス 472"/>
        <xdr:cNvSpPr txBox="1"/>
      </xdr:nvSpPr>
      <xdr:spPr>
        <a:xfrm>
          <a:off x="15798800" y="286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113846</xdr:rowOff>
    </xdr:from>
    <xdr:to>
      <xdr:col>73</xdr:col>
      <xdr:colOff>44450</xdr:colOff>
      <xdr:row>17</xdr:row>
      <xdr:rowOff>43996</xdr:rowOff>
    </xdr:to>
    <xdr:sp macro="" textlink="">
      <xdr:nvSpPr>
        <xdr:cNvPr id="474" name="楕円 473"/>
        <xdr:cNvSpPr/>
      </xdr:nvSpPr>
      <xdr:spPr>
        <a:xfrm>
          <a:off x="15240000" y="2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28773</xdr:rowOff>
    </xdr:from>
    <xdr:ext cx="762000" cy="259045"/>
    <xdr:sp macro="" textlink="">
      <xdr:nvSpPr>
        <xdr:cNvPr id="475" name="テキスト ボックス 474"/>
        <xdr:cNvSpPr txBox="1"/>
      </xdr:nvSpPr>
      <xdr:spPr>
        <a:xfrm>
          <a:off x="14909800" y="294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153488</xdr:rowOff>
    </xdr:from>
    <xdr:to>
      <xdr:col>68</xdr:col>
      <xdr:colOff>203200</xdr:colOff>
      <xdr:row>17</xdr:row>
      <xdr:rowOff>83638</xdr:rowOff>
    </xdr:to>
    <xdr:sp macro="" textlink="">
      <xdr:nvSpPr>
        <xdr:cNvPr id="476" name="楕円 475"/>
        <xdr:cNvSpPr/>
      </xdr:nvSpPr>
      <xdr:spPr>
        <a:xfrm>
          <a:off x="14351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68415</xdr:rowOff>
    </xdr:from>
    <xdr:ext cx="762000" cy="259045"/>
    <xdr:sp macro="" textlink="">
      <xdr:nvSpPr>
        <xdr:cNvPr id="477" name="テキスト ボックス 476"/>
        <xdr:cNvSpPr txBox="1"/>
      </xdr:nvSpPr>
      <xdr:spPr>
        <a:xfrm>
          <a:off x="14020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90624</xdr:rowOff>
    </xdr:from>
    <xdr:to>
      <xdr:col>64</xdr:col>
      <xdr:colOff>152400</xdr:colOff>
      <xdr:row>18</xdr:row>
      <xdr:rowOff>20774</xdr:rowOff>
    </xdr:to>
    <xdr:sp macro="" textlink="">
      <xdr:nvSpPr>
        <xdr:cNvPr id="478" name="楕円 477"/>
        <xdr:cNvSpPr/>
      </xdr:nvSpPr>
      <xdr:spPr>
        <a:xfrm>
          <a:off x="13462000" y="3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5551</xdr:rowOff>
    </xdr:from>
    <xdr:ext cx="762000" cy="259045"/>
    <xdr:sp macro="" textlink="">
      <xdr:nvSpPr>
        <xdr:cNvPr id="479" name="テキスト ボックス 478"/>
        <xdr:cNvSpPr txBox="1"/>
      </xdr:nvSpPr>
      <xdr:spPr>
        <a:xfrm>
          <a:off x="13131800" y="309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108,548
107,813
243.83
66,320,792
64,823,425
1,444,523
31,905,971
45,953,799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地勢的要因から消防職員を多く抱えるほか、港湾事務や保健所設置により人口当たりの職員数が多くなっているが、引き続き指定管理者制度の活用等による職員数の適正管理に努める。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39</xdr:row>
      <xdr:rowOff>74422</xdr:rowOff>
    </xdr:to>
    <xdr:cxnSp macro="">
      <xdr:nvCxnSpPr>
        <xdr:cNvPr id="64" name="直線コネクタ 63"/>
        <xdr:cNvCxnSpPr/>
      </xdr:nvCxnSpPr>
      <xdr:spPr>
        <a:xfrm>
          <a:off x="3987800" y="67243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40</xdr:row>
      <xdr:rowOff>3556</xdr:rowOff>
    </xdr:to>
    <xdr:cxnSp macro="">
      <xdr:nvCxnSpPr>
        <xdr:cNvPr id="67" name="直線コネクタ 66"/>
        <xdr:cNvCxnSpPr/>
      </xdr:nvCxnSpPr>
      <xdr:spPr>
        <a:xfrm flipV="1">
          <a:off x="3098800" y="6724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101854</xdr:rowOff>
    </xdr:from>
    <xdr:to>
      <xdr:col>15</xdr:col>
      <xdr:colOff>98425</xdr:colOff>
      <xdr:row>40</xdr:row>
      <xdr:rowOff>3556</xdr:rowOff>
    </xdr:to>
    <xdr:cxnSp macro="">
      <xdr:nvCxnSpPr>
        <xdr:cNvPr id="70" name="直線コネクタ 69"/>
        <xdr:cNvCxnSpPr/>
      </xdr:nvCxnSpPr>
      <xdr:spPr>
        <a:xfrm>
          <a:off x="2209800" y="6788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83566</xdr:rowOff>
    </xdr:from>
    <xdr:to>
      <xdr:col>11</xdr:col>
      <xdr:colOff>9525</xdr:colOff>
      <xdr:row>39</xdr:row>
      <xdr:rowOff>101854</xdr:rowOff>
    </xdr:to>
    <xdr:cxnSp macro="">
      <xdr:nvCxnSpPr>
        <xdr:cNvPr id="73" name="直線コネクタ 72"/>
        <xdr:cNvCxnSpPr/>
      </xdr:nvCxnSpPr>
      <xdr:spPr>
        <a:xfrm>
          <a:off x="1320800" y="67701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23622</xdr:rowOff>
    </xdr:from>
    <xdr:to>
      <xdr:col>24</xdr:col>
      <xdr:colOff>76200</xdr:colOff>
      <xdr:row>39</xdr:row>
      <xdr:rowOff>125222</xdr:rowOff>
    </xdr:to>
    <xdr:sp macro="" textlink="">
      <xdr:nvSpPr>
        <xdr:cNvPr id="83" name="楕円 82"/>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167149</xdr:rowOff>
    </xdr:from>
    <xdr:ext cx="762000" cy="259045"/>
    <xdr:sp macro="" textlink="">
      <xdr:nvSpPr>
        <xdr:cNvPr id="84" name="人件費該当値テキスト"/>
        <xdr:cNvSpPr txBox="1"/>
      </xdr:nvSpPr>
      <xdr:spPr>
        <a:xfrm>
          <a:off x="4914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124206</xdr:rowOff>
    </xdr:from>
    <xdr:to>
      <xdr:col>15</xdr:col>
      <xdr:colOff>149225</xdr:colOff>
      <xdr:row>40</xdr:row>
      <xdr:rowOff>54356</xdr:rowOff>
    </xdr:to>
    <xdr:sp macro="" textlink="">
      <xdr:nvSpPr>
        <xdr:cNvPr id="87" name="楕円 86"/>
        <xdr:cNvSpPr/>
      </xdr:nvSpPr>
      <xdr:spPr>
        <a:xfrm>
          <a:off x="3048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39133</xdr:rowOff>
    </xdr:from>
    <xdr:ext cx="762000" cy="259045"/>
    <xdr:sp macro="" textlink="">
      <xdr:nvSpPr>
        <xdr:cNvPr id="88" name="テキスト ボックス 87"/>
        <xdr:cNvSpPr txBox="1"/>
      </xdr:nvSpPr>
      <xdr:spPr>
        <a:xfrm>
          <a:off x="2717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51054</xdr:rowOff>
    </xdr:from>
    <xdr:to>
      <xdr:col>11</xdr:col>
      <xdr:colOff>60325</xdr:colOff>
      <xdr:row>39</xdr:row>
      <xdr:rowOff>152654</xdr:rowOff>
    </xdr:to>
    <xdr:sp macro="" textlink="">
      <xdr:nvSpPr>
        <xdr:cNvPr id="89" name="楕円 88"/>
        <xdr:cNvSpPr/>
      </xdr:nvSpPr>
      <xdr:spPr>
        <a:xfrm>
          <a:off x="2159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137431</xdr:rowOff>
    </xdr:from>
    <xdr:ext cx="762000" cy="259045"/>
    <xdr:sp macro="" textlink="">
      <xdr:nvSpPr>
        <xdr:cNvPr id="90" name="テキスト ボックス 89"/>
        <xdr:cNvSpPr txBox="1"/>
      </xdr:nvSpPr>
      <xdr:spPr>
        <a:xfrm>
          <a:off x="1828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事務事業の見直しや管理経費等の削減により、物件費の経常収支比率は類似団体の中で最も低くなっている。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51562</xdr:rowOff>
    </xdr:from>
    <xdr:to>
      <xdr:col>82</xdr:col>
      <xdr:colOff>107950</xdr:colOff>
      <xdr:row>21</xdr:row>
      <xdr:rowOff>14986</xdr:rowOff>
    </xdr:to>
    <xdr:cxnSp macro="">
      <xdr:nvCxnSpPr>
        <xdr:cNvPr id="118" name="直線コネクタ 117"/>
        <xdr:cNvCxnSpPr/>
      </xdr:nvCxnSpPr>
      <xdr:spPr>
        <a:xfrm flipV="1">
          <a:off x="16510000" y="228041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9"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20" name="直線コネクタ 119"/>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137939</xdr:rowOff>
    </xdr:from>
    <xdr:ext cx="762000" cy="259045"/>
    <xdr:sp macro="" textlink="">
      <xdr:nvSpPr>
        <xdr:cNvPr id="121" name="物件費最大値テキスト"/>
        <xdr:cNvSpPr txBox="1"/>
      </xdr:nvSpPr>
      <xdr:spPr>
        <a:xfrm>
          <a:off x="16598900" y="202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51562</xdr:rowOff>
    </xdr:from>
    <xdr:to>
      <xdr:col>82</xdr:col>
      <xdr:colOff>196850</xdr:colOff>
      <xdr:row>13</xdr:row>
      <xdr:rowOff>51562</xdr:rowOff>
    </xdr:to>
    <xdr:cxnSp macro="">
      <xdr:nvCxnSpPr>
        <xdr:cNvPr id="122" name="直線コネクタ 121"/>
        <xdr:cNvCxnSpPr/>
      </xdr:nvCxnSpPr>
      <xdr:spPr>
        <a:xfrm>
          <a:off x="16421100" y="228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5842</xdr:rowOff>
    </xdr:from>
    <xdr:to>
      <xdr:col>82</xdr:col>
      <xdr:colOff>107950</xdr:colOff>
      <xdr:row>13</xdr:row>
      <xdr:rowOff>51562</xdr:rowOff>
    </xdr:to>
    <xdr:cxnSp macro="">
      <xdr:nvCxnSpPr>
        <xdr:cNvPr id="123" name="直線コネクタ 122"/>
        <xdr:cNvCxnSpPr/>
      </xdr:nvCxnSpPr>
      <xdr:spPr>
        <a:xfrm>
          <a:off x="15671800" y="22346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4"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5" name="フローチャート: 判断 124"/>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xdr:rowOff>
    </xdr:from>
    <xdr:to>
      <xdr:col>78</xdr:col>
      <xdr:colOff>69850</xdr:colOff>
      <xdr:row>13</xdr:row>
      <xdr:rowOff>33274</xdr:rowOff>
    </xdr:to>
    <xdr:cxnSp macro="">
      <xdr:nvCxnSpPr>
        <xdr:cNvPr id="126" name="直線コネクタ 125"/>
        <xdr:cNvCxnSpPr/>
      </xdr:nvCxnSpPr>
      <xdr:spPr>
        <a:xfrm flipV="1">
          <a:off x="14782800" y="2234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7" name="フローチャート: 判断 126"/>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28" name="テキスト ボックス 127"/>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60706</xdr:rowOff>
    </xdr:to>
    <xdr:cxnSp macro="">
      <xdr:nvCxnSpPr>
        <xdr:cNvPr id="129" name="直線コネクタ 128"/>
        <xdr:cNvCxnSpPr/>
      </xdr:nvCxnSpPr>
      <xdr:spPr>
        <a:xfrm flipV="1">
          <a:off x="13893800" y="226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0" name="フローチャート: 判断 129"/>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1" name="テキスト ボックス 13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33274</xdr:rowOff>
    </xdr:from>
    <xdr:to>
      <xdr:col>69</xdr:col>
      <xdr:colOff>92075</xdr:colOff>
      <xdr:row>13</xdr:row>
      <xdr:rowOff>60706</xdr:rowOff>
    </xdr:to>
    <xdr:cxnSp macro="">
      <xdr:nvCxnSpPr>
        <xdr:cNvPr id="132" name="直線コネクタ 131"/>
        <xdr:cNvCxnSpPr/>
      </xdr:nvCxnSpPr>
      <xdr:spPr>
        <a:xfrm>
          <a:off x="13004800" y="226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3" name="フローチャート: 判断 132"/>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4" name="テキスト ボックス 133"/>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762</xdr:rowOff>
    </xdr:from>
    <xdr:to>
      <xdr:col>82</xdr:col>
      <xdr:colOff>158750</xdr:colOff>
      <xdr:row>13</xdr:row>
      <xdr:rowOff>102362</xdr:rowOff>
    </xdr:to>
    <xdr:sp macro="" textlink="">
      <xdr:nvSpPr>
        <xdr:cNvPr id="142" name="楕円 141"/>
        <xdr:cNvSpPr/>
      </xdr:nvSpPr>
      <xdr:spPr>
        <a:xfrm>
          <a:off x="164592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80789</xdr:rowOff>
    </xdr:from>
    <xdr:ext cx="762000" cy="259045"/>
    <xdr:sp macro="" textlink="">
      <xdr:nvSpPr>
        <xdr:cNvPr id="143" name="物件費該当値テキスト"/>
        <xdr:cNvSpPr txBox="1"/>
      </xdr:nvSpPr>
      <xdr:spPr>
        <a:xfrm>
          <a:off x="16598900" y="213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126492</xdr:rowOff>
    </xdr:from>
    <xdr:to>
      <xdr:col>78</xdr:col>
      <xdr:colOff>120650</xdr:colOff>
      <xdr:row>13</xdr:row>
      <xdr:rowOff>56642</xdr:rowOff>
    </xdr:to>
    <xdr:sp macro="" textlink="">
      <xdr:nvSpPr>
        <xdr:cNvPr id="144" name="楕円 143"/>
        <xdr:cNvSpPr/>
      </xdr:nvSpPr>
      <xdr:spPr>
        <a:xfrm>
          <a:off x="15621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66819</xdr:rowOff>
    </xdr:from>
    <xdr:ext cx="736600" cy="259045"/>
    <xdr:sp macro="" textlink="">
      <xdr:nvSpPr>
        <xdr:cNvPr id="145" name="テキスト ボックス 144"/>
        <xdr:cNvSpPr txBox="1"/>
      </xdr:nvSpPr>
      <xdr:spPr>
        <a:xfrm>
          <a:off x="15290800" y="195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153924</xdr:rowOff>
    </xdr:from>
    <xdr:to>
      <xdr:col>74</xdr:col>
      <xdr:colOff>31750</xdr:colOff>
      <xdr:row>13</xdr:row>
      <xdr:rowOff>84074</xdr:rowOff>
    </xdr:to>
    <xdr:sp macro="" textlink="">
      <xdr:nvSpPr>
        <xdr:cNvPr id="146" name="楕円 145"/>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94251</xdr:rowOff>
    </xdr:from>
    <xdr:ext cx="762000" cy="259045"/>
    <xdr:sp macro="" textlink="">
      <xdr:nvSpPr>
        <xdr:cNvPr id="147" name="テキスト ボックス 146"/>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48" name="楕円 147"/>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49" name="テキスト ボックス 148"/>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153924</xdr:rowOff>
    </xdr:from>
    <xdr:to>
      <xdr:col>65</xdr:col>
      <xdr:colOff>53975</xdr:colOff>
      <xdr:row>13</xdr:row>
      <xdr:rowOff>84074</xdr:rowOff>
    </xdr:to>
    <xdr:sp macro="" textlink="">
      <xdr:nvSpPr>
        <xdr:cNvPr id="150" name="楕円 149"/>
        <xdr:cNvSpPr/>
      </xdr:nvSpPr>
      <xdr:spPr>
        <a:xfrm>
          <a:off x="12954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94251</xdr:rowOff>
    </xdr:from>
    <xdr:ext cx="762000" cy="259045"/>
    <xdr:sp macro="" textlink="">
      <xdr:nvSpPr>
        <xdr:cNvPr id="151" name="テキスト ボックス 150"/>
        <xdr:cNvSpPr txBox="1"/>
      </xdr:nvSpPr>
      <xdr:spPr>
        <a:xfrm>
          <a:off x="12623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ポイント改善したが、依然として社会保障給付費が増加傾向にあることなどから、自立支援や予防対策の推進により、社会保障給付の増加傾向に歯止めをかけるよう努める。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79" name="直線コネクタ 178"/>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0"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1" name="直線コネクタ 180"/>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2"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3" name="直線コネクタ 182"/>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56</xdr:row>
      <xdr:rowOff>96520</xdr:rowOff>
    </xdr:to>
    <xdr:cxnSp macro="">
      <xdr:nvCxnSpPr>
        <xdr:cNvPr id="184" name="直線コネクタ 183"/>
        <xdr:cNvCxnSpPr/>
      </xdr:nvCxnSpPr>
      <xdr:spPr>
        <a:xfrm flipV="1">
          <a:off x="3987800" y="967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5"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86" name="フローチャート: 判断 185"/>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96520</xdr:rowOff>
    </xdr:from>
    <xdr:to>
      <xdr:col>19</xdr:col>
      <xdr:colOff>187325</xdr:colOff>
      <xdr:row>56</xdr:row>
      <xdr:rowOff>149860</xdr:rowOff>
    </xdr:to>
    <xdr:cxnSp macro="">
      <xdr:nvCxnSpPr>
        <xdr:cNvPr id="187" name="直線コネクタ 186"/>
        <xdr:cNvCxnSpPr/>
      </xdr:nvCxnSpPr>
      <xdr:spPr>
        <a:xfrm flipV="1">
          <a:off x="3098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88" name="フローチャート: 判断 187"/>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89" name="テキスト ボックス 188"/>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46990</xdr:rowOff>
    </xdr:to>
    <xdr:cxnSp macro="">
      <xdr:nvCxnSpPr>
        <xdr:cNvPr id="190" name="直線コネクタ 189"/>
        <xdr:cNvCxnSpPr/>
      </xdr:nvCxnSpPr>
      <xdr:spPr>
        <a:xfrm flipV="1">
          <a:off x="2209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1" name="フローチャート: 判断 190"/>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2" name="テキスト ボックス 191"/>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57</xdr:row>
      <xdr:rowOff>46990</xdr:rowOff>
    </xdr:to>
    <xdr:cxnSp macro="">
      <xdr:nvCxnSpPr>
        <xdr:cNvPr id="193" name="直線コネクタ 192"/>
        <xdr:cNvCxnSpPr/>
      </xdr:nvCxnSpPr>
      <xdr:spPr>
        <a:xfrm>
          <a:off x="1320800" y="9712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4" name="フローチャート: 判断 193"/>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5" name="テキスト ボックス 194"/>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3" name="楕円 202"/>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04" name="扶助費該当値テキスト"/>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45720</xdr:rowOff>
    </xdr:from>
    <xdr:to>
      <xdr:col>20</xdr:col>
      <xdr:colOff>38100</xdr:colOff>
      <xdr:row>56</xdr:row>
      <xdr:rowOff>147320</xdr:rowOff>
    </xdr:to>
    <xdr:sp macro="" textlink="">
      <xdr:nvSpPr>
        <xdr:cNvPr id="205" name="楕円 204"/>
        <xdr:cNvSpPr/>
      </xdr:nvSpPr>
      <xdr:spPr>
        <a:xfrm>
          <a:off x="3937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157497</xdr:rowOff>
    </xdr:from>
    <xdr:ext cx="736600" cy="259045"/>
    <xdr:sp macro="" textlink="">
      <xdr:nvSpPr>
        <xdr:cNvPr id="206" name="テキスト ボックス 205"/>
        <xdr:cNvSpPr txBox="1"/>
      </xdr:nvSpPr>
      <xdr:spPr>
        <a:xfrm>
          <a:off x="3606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7" name="楕円 206"/>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8" name="テキスト ボックス 20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09" name="楕円 208"/>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0" name="テキスト ボックス 209"/>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1" name="楕円 210"/>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1287</xdr:rowOff>
    </xdr:from>
    <xdr:ext cx="762000" cy="259045"/>
    <xdr:sp macro="" textlink="">
      <xdr:nvSpPr>
        <xdr:cNvPr id="212" name="テキスト ボックス 211"/>
        <xdr:cNvSpPr txBox="1"/>
      </xdr:nvSpPr>
      <xdr:spPr>
        <a:xfrm>
          <a:off x="939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病院事業等の公営事業会計への繰出金のほか、冬期間の道路除排雪等の維持補修費の支出は大きく、その他の経常収支比率は類似団体の中で高い水準となっている。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60</xdr:row>
      <xdr:rowOff>168148</xdr:rowOff>
    </xdr:to>
    <xdr:cxnSp macro="">
      <xdr:nvCxnSpPr>
        <xdr:cNvPr id="238" name="直線コネクタ 237"/>
        <xdr:cNvCxnSpPr/>
      </xdr:nvCxnSpPr>
      <xdr:spPr>
        <a:xfrm flipV="1">
          <a:off x="16510000" y="917498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140225</xdr:rowOff>
    </xdr:from>
    <xdr:ext cx="762000" cy="259045"/>
    <xdr:sp macro="" textlink="">
      <xdr:nvSpPr>
        <xdr:cNvPr id="239"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168148</xdr:rowOff>
    </xdr:from>
    <xdr:to>
      <xdr:col>82</xdr:col>
      <xdr:colOff>196850</xdr:colOff>
      <xdr:row>60</xdr:row>
      <xdr:rowOff>168148</xdr:rowOff>
    </xdr:to>
    <xdr:cxnSp macro="">
      <xdr:nvCxnSpPr>
        <xdr:cNvPr id="240" name="直線コネクタ 239"/>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1" name="その他最大値テキスト"/>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2" name="直線コネクタ 241"/>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60</xdr:row>
      <xdr:rowOff>168148</xdr:rowOff>
    </xdr:to>
    <xdr:cxnSp macro="">
      <xdr:nvCxnSpPr>
        <xdr:cNvPr id="243" name="直線コネクタ 242"/>
        <xdr:cNvCxnSpPr/>
      </xdr:nvCxnSpPr>
      <xdr:spPr>
        <a:xfrm>
          <a:off x="15671800" y="103454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99585</xdr:rowOff>
    </xdr:from>
    <xdr:ext cx="762000" cy="259045"/>
    <xdr:sp macro="" textlink="">
      <xdr:nvSpPr>
        <xdr:cNvPr id="244" name="その他平均値テキスト"/>
        <xdr:cNvSpPr txBox="1"/>
      </xdr:nvSpPr>
      <xdr:spPr>
        <a:xfrm>
          <a:off x="16598900" y="9700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45" name="フローチャート: 判断 244"/>
        <xdr:cNvSpPr/>
      </xdr:nvSpPr>
      <xdr:spPr>
        <a:xfrm>
          <a:off x="16459200" y="985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61</xdr:row>
      <xdr:rowOff>60706</xdr:rowOff>
    </xdr:to>
    <xdr:cxnSp macro="">
      <xdr:nvCxnSpPr>
        <xdr:cNvPr id="246" name="直線コネクタ 245"/>
        <xdr:cNvCxnSpPr/>
      </xdr:nvCxnSpPr>
      <xdr:spPr>
        <a:xfrm flipV="1">
          <a:off x="14782800" y="103454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7" name="フローチャート: 判断 246"/>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8" name="テキスト ボックス 247"/>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60706</xdr:rowOff>
    </xdr:from>
    <xdr:to>
      <xdr:col>73</xdr:col>
      <xdr:colOff>180975</xdr:colOff>
      <xdr:row>61</xdr:row>
      <xdr:rowOff>106426</xdr:rowOff>
    </xdr:to>
    <xdr:cxnSp macro="">
      <xdr:nvCxnSpPr>
        <xdr:cNvPr id="249" name="直線コネクタ 248"/>
        <xdr:cNvCxnSpPr/>
      </xdr:nvCxnSpPr>
      <xdr:spPr>
        <a:xfrm flipV="1">
          <a:off x="13893800" y="10519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0" name="フローチャート: 判断 249"/>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1" name="テキスト ボックス 250"/>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24130</xdr:rowOff>
    </xdr:from>
    <xdr:to>
      <xdr:col>69</xdr:col>
      <xdr:colOff>92075</xdr:colOff>
      <xdr:row>61</xdr:row>
      <xdr:rowOff>106426</xdr:rowOff>
    </xdr:to>
    <xdr:cxnSp macro="">
      <xdr:nvCxnSpPr>
        <xdr:cNvPr id="252" name="直線コネクタ 251"/>
        <xdr:cNvCxnSpPr/>
      </xdr:nvCxnSpPr>
      <xdr:spPr>
        <a:xfrm>
          <a:off x="13004800" y="10482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12192</xdr:rowOff>
    </xdr:from>
    <xdr:to>
      <xdr:col>69</xdr:col>
      <xdr:colOff>142875</xdr:colOff>
      <xdr:row>58</xdr:row>
      <xdr:rowOff>113792</xdr:rowOff>
    </xdr:to>
    <xdr:sp macro="" textlink="">
      <xdr:nvSpPr>
        <xdr:cNvPr id="253" name="フローチャート: 判断 252"/>
        <xdr:cNvSpPr/>
      </xdr:nvSpPr>
      <xdr:spPr>
        <a:xfrm>
          <a:off x="13843000" y="99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123969</xdr:rowOff>
    </xdr:from>
    <xdr:ext cx="762000" cy="259045"/>
    <xdr:sp macro="" textlink="">
      <xdr:nvSpPr>
        <xdr:cNvPr id="254" name="テキスト ボックス 253"/>
        <xdr:cNvSpPr txBox="1"/>
      </xdr:nvSpPr>
      <xdr:spPr>
        <a:xfrm>
          <a:off x="13512800" y="972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xdr:rowOff>
    </xdr:from>
    <xdr:to>
      <xdr:col>65</xdr:col>
      <xdr:colOff>53975</xdr:colOff>
      <xdr:row>58</xdr:row>
      <xdr:rowOff>113792</xdr:rowOff>
    </xdr:to>
    <xdr:sp macro="" textlink="">
      <xdr:nvSpPr>
        <xdr:cNvPr id="255" name="フローチャート: 判断 254"/>
        <xdr:cNvSpPr/>
      </xdr:nvSpPr>
      <xdr:spPr>
        <a:xfrm>
          <a:off x="12954000" y="99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123969</xdr:rowOff>
    </xdr:from>
    <xdr:ext cx="762000" cy="259045"/>
    <xdr:sp macro="" textlink="">
      <xdr:nvSpPr>
        <xdr:cNvPr id="256" name="テキスト ボックス 255"/>
        <xdr:cNvSpPr txBox="1"/>
      </xdr:nvSpPr>
      <xdr:spPr>
        <a:xfrm>
          <a:off x="12623800" y="972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117348</xdr:rowOff>
    </xdr:from>
    <xdr:to>
      <xdr:col>82</xdr:col>
      <xdr:colOff>158750</xdr:colOff>
      <xdr:row>61</xdr:row>
      <xdr:rowOff>47498</xdr:rowOff>
    </xdr:to>
    <xdr:sp macro="" textlink="">
      <xdr:nvSpPr>
        <xdr:cNvPr id="262" name="楕円 261"/>
        <xdr:cNvSpPr/>
      </xdr:nvSpPr>
      <xdr:spPr>
        <a:xfrm>
          <a:off x="164592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25925</xdr:rowOff>
    </xdr:from>
    <xdr:ext cx="762000" cy="259045"/>
    <xdr:sp macro="" textlink="">
      <xdr:nvSpPr>
        <xdr:cNvPr id="263" name="その他該当値テキスト"/>
        <xdr:cNvSpPr txBox="1"/>
      </xdr:nvSpPr>
      <xdr:spPr>
        <a:xfrm>
          <a:off x="16598900" y="1031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4" name="楕円 263"/>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5" name="テキスト ボックス 264"/>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9906</xdr:rowOff>
    </xdr:from>
    <xdr:to>
      <xdr:col>74</xdr:col>
      <xdr:colOff>31750</xdr:colOff>
      <xdr:row>61</xdr:row>
      <xdr:rowOff>111506</xdr:rowOff>
    </xdr:to>
    <xdr:sp macro="" textlink="">
      <xdr:nvSpPr>
        <xdr:cNvPr id="266" name="楕円 265"/>
        <xdr:cNvSpPr/>
      </xdr:nvSpPr>
      <xdr:spPr>
        <a:xfrm>
          <a:off x="14732000" y="104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96283</xdr:rowOff>
    </xdr:from>
    <xdr:ext cx="762000" cy="259045"/>
    <xdr:sp macro="" textlink="">
      <xdr:nvSpPr>
        <xdr:cNvPr id="267" name="テキスト ボックス 266"/>
        <xdr:cNvSpPr txBox="1"/>
      </xdr:nvSpPr>
      <xdr:spPr>
        <a:xfrm>
          <a:off x="14401800" y="1055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55626</xdr:rowOff>
    </xdr:from>
    <xdr:to>
      <xdr:col>69</xdr:col>
      <xdr:colOff>142875</xdr:colOff>
      <xdr:row>61</xdr:row>
      <xdr:rowOff>157226</xdr:rowOff>
    </xdr:to>
    <xdr:sp macro="" textlink="">
      <xdr:nvSpPr>
        <xdr:cNvPr id="268" name="楕円 267"/>
        <xdr:cNvSpPr/>
      </xdr:nvSpPr>
      <xdr:spPr>
        <a:xfrm>
          <a:off x="13843000" y="105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142003</xdr:rowOff>
    </xdr:from>
    <xdr:ext cx="762000" cy="259045"/>
    <xdr:sp macro="" textlink="">
      <xdr:nvSpPr>
        <xdr:cNvPr id="269" name="テキスト ボックス 268"/>
        <xdr:cNvSpPr txBox="1"/>
      </xdr:nvSpPr>
      <xdr:spPr>
        <a:xfrm>
          <a:off x="13512800" y="1060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xdr:nvSpPr>
        <xdr:cNvPr id="270" name="楕円 269"/>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59707</xdr:rowOff>
    </xdr:from>
    <xdr:ext cx="762000" cy="259045"/>
    <xdr:sp macro="" textlink="">
      <xdr:nvSpPr>
        <xdr:cNvPr id="271" name="テキスト ボックス 270"/>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広域連合や一部事務組合への負担金の減等により経常経費充当一般財源が減少した一方、経常一般財源も減少したことから、補助費等の経常収支比率は前年度と同じ</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％であったが、類似団体内の平均を下回った。</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297" name="直線コネクタ 296"/>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298"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299" name="直線コネクタ 298"/>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1" name="直線コネクタ 30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21844</xdr:rowOff>
    </xdr:to>
    <xdr:cxnSp macro="">
      <xdr:nvCxnSpPr>
        <xdr:cNvPr id="302" name="直線コネクタ 301"/>
        <xdr:cNvCxnSpPr/>
      </xdr:nvCxnSpPr>
      <xdr:spPr>
        <a:xfrm>
          <a:off x="15671800" y="6194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03"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04" name="フローチャート: 判断 303"/>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104140</xdr:rowOff>
    </xdr:to>
    <xdr:cxnSp macro="">
      <xdr:nvCxnSpPr>
        <xdr:cNvPr id="305" name="直線コネクタ 304"/>
        <xdr:cNvCxnSpPr/>
      </xdr:nvCxnSpPr>
      <xdr:spPr>
        <a:xfrm flipV="1">
          <a:off x="14782800" y="6194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06" name="フローチャート: 判断 305"/>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07" name="テキスト ボックス 306"/>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33274</xdr:rowOff>
    </xdr:to>
    <xdr:cxnSp macro="">
      <xdr:nvCxnSpPr>
        <xdr:cNvPr id="308" name="直線コネクタ 307"/>
        <xdr:cNvCxnSpPr/>
      </xdr:nvCxnSpPr>
      <xdr:spPr>
        <a:xfrm flipV="1">
          <a:off x="13893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09" name="フローチャート: 判断 308"/>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0" name="テキスト ボックス 309"/>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11" name="直線コネクタ 310"/>
        <xdr:cNvCxnSpPr/>
      </xdr:nvCxnSpPr>
      <xdr:spPr>
        <a:xfrm flipV="1">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2" name="フローチャート: 判断 311"/>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13" name="テキスト ボックス 31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14" name="フローチャート: 判断 313"/>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15" name="テキスト ボックス 314"/>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1" name="楕円 320"/>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2"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3" name="楕円 322"/>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4" name="テキスト ボックス 323"/>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26" name="テキスト ボックス 325"/>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7" name="楕円 326"/>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8" name="テキスト ボックス 327"/>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9" name="楕円 328"/>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0" name="テキスト ボックス 329"/>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過去に借入れした市債の元利償還金は平成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年度をピークに減少傾向にある。類似団体と比較しても平均を上回っている状態だが、建設事業の厳選や着手時期の再検討などにより将来的な財政負担を考慮しながら起債発行抑制に努める。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58" name="直線コネクタ 357"/>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1"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62" name="直線コネクタ 361"/>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85089</xdr:rowOff>
    </xdr:to>
    <xdr:cxnSp macro="">
      <xdr:nvCxnSpPr>
        <xdr:cNvPr id="363" name="直線コネクタ 362"/>
        <xdr:cNvCxnSpPr/>
      </xdr:nvCxnSpPr>
      <xdr:spPr>
        <a:xfrm flipV="1">
          <a:off x="3987800" y="132181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5" name="フローチャート: 判断 36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85089</xdr:rowOff>
    </xdr:to>
    <xdr:cxnSp macro="">
      <xdr:nvCxnSpPr>
        <xdr:cNvPr id="366" name="直線コネクタ 365"/>
        <xdr:cNvCxnSpPr/>
      </xdr:nvCxnSpPr>
      <xdr:spPr>
        <a:xfrm>
          <a:off x="3098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67" name="フローチャート: 判断 366"/>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68" name="テキスト ボックス 367"/>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123189</xdr:rowOff>
    </xdr:to>
    <xdr:cxnSp macro="">
      <xdr:nvCxnSpPr>
        <xdr:cNvPr id="369" name="直線コネクタ 368"/>
        <xdr:cNvCxnSpPr/>
      </xdr:nvCxnSpPr>
      <xdr:spPr>
        <a:xfrm flipV="1">
          <a:off x="2209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0" name="フローチャート: 判断 369"/>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1" name="テキスト ボックス 370"/>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12700</xdr:rowOff>
    </xdr:to>
    <xdr:cxnSp macro="">
      <xdr:nvCxnSpPr>
        <xdr:cNvPr id="372" name="直線コネクタ 371"/>
        <xdr:cNvCxnSpPr/>
      </xdr:nvCxnSpPr>
      <xdr:spPr>
        <a:xfrm flipV="1">
          <a:off x="1320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73" name="フローチャート: 判断 372"/>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74" name="テキスト ボックス 373"/>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2" name="楕円 381"/>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83"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4" name="楕円 383"/>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85" name="テキスト ボックス 384"/>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86" name="楕円 385"/>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87" name="テキスト ボックス 386"/>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8" name="楕円 38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9" name="テキスト ボックス 388"/>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1" name="テキスト ボックス 390"/>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p>
        <a:p>
          <a:r>
            <a:rPr kumimoji="1" lang="ja-JP" altLang="en-US" sz="1300">
              <a:latin typeface="ＭＳ Ｐゴシック" panose="020B0600070205080204" pitchFamily="50" charset="-128"/>
              <a:ea typeface="ＭＳ Ｐゴシック" panose="020B0600070205080204" pitchFamily="50" charset="-128"/>
            </a:rPr>
            <a:t>　今後も市税の収納率向上による自主財源の確保や経常経費の抑制に努め、経常収支比率の改善を図る。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19" name="直線コネクタ 418"/>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0"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1" name="直線コネクタ 420"/>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22"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23" name="直線コネクタ 422"/>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104139</xdr:rowOff>
    </xdr:to>
    <xdr:cxnSp macro="">
      <xdr:nvCxnSpPr>
        <xdr:cNvPr id="424" name="直線コネクタ 423"/>
        <xdr:cNvCxnSpPr/>
      </xdr:nvCxnSpPr>
      <xdr:spPr>
        <a:xfrm>
          <a:off x="15671800" y="129971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25"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26" name="フローチャート: 判断 425"/>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78</xdr:row>
      <xdr:rowOff>27939</xdr:rowOff>
    </xdr:to>
    <xdr:cxnSp macro="">
      <xdr:nvCxnSpPr>
        <xdr:cNvPr id="427" name="直線コネクタ 426"/>
        <xdr:cNvCxnSpPr/>
      </xdr:nvCxnSpPr>
      <xdr:spPr>
        <a:xfrm flipV="1">
          <a:off x="14782800" y="12997180"/>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28" name="フローチャート: 判断 427"/>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29" name="テキスト ボックス 428"/>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79</xdr:row>
      <xdr:rowOff>8889</xdr:rowOff>
    </xdr:to>
    <xdr:cxnSp macro="">
      <xdr:nvCxnSpPr>
        <xdr:cNvPr id="430" name="直線コネクタ 429"/>
        <xdr:cNvCxnSpPr/>
      </xdr:nvCxnSpPr>
      <xdr:spPr>
        <a:xfrm flipV="1">
          <a:off x="13893800" y="134010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1" name="フローチャート: 判断 430"/>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32" name="テキスト ボックス 431"/>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79</xdr:row>
      <xdr:rowOff>8889</xdr:rowOff>
    </xdr:to>
    <xdr:cxnSp macro="">
      <xdr:nvCxnSpPr>
        <xdr:cNvPr id="433" name="直線コネクタ 432"/>
        <xdr:cNvCxnSpPr/>
      </xdr:nvCxnSpPr>
      <xdr:spPr>
        <a:xfrm>
          <a:off x="13004800" y="133629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34" name="フローチャート: 判断 433"/>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35" name="テキスト ボックス 434"/>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6" name="フローチャート: 判断 435"/>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37" name="テキスト ボックス 436"/>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3" name="楕円 442"/>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4"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5" name="楕円 444"/>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46" name="テキスト ボックス 445"/>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7" name="楕円 446"/>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48" name="テキスト ボックス 44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49" name="楕円 448"/>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0" name="テキスト ボックス 44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1" name="楕円 450"/>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2" name="テキスト ボックス 451"/>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53238</xdr:rowOff>
    </xdr:from>
    <xdr:to>
      <xdr:col>29</xdr:col>
      <xdr:colOff>127000</xdr:colOff>
      <xdr:row>13</xdr:row>
      <xdr:rowOff>75230</xdr:rowOff>
    </xdr:to>
    <xdr:cxnSp macro="">
      <xdr:nvCxnSpPr>
        <xdr:cNvPr id="48" name="直線コネクタ 47"/>
        <xdr:cNvCxnSpPr/>
      </xdr:nvCxnSpPr>
      <xdr:spPr bwMode="auto">
        <a:xfrm flipV="1">
          <a:off x="5003800" y="2329713"/>
          <a:ext cx="647700" cy="2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75230</xdr:rowOff>
    </xdr:from>
    <xdr:to>
      <xdr:col>26</xdr:col>
      <xdr:colOff>50800</xdr:colOff>
      <xdr:row>13</xdr:row>
      <xdr:rowOff>84602</xdr:rowOff>
    </xdr:to>
    <xdr:cxnSp macro="">
      <xdr:nvCxnSpPr>
        <xdr:cNvPr id="51" name="直線コネクタ 50"/>
        <xdr:cNvCxnSpPr/>
      </xdr:nvCxnSpPr>
      <xdr:spPr bwMode="auto">
        <a:xfrm flipV="1">
          <a:off x="4305300" y="2351705"/>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84602</xdr:rowOff>
    </xdr:from>
    <xdr:to>
      <xdr:col>22</xdr:col>
      <xdr:colOff>114300</xdr:colOff>
      <xdr:row>13</xdr:row>
      <xdr:rowOff>144427</xdr:rowOff>
    </xdr:to>
    <xdr:cxnSp macro="">
      <xdr:nvCxnSpPr>
        <xdr:cNvPr id="54" name="直線コネクタ 53"/>
        <xdr:cNvCxnSpPr/>
      </xdr:nvCxnSpPr>
      <xdr:spPr bwMode="auto">
        <a:xfrm flipV="1">
          <a:off x="3606800" y="2361077"/>
          <a:ext cx="698500" cy="5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144427</xdr:rowOff>
    </xdr:from>
    <xdr:to>
      <xdr:col>18</xdr:col>
      <xdr:colOff>177800</xdr:colOff>
      <xdr:row>14</xdr:row>
      <xdr:rowOff>7701</xdr:rowOff>
    </xdr:to>
    <xdr:cxnSp macro="">
      <xdr:nvCxnSpPr>
        <xdr:cNvPr id="57" name="直線コネクタ 56"/>
        <xdr:cNvCxnSpPr/>
      </xdr:nvCxnSpPr>
      <xdr:spPr bwMode="auto">
        <a:xfrm flipV="1">
          <a:off x="2908300" y="2420902"/>
          <a:ext cx="698500" cy="3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2438</xdr:rowOff>
    </xdr:from>
    <xdr:to>
      <xdr:col>29</xdr:col>
      <xdr:colOff>177800</xdr:colOff>
      <xdr:row>13</xdr:row>
      <xdr:rowOff>104038</xdr:rowOff>
    </xdr:to>
    <xdr:sp macro="" textlink="">
      <xdr:nvSpPr>
        <xdr:cNvPr id="67" name="楕円 66"/>
        <xdr:cNvSpPr/>
      </xdr:nvSpPr>
      <xdr:spPr bwMode="auto">
        <a:xfrm>
          <a:off x="5600700" y="227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18965</xdr:rowOff>
    </xdr:from>
    <xdr:ext cx="762000" cy="259045"/>
    <xdr:sp macro="" textlink="">
      <xdr:nvSpPr>
        <xdr:cNvPr id="68" name="人口1人当たり決算額の推移該当値テキスト130"/>
        <xdr:cNvSpPr txBox="1"/>
      </xdr:nvSpPr>
      <xdr:spPr>
        <a:xfrm>
          <a:off x="5740400" y="21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24430</xdr:rowOff>
    </xdr:from>
    <xdr:to>
      <xdr:col>26</xdr:col>
      <xdr:colOff>101600</xdr:colOff>
      <xdr:row>13</xdr:row>
      <xdr:rowOff>126030</xdr:rowOff>
    </xdr:to>
    <xdr:sp macro="" textlink="">
      <xdr:nvSpPr>
        <xdr:cNvPr id="69" name="楕円 68"/>
        <xdr:cNvSpPr/>
      </xdr:nvSpPr>
      <xdr:spPr bwMode="auto">
        <a:xfrm>
          <a:off x="4953000" y="230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136207</xdr:rowOff>
    </xdr:from>
    <xdr:ext cx="736600" cy="259045"/>
    <xdr:sp macro="" textlink="">
      <xdr:nvSpPr>
        <xdr:cNvPr id="70" name="テキスト ボックス 69"/>
        <xdr:cNvSpPr txBox="1"/>
      </xdr:nvSpPr>
      <xdr:spPr>
        <a:xfrm>
          <a:off x="4622800" y="206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33802</xdr:rowOff>
    </xdr:from>
    <xdr:to>
      <xdr:col>22</xdr:col>
      <xdr:colOff>165100</xdr:colOff>
      <xdr:row>13</xdr:row>
      <xdr:rowOff>135402</xdr:rowOff>
    </xdr:to>
    <xdr:sp macro="" textlink="">
      <xdr:nvSpPr>
        <xdr:cNvPr id="71" name="楕円 70"/>
        <xdr:cNvSpPr/>
      </xdr:nvSpPr>
      <xdr:spPr bwMode="auto">
        <a:xfrm>
          <a:off x="4254500" y="2310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145579</xdr:rowOff>
    </xdr:from>
    <xdr:ext cx="762000" cy="259045"/>
    <xdr:sp macro="" textlink="">
      <xdr:nvSpPr>
        <xdr:cNvPr id="72" name="テキスト ボックス 71"/>
        <xdr:cNvSpPr txBox="1"/>
      </xdr:nvSpPr>
      <xdr:spPr>
        <a:xfrm>
          <a:off x="3924300" y="207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93627</xdr:rowOff>
    </xdr:from>
    <xdr:to>
      <xdr:col>19</xdr:col>
      <xdr:colOff>38100</xdr:colOff>
      <xdr:row>14</xdr:row>
      <xdr:rowOff>23777</xdr:rowOff>
    </xdr:to>
    <xdr:sp macro="" textlink="">
      <xdr:nvSpPr>
        <xdr:cNvPr id="73" name="楕円 72"/>
        <xdr:cNvSpPr/>
      </xdr:nvSpPr>
      <xdr:spPr bwMode="auto">
        <a:xfrm>
          <a:off x="3556000" y="2370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33954</xdr:rowOff>
    </xdr:from>
    <xdr:ext cx="762000" cy="259045"/>
    <xdr:sp macro="" textlink="">
      <xdr:nvSpPr>
        <xdr:cNvPr id="74" name="テキスト ボックス 73"/>
        <xdr:cNvSpPr txBox="1"/>
      </xdr:nvSpPr>
      <xdr:spPr>
        <a:xfrm>
          <a:off x="3225800" y="213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128351</xdr:rowOff>
    </xdr:from>
    <xdr:to>
      <xdr:col>15</xdr:col>
      <xdr:colOff>101600</xdr:colOff>
      <xdr:row>14</xdr:row>
      <xdr:rowOff>58501</xdr:rowOff>
    </xdr:to>
    <xdr:sp macro="" textlink="">
      <xdr:nvSpPr>
        <xdr:cNvPr id="75" name="楕円 74"/>
        <xdr:cNvSpPr/>
      </xdr:nvSpPr>
      <xdr:spPr bwMode="auto">
        <a:xfrm>
          <a:off x="2857500" y="240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68678</xdr:rowOff>
    </xdr:from>
    <xdr:ext cx="762000" cy="259045"/>
    <xdr:sp macro="" textlink="">
      <xdr:nvSpPr>
        <xdr:cNvPr id="76" name="テキスト ボックス 75"/>
        <xdr:cNvSpPr txBox="1"/>
      </xdr:nvSpPr>
      <xdr:spPr>
        <a:xfrm>
          <a:off x="2527300" y="21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117475</xdr:rowOff>
    </xdr:from>
    <xdr:to>
      <xdr:col>29</xdr:col>
      <xdr:colOff>127000</xdr:colOff>
      <xdr:row>35</xdr:row>
      <xdr:rowOff>192265</xdr:rowOff>
    </xdr:to>
    <xdr:cxnSp macro="">
      <xdr:nvCxnSpPr>
        <xdr:cNvPr id="109" name="直線コネクタ 108"/>
        <xdr:cNvCxnSpPr/>
      </xdr:nvCxnSpPr>
      <xdr:spPr bwMode="auto">
        <a:xfrm>
          <a:off x="5003800" y="6727825"/>
          <a:ext cx="647700" cy="7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177042</xdr:rowOff>
    </xdr:from>
    <xdr:ext cx="762000" cy="259045"/>
    <xdr:sp macro="" textlink="">
      <xdr:nvSpPr>
        <xdr:cNvPr id="110" name="人口1人当たり決算額の推移平均値テキスト445"/>
        <xdr:cNvSpPr txBox="1"/>
      </xdr:nvSpPr>
      <xdr:spPr>
        <a:xfrm>
          <a:off x="5740400" y="6787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34151</xdr:rowOff>
    </xdr:from>
    <xdr:to>
      <xdr:col>26</xdr:col>
      <xdr:colOff>50800</xdr:colOff>
      <xdr:row>35</xdr:row>
      <xdr:rowOff>117475</xdr:rowOff>
    </xdr:to>
    <xdr:cxnSp macro="">
      <xdr:nvCxnSpPr>
        <xdr:cNvPr id="112" name="直線コネクタ 111"/>
        <xdr:cNvCxnSpPr/>
      </xdr:nvCxnSpPr>
      <xdr:spPr bwMode="auto">
        <a:xfrm>
          <a:off x="4305300" y="6644501"/>
          <a:ext cx="698500" cy="8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318262</xdr:rowOff>
    </xdr:from>
    <xdr:to>
      <xdr:col>22</xdr:col>
      <xdr:colOff>114300</xdr:colOff>
      <xdr:row>35</xdr:row>
      <xdr:rowOff>34151</xdr:rowOff>
    </xdr:to>
    <xdr:cxnSp macro="">
      <xdr:nvCxnSpPr>
        <xdr:cNvPr id="115" name="直線コネクタ 114"/>
        <xdr:cNvCxnSpPr/>
      </xdr:nvCxnSpPr>
      <xdr:spPr bwMode="auto">
        <a:xfrm>
          <a:off x="3606800" y="6585712"/>
          <a:ext cx="698500" cy="58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209334</xdr:rowOff>
    </xdr:from>
    <xdr:to>
      <xdr:col>18</xdr:col>
      <xdr:colOff>177800</xdr:colOff>
      <xdr:row>34</xdr:row>
      <xdr:rowOff>318262</xdr:rowOff>
    </xdr:to>
    <xdr:cxnSp macro="">
      <xdr:nvCxnSpPr>
        <xdr:cNvPr id="118" name="直線コネクタ 117"/>
        <xdr:cNvCxnSpPr/>
      </xdr:nvCxnSpPr>
      <xdr:spPr bwMode="auto">
        <a:xfrm>
          <a:off x="2908300" y="6476784"/>
          <a:ext cx="6985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141465</xdr:rowOff>
    </xdr:from>
    <xdr:to>
      <xdr:col>29</xdr:col>
      <xdr:colOff>177800</xdr:colOff>
      <xdr:row>35</xdr:row>
      <xdr:rowOff>243065</xdr:rowOff>
    </xdr:to>
    <xdr:sp macro="" textlink="">
      <xdr:nvSpPr>
        <xdr:cNvPr id="128" name="楕円 127"/>
        <xdr:cNvSpPr/>
      </xdr:nvSpPr>
      <xdr:spPr bwMode="auto">
        <a:xfrm>
          <a:off x="5600700" y="675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329442</xdr:rowOff>
    </xdr:from>
    <xdr:ext cx="762000" cy="259045"/>
    <xdr:sp macro="" textlink="">
      <xdr:nvSpPr>
        <xdr:cNvPr id="129" name="人口1人当たり決算額の推移該当値テキスト445"/>
        <xdr:cNvSpPr txBox="1"/>
      </xdr:nvSpPr>
      <xdr:spPr>
        <a:xfrm>
          <a:off x="5740400" y="659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66675</xdr:rowOff>
    </xdr:from>
    <xdr:to>
      <xdr:col>26</xdr:col>
      <xdr:colOff>101600</xdr:colOff>
      <xdr:row>35</xdr:row>
      <xdr:rowOff>168275</xdr:rowOff>
    </xdr:to>
    <xdr:sp macro="" textlink="">
      <xdr:nvSpPr>
        <xdr:cNvPr id="130" name="楕円 129"/>
        <xdr:cNvSpPr/>
      </xdr:nvSpPr>
      <xdr:spPr bwMode="auto">
        <a:xfrm>
          <a:off x="4953000" y="66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178452</xdr:rowOff>
    </xdr:from>
    <xdr:ext cx="736600" cy="259045"/>
    <xdr:sp macro="" textlink="">
      <xdr:nvSpPr>
        <xdr:cNvPr id="131" name="テキスト ボックス 130"/>
        <xdr:cNvSpPr txBox="1"/>
      </xdr:nvSpPr>
      <xdr:spPr>
        <a:xfrm>
          <a:off x="4622800" y="644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326251</xdr:rowOff>
    </xdr:from>
    <xdr:to>
      <xdr:col>22</xdr:col>
      <xdr:colOff>165100</xdr:colOff>
      <xdr:row>35</xdr:row>
      <xdr:rowOff>84951</xdr:rowOff>
    </xdr:to>
    <xdr:sp macro="" textlink="">
      <xdr:nvSpPr>
        <xdr:cNvPr id="132" name="楕円 131"/>
        <xdr:cNvSpPr/>
      </xdr:nvSpPr>
      <xdr:spPr bwMode="auto">
        <a:xfrm>
          <a:off x="4254500" y="659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95127</xdr:rowOff>
    </xdr:from>
    <xdr:ext cx="762000" cy="259045"/>
    <xdr:sp macro="" textlink="">
      <xdr:nvSpPr>
        <xdr:cNvPr id="133" name="テキスト ボックス 132"/>
        <xdr:cNvSpPr txBox="1"/>
      </xdr:nvSpPr>
      <xdr:spPr>
        <a:xfrm>
          <a:off x="3924300" y="63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267462</xdr:rowOff>
    </xdr:from>
    <xdr:to>
      <xdr:col>19</xdr:col>
      <xdr:colOff>38100</xdr:colOff>
      <xdr:row>35</xdr:row>
      <xdr:rowOff>26162</xdr:rowOff>
    </xdr:to>
    <xdr:sp macro="" textlink="">
      <xdr:nvSpPr>
        <xdr:cNvPr id="134" name="楕円 133"/>
        <xdr:cNvSpPr/>
      </xdr:nvSpPr>
      <xdr:spPr bwMode="auto">
        <a:xfrm>
          <a:off x="3556000" y="653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36339</xdr:rowOff>
    </xdr:from>
    <xdr:ext cx="762000" cy="259045"/>
    <xdr:sp macro="" textlink="">
      <xdr:nvSpPr>
        <xdr:cNvPr id="135" name="テキスト ボックス 134"/>
        <xdr:cNvSpPr txBox="1"/>
      </xdr:nvSpPr>
      <xdr:spPr>
        <a:xfrm>
          <a:off x="32258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158534</xdr:rowOff>
    </xdr:from>
    <xdr:to>
      <xdr:col>15</xdr:col>
      <xdr:colOff>101600</xdr:colOff>
      <xdr:row>34</xdr:row>
      <xdr:rowOff>260135</xdr:rowOff>
    </xdr:to>
    <xdr:sp macro="" textlink="">
      <xdr:nvSpPr>
        <xdr:cNvPr id="136" name="楕円 135"/>
        <xdr:cNvSpPr/>
      </xdr:nvSpPr>
      <xdr:spPr bwMode="auto">
        <a:xfrm>
          <a:off x="2857500" y="64259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270311</xdr:rowOff>
    </xdr:from>
    <xdr:ext cx="762000" cy="259045"/>
    <xdr:sp macro="" textlink="">
      <xdr:nvSpPr>
        <xdr:cNvPr id="137" name="テキスト ボックス 136"/>
        <xdr:cNvSpPr txBox="1"/>
      </xdr:nvSpPr>
      <xdr:spPr>
        <a:xfrm>
          <a:off x="2527300" y="61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108,548
107,813
243.83
66,320,792
64,823,425
1,444,523
31,905,971
45,953,799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116634</xdr:rowOff>
    </xdr:from>
    <xdr:to>
      <xdr:col>24</xdr:col>
      <xdr:colOff>63500</xdr:colOff>
      <xdr:row>32</xdr:row>
      <xdr:rowOff>137345</xdr:rowOff>
    </xdr:to>
    <xdr:cxnSp macro="">
      <xdr:nvCxnSpPr>
        <xdr:cNvPr id="59" name="直線コネクタ 58"/>
        <xdr:cNvCxnSpPr/>
      </xdr:nvCxnSpPr>
      <xdr:spPr>
        <a:xfrm>
          <a:off x="3797300" y="5603034"/>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116634</xdr:rowOff>
    </xdr:from>
    <xdr:to>
      <xdr:col>19</xdr:col>
      <xdr:colOff>177800</xdr:colOff>
      <xdr:row>32</xdr:row>
      <xdr:rowOff>136225</xdr:rowOff>
    </xdr:to>
    <xdr:cxnSp macro="">
      <xdr:nvCxnSpPr>
        <xdr:cNvPr id="62" name="直線コネクタ 61"/>
        <xdr:cNvCxnSpPr/>
      </xdr:nvCxnSpPr>
      <xdr:spPr>
        <a:xfrm flipV="1">
          <a:off x="2908300" y="5603034"/>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136225</xdr:rowOff>
    </xdr:from>
    <xdr:to>
      <xdr:col>15</xdr:col>
      <xdr:colOff>50800</xdr:colOff>
      <xdr:row>33</xdr:row>
      <xdr:rowOff>75692</xdr:rowOff>
    </xdr:to>
    <xdr:cxnSp macro="">
      <xdr:nvCxnSpPr>
        <xdr:cNvPr id="65" name="直線コネクタ 64"/>
        <xdr:cNvCxnSpPr/>
      </xdr:nvCxnSpPr>
      <xdr:spPr>
        <a:xfrm flipV="1">
          <a:off x="2019300" y="5622625"/>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75692</xdr:rowOff>
    </xdr:from>
    <xdr:to>
      <xdr:col>10</xdr:col>
      <xdr:colOff>114300</xdr:colOff>
      <xdr:row>33</xdr:row>
      <xdr:rowOff>90643</xdr:rowOff>
    </xdr:to>
    <xdr:cxnSp macro="">
      <xdr:nvCxnSpPr>
        <xdr:cNvPr id="68" name="直線コネクタ 67"/>
        <xdr:cNvCxnSpPr/>
      </xdr:nvCxnSpPr>
      <xdr:spPr>
        <a:xfrm flipV="1">
          <a:off x="1130300" y="5733542"/>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86545</xdr:rowOff>
    </xdr:from>
    <xdr:to>
      <xdr:col>24</xdr:col>
      <xdr:colOff>114300</xdr:colOff>
      <xdr:row>33</xdr:row>
      <xdr:rowOff>16695</xdr:rowOff>
    </xdr:to>
    <xdr:sp macro="" textlink="">
      <xdr:nvSpPr>
        <xdr:cNvPr id="78" name="楕円 77"/>
        <xdr:cNvSpPr/>
      </xdr:nvSpPr>
      <xdr:spPr>
        <a:xfrm>
          <a:off x="4584700" y="55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109422</xdr:rowOff>
    </xdr:from>
    <xdr:ext cx="534377" cy="259045"/>
    <xdr:sp macro="" textlink="">
      <xdr:nvSpPr>
        <xdr:cNvPr id="79" name="人件費該当値テキスト"/>
        <xdr:cNvSpPr txBox="1"/>
      </xdr:nvSpPr>
      <xdr:spPr>
        <a:xfrm>
          <a:off x="4686300" y="54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65834</xdr:rowOff>
    </xdr:from>
    <xdr:to>
      <xdr:col>20</xdr:col>
      <xdr:colOff>38100</xdr:colOff>
      <xdr:row>32</xdr:row>
      <xdr:rowOff>167434</xdr:rowOff>
    </xdr:to>
    <xdr:sp macro="" textlink="">
      <xdr:nvSpPr>
        <xdr:cNvPr id="80" name="楕円 79"/>
        <xdr:cNvSpPr/>
      </xdr:nvSpPr>
      <xdr:spPr>
        <a:xfrm>
          <a:off x="3746500" y="55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12511</xdr:rowOff>
    </xdr:from>
    <xdr:ext cx="534377" cy="259045"/>
    <xdr:sp macro="" textlink="">
      <xdr:nvSpPr>
        <xdr:cNvPr id="81" name="テキスト ボックス 80"/>
        <xdr:cNvSpPr txBox="1"/>
      </xdr:nvSpPr>
      <xdr:spPr>
        <a:xfrm>
          <a:off x="3530111" y="53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85425</xdr:rowOff>
    </xdr:from>
    <xdr:to>
      <xdr:col>15</xdr:col>
      <xdr:colOff>101600</xdr:colOff>
      <xdr:row>33</xdr:row>
      <xdr:rowOff>15575</xdr:rowOff>
    </xdr:to>
    <xdr:sp macro="" textlink="">
      <xdr:nvSpPr>
        <xdr:cNvPr id="82" name="楕円 81"/>
        <xdr:cNvSpPr/>
      </xdr:nvSpPr>
      <xdr:spPr>
        <a:xfrm>
          <a:off x="2857500" y="55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32102</xdr:rowOff>
    </xdr:from>
    <xdr:ext cx="534377" cy="259045"/>
    <xdr:sp macro="" textlink="">
      <xdr:nvSpPr>
        <xdr:cNvPr id="83" name="テキスト ボックス 82"/>
        <xdr:cNvSpPr txBox="1"/>
      </xdr:nvSpPr>
      <xdr:spPr>
        <a:xfrm>
          <a:off x="2641111" y="53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24892</xdr:rowOff>
    </xdr:from>
    <xdr:to>
      <xdr:col>10</xdr:col>
      <xdr:colOff>165100</xdr:colOff>
      <xdr:row>33</xdr:row>
      <xdr:rowOff>126492</xdr:rowOff>
    </xdr:to>
    <xdr:sp macro="" textlink="">
      <xdr:nvSpPr>
        <xdr:cNvPr id="84" name="楕円 83"/>
        <xdr:cNvSpPr/>
      </xdr:nvSpPr>
      <xdr:spPr>
        <a:xfrm>
          <a:off x="1968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143019</xdr:rowOff>
    </xdr:from>
    <xdr:ext cx="534377" cy="259045"/>
    <xdr:sp macro="" textlink="">
      <xdr:nvSpPr>
        <xdr:cNvPr id="85" name="テキスト ボックス 84"/>
        <xdr:cNvSpPr txBox="1"/>
      </xdr:nvSpPr>
      <xdr:spPr>
        <a:xfrm>
          <a:off x="1752111" y="54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39843</xdr:rowOff>
    </xdr:from>
    <xdr:to>
      <xdr:col>6</xdr:col>
      <xdr:colOff>38100</xdr:colOff>
      <xdr:row>33</xdr:row>
      <xdr:rowOff>141443</xdr:rowOff>
    </xdr:to>
    <xdr:sp macro="" textlink="">
      <xdr:nvSpPr>
        <xdr:cNvPr id="86" name="楕円 85"/>
        <xdr:cNvSpPr/>
      </xdr:nvSpPr>
      <xdr:spPr>
        <a:xfrm>
          <a:off x="1079500" y="56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157970</xdr:rowOff>
    </xdr:from>
    <xdr:ext cx="534377" cy="259045"/>
    <xdr:sp macro="" textlink="">
      <xdr:nvSpPr>
        <xdr:cNvPr id="87" name="テキスト ボックス 86"/>
        <xdr:cNvSpPr txBox="1"/>
      </xdr:nvSpPr>
      <xdr:spPr>
        <a:xfrm>
          <a:off x="863111" y="54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53371</xdr:rowOff>
    </xdr:from>
    <xdr:to>
      <xdr:col>24</xdr:col>
      <xdr:colOff>63500</xdr:colOff>
      <xdr:row>57</xdr:row>
      <xdr:rowOff>126000</xdr:rowOff>
    </xdr:to>
    <xdr:cxnSp macro="">
      <xdr:nvCxnSpPr>
        <xdr:cNvPr id="119" name="直線コネクタ 118"/>
        <xdr:cNvCxnSpPr/>
      </xdr:nvCxnSpPr>
      <xdr:spPr>
        <a:xfrm flipV="1">
          <a:off x="3797300" y="9654571"/>
          <a:ext cx="838200" cy="2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126000</xdr:rowOff>
    </xdr:from>
    <xdr:to>
      <xdr:col>19</xdr:col>
      <xdr:colOff>177800</xdr:colOff>
      <xdr:row>58</xdr:row>
      <xdr:rowOff>107386</xdr:rowOff>
    </xdr:to>
    <xdr:cxnSp macro="">
      <xdr:nvCxnSpPr>
        <xdr:cNvPr id="122" name="直線コネクタ 121"/>
        <xdr:cNvCxnSpPr/>
      </xdr:nvCxnSpPr>
      <xdr:spPr>
        <a:xfrm flipV="1">
          <a:off x="2908300" y="9898650"/>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107386</xdr:rowOff>
    </xdr:from>
    <xdr:to>
      <xdr:col>15</xdr:col>
      <xdr:colOff>50800</xdr:colOff>
      <xdr:row>59</xdr:row>
      <xdr:rowOff>70597</xdr:rowOff>
    </xdr:to>
    <xdr:cxnSp macro="">
      <xdr:nvCxnSpPr>
        <xdr:cNvPr id="125" name="直線コネクタ 124"/>
        <xdr:cNvCxnSpPr/>
      </xdr:nvCxnSpPr>
      <xdr:spPr>
        <a:xfrm flipV="1">
          <a:off x="2019300" y="10051486"/>
          <a:ext cx="889000" cy="13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70597</xdr:rowOff>
    </xdr:from>
    <xdr:to>
      <xdr:col>10</xdr:col>
      <xdr:colOff>114300</xdr:colOff>
      <xdr:row>59</xdr:row>
      <xdr:rowOff>118244</xdr:rowOff>
    </xdr:to>
    <xdr:cxnSp macro="">
      <xdr:nvCxnSpPr>
        <xdr:cNvPr id="128" name="直線コネクタ 127"/>
        <xdr:cNvCxnSpPr/>
      </xdr:nvCxnSpPr>
      <xdr:spPr>
        <a:xfrm flipV="1">
          <a:off x="1130300" y="10186147"/>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2571</xdr:rowOff>
    </xdr:from>
    <xdr:to>
      <xdr:col>24</xdr:col>
      <xdr:colOff>114300</xdr:colOff>
      <xdr:row>56</xdr:row>
      <xdr:rowOff>104171</xdr:rowOff>
    </xdr:to>
    <xdr:sp macro="" textlink="">
      <xdr:nvSpPr>
        <xdr:cNvPr id="138" name="楕円 137"/>
        <xdr:cNvSpPr/>
      </xdr:nvSpPr>
      <xdr:spPr>
        <a:xfrm>
          <a:off x="4584700" y="9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25448</xdr:rowOff>
    </xdr:from>
    <xdr:ext cx="534377" cy="259045"/>
    <xdr:sp macro="" textlink="">
      <xdr:nvSpPr>
        <xdr:cNvPr id="139" name="物件費該当値テキスト"/>
        <xdr:cNvSpPr txBox="1"/>
      </xdr:nvSpPr>
      <xdr:spPr>
        <a:xfrm>
          <a:off x="4686300" y="94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75200</xdr:rowOff>
    </xdr:from>
    <xdr:to>
      <xdr:col>20</xdr:col>
      <xdr:colOff>38100</xdr:colOff>
      <xdr:row>58</xdr:row>
      <xdr:rowOff>5350</xdr:rowOff>
    </xdr:to>
    <xdr:sp macro="" textlink="">
      <xdr:nvSpPr>
        <xdr:cNvPr id="140" name="楕円 139"/>
        <xdr:cNvSpPr/>
      </xdr:nvSpPr>
      <xdr:spPr>
        <a:xfrm>
          <a:off x="3746500" y="98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167927</xdr:rowOff>
    </xdr:from>
    <xdr:ext cx="534377" cy="259045"/>
    <xdr:sp macro="" textlink="">
      <xdr:nvSpPr>
        <xdr:cNvPr id="141" name="テキスト ボックス 140"/>
        <xdr:cNvSpPr txBox="1"/>
      </xdr:nvSpPr>
      <xdr:spPr>
        <a:xfrm>
          <a:off x="3530111" y="99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56586</xdr:rowOff>
    </xdr:from>
    <xdr:to>
      <xdr:col>15</xdr:col>
      <xdr:colOff>101600</xdr:colOff>
      <xdr:row>58</xdr:row>
      <xdr:rowOff>158186</xdr:rowOff>
    </xdr:to>
    <xdr:sp macro="" textlink="">
      <xdr:nvSpPr>
        <xdr:cNvPr id="142" name="楕円 141"/>
        <xdr:cNvSpPr/>
      </xdr:nvSpPr>
      <xdr:spPr>
        <a:xfrm>
          <a:off x="2857500" y="10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149313</xdr:rowOff>
    </xdr:from>
    <xdr:ext cx="534377" cy="259045"/>
    <xdr:sp macro="" textlink="">
      <xdr:nvSpPr>
        <xdr:cNvPr id="143" name="テキスト ボックス 142"/>
        <xdr:cNvSpPr txBox="1"/>
      </xdr:nvSpPr>
      <xdr:spPr>
        <a:xfrm>
          <a:off x="2641111" y="100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19797</xdr:rowOff>
    </xdr:from>
    <xdr:to>
      <xdr:col>10</xdr:col>
      <xdr:colOff>165100</xdr:colOff>
      <xdr:row>59</xdr:row>
      <xdr:rowOff>121397</xdr:rowOff>
    </xdr:to>
    <xdr:sp macro="" textlink="">
      <xdr:nvSpPr>
        <xdr:cNvPr id="144" name="楕円 143"/>
        <xdr:cNvSpPr/>
      </xdr:nvSpPr>
      <xdr:spPr>
        <a:xfrm>
          <a:off x="1968500" y="101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112524</xdr:rowOff>
    </xdr:from>
    <xdr:ext cx="534377" cy="259045"/>
    <xdr:sp macro="" textlink="">
      <xdr:nvSpPr>
        <xdr:cNvPr id="145" name="テキスト ボックス 144"/>
        <xdr:cNvSpPr txBox="1"/>
      </xdr:nvSpPr>
      <xdr:spPr>
        <a:xfrm>
          <a:off x="1752111" y="102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67444</xdr:rowOff>
    </xdr:from>
    <xdr:to>
      <xdr:col>6</xdr:col>
      <xdr:colOff>38100</xdr:colOff>
      <xdr:row>59</xdr:row>
      <xdr:rowOff>169044</xdr:rowOff>
    </xdr:to>
    <xdr:sp macro="" textlink="">
      <xdr:nvSpPr>
        <xdr:cNvPr id="146" name="楕円 145"/>
        <xdr:cNvSpPr/>
      </xdr:nvSpPr>
      <xdr:spPr>
        <a:xfrm>
          <a:off x="1079500" y="10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160171</xdr:rowOff>
    </xdr:from>
    <xdr:ext cx="534377" cy="259045"/>
    <xdr:sp macro="" textlink="">
      <xdr:nvSpPr>
        <xdr:cNvPr id="147" name="テキスト ボックス 146"/>
        <xdr:cNvSpPr txBox="1"/>
      </xdr:nvSpPr>
      <xdr:spPr>
        <a:xfrm>
          <a:off x="863111" y="102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104313</xdr:rowOff>
    </xdr:from>
    <xdr:to>
      <xdr:col>24</xdr:col>
      <xdr:colOff>63500</xdr:colOff>
      <xdr:row>72</xdr:row>
      <xdr:rowOff>148158</xdr:rowOff>
    </xdr:to>
    <xdr:cxnSp macro="">
      <xdr:nvCxnSpPr>
        <xdr:cNvPr id="174" name="直線コネクタ 173"/>
        <xdr:cNvCxnSpPr/>
      </xdr:nvCxnSpPr>
      <xdr:spPr>
        <a:xfrm flipV="1">
          <a:off x="3797300" y="12448713"/>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148158</xdr:rowOff>
    </xdr:from>
    <xdr:to>
      <xdr:col>19</xdr:col>
      <xdr:colOff>177800</xdr:colOff>
      <xdr:row>74</xdr:row>
      <xdr:rowOff>42180</xdr:rowOff>
    </xdr:to>
    <xdr:cxnSp macro="">
      <xdr:nvCxnSpPr>
        <xdr:cNvPr id="177" name="直線コネクタ 176"/>
        <xdr:cNvCxnSpPr/>
      </xdr:nvCxnSpPr>
      <xdr:spPr>
        <a:xfrm flipV="1">
          <a:off x="2908300" y="12492558"/>
          <a:ext cx="889000" cy="23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42180</xdr:rowOff>
    </xdr:from>
    <xdr:to>
      <xdr:col>15</xdr:col>
      <xdr:colOff>50800</xdr:colOff>
      <xdr:row>75</xdr:row>
      <xdr:rowOff>17902</xdr:rowOff>
    </xdr:to>
    <xdr:cxnSp macro="">
      <xdr:nvCxnSpPr>
        <xdr:cNvPr id="180" name="直線コネクタ 179"/>
        <xdr:cNvCxnSpPr/>
      </xdr:nvCxnSpPr>
      <xdr:spPr>
        <a:xfrm flipV="1">
          <a:off x="2019300" y="12729480"/>
          <a:ext cx="889000" cy="1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79670</xdr:rowOff>
    </xdr:from>
    <xdr:to>
      <xdr:col>10</xdr:col>
      <xdr:colOff>114300</xdr:colOff>
      <xdr:row>75</xdr:row>
      <xdr:rowOff>17902</xdr:rowOff>
    </xdr:to>
    <xdr:cxnSp macro="">
      <xdr:nvCxnSpPr>
        <xdr:cNvPr id="183" name="直線コネクタ 182"/>
        <xdr:cNvCxnSpPr/>
      </xdr:nvCxnSpPr>
      <xdr:spPr>
        <a:xfrm>
          <a:off x="1130300" y="12766970"/>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53513</xdr:rowOff>
    </xdr:from>
    <xdr:to>
      <xdr:col>24</xdr:col>
      <xdr:colOff>114300</xdr:colOff>
      <xdr:row>72</xdr:row>
      <xdr:rowOff>155113</xdr:rowOff>
    </xdr:to>
    <xdr:sp macro="" textlink="">
      <xdr:nvSpPr>
        <xdr:cNvPr id="193" name="楕円 192"/>
        <xdr:cNvSpPr/>
      </xdr:nvSpPr>
      <xdr:spPr>
        <a:xfrm>
          <a:off x="4584700" y="123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6540</xdr:rowOff>
    </xdr:from>
    <xdr:ext cx="534377" cy="259045"/>
    <xdr:sp macro="" textlink="">
      <xdr:nvSpPr>
        <xdr:cNvPr id="194" name="維持補修費該当値テキスト"/>
        <xdr:cNvSpPr txBox="1"/>
      </xdr:nvSpPr>
      <xdr:spPr>
        <a:xfrm>
          <a:off x="4686300" y="1235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97358</xdr:rowOff>
    </xdr:from>
    <xdr:to>
      <xdr:col>20</xdr:col>
      <xdr:colOff>38100</xdr:colOff>
      <xdr:row>73</xdr:row>
      <xdr:rowOff>27508</xdr:rowOff>
    </xdr:to>
    <xdr:sp macro="" textlink="">
      <xdr:nvSpPr>
        <xdr:cNvPr id="195" name="楕円 194"/>
        <xdr:cNvSpPr/>
      </xdr:nvSpPr>
      <xdr:spPr>
        <a:xfrm>
          <a:off x="3746500" y="124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44035</xdr:rowOff>
    </xdr:from>
    <xdr:ext cx="534377" cy="259045"/>
    <xdr:sp macro="" textlink="">
      <xdr:nvSpPr>
        <xdr:cNvPr id="196" name="テキスト ボックス 195"/>
        <xdr:cNvSpPr txBox="1"/>
      </xdr:nvSpPr>
      <xdr:spPr>
        <a:xfrm>
          <a:off x="3530111" y="122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162830</xdr:rowOff>
    </xdr:from>
    <xdr:to>
      <xdr:col>15</xdr:col>
      <xdr:colOff>101600</xdr:colOff>
      <xdr:row>74</xdr:row>
      <xdr:rowOff>92980</xdr:rowOff>
    </xdr:to>
    <xdr:sp macro="" textlink="">
      <xdr:nvSpPr>
        <xdr:cNvPr id="197" name="楕円 196"/>
        <xdr:cNvSpPr/>
      </xdr:nvSpPr>
      <xdr:spPr>
        <a:xfrm>
          <a:off x="2857500" y="126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109507</xdr:rowOff>
    </xdr:from>
    <xdr:ext cx="534377" cy="259045"/>
    <xdr:sp macro="" textlink="">
      <xdr:nvSpPr>
        <xdr:cNvPr id="198" name="テキスト ボックス 197"/>
        <xdr:cNvSpPr txBox="1"/>
      </xdr:nvSpPr>
      <xdr:spPr>
        <a:xfrm>
          <a:off x="2641111" y="124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138552</xdr:rowOff>
    </xdr:from>
    <xdr:to>
      <xdr:col>10</xdr:col>
      <xdr:colOff>165100</xdr:colOff>
      <xdr:row>75</xdr:row>
      <xdr:rowOff>68702</xdr:rowOff>
    </xdr:to>
    <xdr:sp macro="" textlink="">
      <xdr:nvSpPr>
        <xdr:cNvPr id="199" name="楕円 198"/>
        <xdr:cNvSpPr/>
      </xdr:nvSpPr>
      <xdr:spPr>
        <a:xfrm>
          <a:off x="1968500" y="128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85229</xdr:rowOff>
    </xdr:from>
    <xdr:ext cx="534377" cy="259045"/>
    <xdr:sp macro="" textlink="">
      <xdr:nvSpPr>
        <xdr:cNvPr id="200" name="テキスト ボックス 199"/>
        <xdr:cNvSpPr txBox="1"/>
      </xdr:nvSpPr>
      <xdr:spPr>
        <a:xfrm>
          <a:off x="1752111" y="126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28870</xdr:rowOff>
    </xdr:from>
    <xdr:to>
      <xdr:col>6</xdr:col>
      <xdr:colOff>38100</xdr:colOff>
      <xdr:row>74</xdr:row>
      <xdr:rowOff>130470</xdr:rowOff>
    </xdr:to>
    <xdr:sp macro="" textlink="">
      <xdr:nvSpPr>
        <xdr:cNvPr id="201" name="楕円 200"/>
        <xdr:cNvSpPr/>
      </xdr:nvSpPr>
      <xdr:spPr>
        <a:xfrm>
          <a:off x="1079500" y="127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146997</xdr:rowOff>
    </xdr:from>
    <xdr:ext cx="534377" cy="259045"/>
    <xdr:sp macro="" textlink="">
      <xdr:nvSpPr>
        <xdr:cNvPr id="202" name="テキスト ボックス 201"/>
        <xdr:cNvSpPr txBox="1"/>
      </xdr:nvSpPr>
      <xdr:spPr>
        <a:xfrm>
          <a:off x="863111" y="1249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154231</xdr:rowOff>
    </xdr:from>
    <xdr:to>
      <xdr:col>24</xdr:col>
      <xdr:colOff>63500</xdr:colOff>
      <xdr:row>94</xdr:row>
      <xdr:rowOff>58235</xdr:rowOff>
    </xdr:to>
    <xdr:cxnSp macro="">
      <xdr:nvCxnSpPr>
        <xdr:cNvPr id="232" name="直線コネクタ 231"/>
        <xdr:cNvCxnSpPr/>
      </xdr:nvCxnSpPr>
      <xdr:spPr>
        <a:xfrm flipV="1">
          <a:off x="3797300" y="16099081"/>
          <a:ext cx="8382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58235</xdr:rowOff>
    </xdr:from>
    <xdr:to>
      <xdr:col>19</xdr:col>
      <xdr:colOff>177800</xdr:colOff>
      <xdr:row>94</xdr:row>
      <xdr:rowOff>127470</xdr:rowOff>
    </xdr:to>
    <xdr:cxnSp macro="">
      <xdr:nvCxnSpPr>
        <xdr:cNvPr id="235" name="直線コネクタ 234"/>
        <xdr:cNvCxnSpPr/>
      </xdr:nvCxnSpPr>
      <xdr:spPr>
        <a:xfrm flipV="1">
          <a:off x="2908300" y="16174535"/>
          <a:ext cx="889000" cy="6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125687</xdr:rowOff>
    </xdr:from>
    <xdr:to>
      <xdr:col>15</xdr:col>
      <xdr:colOff>50800</xdr:colOff>
      <xdr:row>94</xdr:row>
      <xdr:rowOff>127470</xdr:rowOff>
    </xdr:to>
    <xdr:cxnSp macro="">
      <xdr:nvCxnSpPr>
        <xdr:cNvPr id="238" name="直線コネクタ 237"/>
        <xdr:cNvCxnSpPr/>
      </xdr:nvCxnSpPr>
      <xdr:spPr>
        <a:xfrm>
          <a:off x="2019300" y="1624198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125687</xdr:rowOff>
    </xdr:from>
    <xdr:to>
      <xdr:col>10</xdr:col>
      <xdr:colOff>114300</xdr:colOff>
      <xdr:row>94</xdr:row>
      <xdr:rowOff>154071</xdr:rowOff>
    </xdr:to>
    <xdr:cxnSp macro="">
      <xdr:nvCxnSpPr>
        <xdr:cNvPr id="241" name="直線コネクタ 240"/>
        <xdr:cNvCxnSpPr/>
      </xdr:nvCxnSpPr>
      <xdr:spPr>
        <a:xfrm flipV="1">
          <a:off x="1130300" y="1624198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103431</xdr:rowOff>
    </xdr:from>
    <xdr:to>
      <xdr:col>24</xdr:col>
      <xdr:colOff>114300</xdr:colOff>
      <xdr:row>94</xdr:row>
      <xdr:rowOff>33581</xdr:rowOff>
    </xdr:to>
    <xdr:sp macro="" textlink="">
      <xdr:nvSpPr>
        <xdr:cNvPr id="251" name="楕円 250"/>
        <xdr:cNvSpPr/>
      </xdr:nvSpPr>
      <xdr:spPr>
        <a:xfrm>
          <a:off x="4584700" y="160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126308</xdr:rowOff>
    </xdr:from>
    <xdr:ext cx="599010" cy="259045"/>
    <xdr:sp macro="" textlink="">
      <xdr:nvSpPr>
        <xdr:cNvPr id="252" name="扶助費該当値テキスト"/>
        <xdr:cNvSpPr txBox="1"/>
      </xdr:nvSpPr>
      <xdr:spPr>
        <a:xfrm>
          <a:off x="4686300" y="1589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7435</xdr:rowOff>
    </xdr:from>
    <xdr:to>
      <xdr:col>20</xdr:col>
      <xdr:colOff>38100</xdr:colOff>
      <xdr:row>94</xdr:row>
      <xdr:rowOff>109035</xdr:rowOff>
    </xdr:to>
    <xdr:sp macro="" textlink="">
      <xdr:nvSpPr>
        <xdr:cNvPr id="253" name="楕円 252"/>
        <xdr:cNvSpPr/>
      </xdr:nvSpPr>
      <xdr:spPr>
        <a:xfrm>
          <a:off x="3746500" y="161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125562</xdr:rowOff>
    </xdr:from>
    <xdr:ext cx="599010" cy="259045"/>
    <xdr:sp macro="" textlink="">
      <xdr:nvSpPr>
        <xdr:cNvPr id="254" name="テキスト ボックス 253"/>
        <xdr:cNvSpPr txBox="1"/>
      </xdr:nvSpPr>
      <xdr:spPr>
        <a:xfrm>
          <a:off x="3497795" y="1589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76670</xdr:rowOff>
    </xdr:from>
    <xdr:to>
      <xdr:col>15</xdr:col>
      <xdr:colOff>101600</xdr:colOff>
      <xdr:row>95</xdr:row>
      <xdr:rowOff>6820</xdr:rowOff>
    </xdr:to>
    <xdr:sp macro="" textlink="">
      <xdr:nvSpPr>
        <xdr:cNvPr id="255" name="楕円 254"/>
        <xdr:cNvSpPr/>
      </xdr:nvSpPr>
      <xdr:spPr>
        <a:xfrm>
          <a:off x="2857500" y="1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23347</xdr:rowOff>
    </xdr:from>
    <xdr:ext cx="599010" cy="259045"/>
    <xdr:sp macro="" textlink="">
      <xdr:nvSpPr>
        <xdr:cNvPr id="256" name="テキスト ボックス 255"/>
        <xdr:cNvSpPr txBox="1"/>
      </xdr:nvSpPr>
      <xdr:spPr>
        <a:xfrm>
          <a:off x="2608795" y="159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74887</xdr:rowOff>
    </xdr:from>
    <xdr:to>
      <xdr:col>10</xdr:col>
      <xdr:colOff>165100</xdr:colOff>
      <xdr:row>95</xdr:row>
      <xdr:rowOff>5037</xdr:rowOff>
    </xdr:to>
    <xdr:sp macro="" textlink="">
      <xdr:nvSpPr>
        <xdr:cNvPr id="257" name="楕円 256"/>
        <xdr:cNvSpPr/>
      </xdr:nvSpPr>
      <xdr:spPr>
        <a:xfrm>
          <a:off x="1968500" y="161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21564</xdr:rowOff>
    </xdr:from>
    <xdr:ext cx="599010" cy="259045"/>
    <xdr:sp macro="" textlink="">
      <xdr:nvSpPr>
        <xdr:cNvPr id="258" name="テキスト ボックス 257"/>
        <xdr:cNvSpPr txBox="1"/>
      </xdr:nvSpPr>
      <xdr:spPr>
        <a:xfrm>
          <a:off x="1719795" y="1596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103271</xdr:rowOff>
    </xdr:from>
    <xdr:to>
      <xdr:col>6</xdr:col>
      <xdr:colOff>38100</xdr:colOff>
      <xdr:row>95</xdr:row>
      <xdr:rowOff>33421</xdr:rowOff>
    </xdr:to>
    <xdr:sp macro="" textlink="">
      <xdr:nvSpPr>
        <xdr:cNvPr id="259" name="楕円 258"/>
        <xdr:cNvSpPr/>
      </xdr:nvSpPr>
      <xdr:spPr>
        <a:xfrm>
          <a:off x="1079500" y="1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49948</xdr:rowOff>
    </xdr:from>
    <xdr:ext cx="599010" cy="259045"/>
    <xdr:sp macro="" textlink="">
      <xdr:nvSpPr>
        <xdr:cNvPr id="260" name="テキスト ボックス 259"/>
        <xdr:cNvSpPr txBox="1"/>
      </xdr:nvSpPr>
      <xdr:spPr>
        <a:xfrm>
          <a:off x="830795" y="1599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11389</xdr:rowOff>
    </xdr:from>
    <xdr:to>
      <xdr:col>55</xdr:col>
      <xdr:colOff>0</xdr:colOff>
      <xdr:row>36</xdr:row>
      <xdr:rowOff>16046</xdr:rowOff>
    </xdr:to>
    <xdr:cxnSp macro="">
      <xdr:nvCxnSpPr>
        <xdr:cNvPr id="293" name="直線コネクタ 292"/>
        <xdr:cNvCxnSpPr/>
      </xdr:nvCxnSpPr>
      <xdr:spPr>
        <a:xfrm>
          <a:off x="9639300" y="5840689"/>
          <a:ext cx="838200" cy="3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120714</xdr:rowOff>
    </xdr:from>
    <xdr:ext cx="534377" cy="259045"/>
    <xdr:sp macro="" textlink="">
      <xdr:nvSpPr>
        <xdr:cNvPr id="294" name="補助費等平均値テキスト"/>
        <xdr:cNvSpPr txBox="1"/>
      </xdr:nvSpPr>
      <xdr:spPr>
        <a:xfrm>
          <a:off x="10528300" y="629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125088</xdr:rowOff>
    </xdr:from>
    <xdr:to>
      <xdr:col>50</xdr:col>
      <xdr:colOff>114300</xdr:colOff>
      <xdr:row>34</xdr:row>
      <xdr:rowOff>11389</xdr:rowOff>
    </xdr:to>
    <xdr:cxnSp macro="">
      <xdr:nvCxnSpPr>
        <xdr:cNvPr id="296" name="直線コネクタ 295"/>
        <xdr:cNvCxnSpPr/>
      </xdr:nvCxnSpPr>
      <xdr:spPr>
        <a:xfrm>
          <a:off x="8750300" y="5268588"/>
          <a:ext cx="889000" cy="5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96902</xdr:rowOff>
    </xdr:from>
    <xdr:ext cx="534377" cy="259045"/>
    <xdr:sp macro="" textlink="">
      <xdr:nvSpPr>
        <xdr:cNvPr id="298" name="テキスト ボックス 297"/>
        <xdr:cNvSpPr txBox="1"/>
      </xdr:nvSpPr>
      <xdr:spPr>
        <a:xfrm>
          <a:off x="9372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125088</xdr:rowOff>
    </xdr:from>
    <xdr:to>
      <xdr:col>45</xdr:col>
      <xdr:colOff>177800</xdr:colOff>
      <xdr:row>37</xdr:row>
      <xdr:rowOff>6</xdr:rowOff>
    </xdr:to>
    <xdr:cxnSp macro="">
      <xdr:nvCxnSpPr>
        <xdr:cNvPr id="299" name="直線コネクタ 298"/>
        <xdr:cNvCxnSpPr/>
      </xdr:nvCxnSpPr>
      <xdr:spPr>
        <a:xfrm flipV="1">
          <a:off x="7861300" y="5268588"/>
          <a:ext cx="889000" cy="107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80099</xdr:rowOff>
    </xdr:from>
    <xdr:to>
      <xdr:col>46</xdr:col>
      <xdr:colOff>38100</xdr:colOff>
      <xdr:row>32</xdr:row>
      <xdr:rowOff>10249</xdr:rowOff>
    </xdr:to>
    <xdr:sp macro="" textlink="">
      <xdr:nvSpPr>
        <xdr:cNvPr id="300" name="フローチャート: 判断 299"/>
        <xdr:cNvSpPr/>
      </xdr:nvSpPr>
      <xdr:spPr>
        <a:xfrm>
          <a:off x="8699500" y="539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1376</xdr:rowOff>
    </xdr:from>
    <xdr:ext cx="599010" cy="259045"/>
    <xdr:sp macro="" textlink="">
      <xdr:nvSpPr>
        <xdr:cNvPr id="301" name="テキスト ボックス 300"/>
        <xdr:cNvSpPr txBox="1"/>
      </xdr:nvSpPr>
      <xdr:spPr>
        <a:xfrm>
          <a:off x="8450795" y="548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xdr:rowOff>
    </xdr:from>
    <xdr:to>
      <xdr:col>41</xdr:col>
      <xdr:colOff>50800</xdr:colOff>
      <xdr:row>37</xdr:row>
      <xdr:rowOff>60528</xdr:rowOff>
    </xdr:to>
    <xdr:cxnSp macro="">
      <xdr:nvCxnSpPr>
        <xdr:cNvPr id="302" name="直線コネクタ 301"/>
        <xdr:cNvCxnSpPr/>
      </xdr:nvCxnSpPr>
      <xdr:spPr>
        <a:xfrm flipV="1">
          <a:off x="6972300" y="6343656"/>
          <a:ext cx="889000" cy="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68802</xdr:rowOff>
    </xdr:from>
    <xdr:to>
      <xdr:col>41</xdr:col>
      <xdr:colOff>101600</xdr:colOff>
      <xdr:row>37</xdr:row>
      <xdr:rowOff>170402</xdr:rowOff>
    </xdr:to>
    <xdr:sp macro="" textlink="">
      <xdr:nvSpPr>
        <xdr:cNvPr id="303" name="フローチャート: 判断 302"/>
        <xdr:cNvSpPr/>
      </xdr:nvSpPr>
      <xdr:spPr>
        <a:xfrm>
          <a:off x="7810500" y="64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161529</xdr:rowOff>
    </xdr:from>
    <xdr:ext cx="534377" cy="259045"/>
    <xdr:sp macro="" textlink="">
      <xdr:nvSpPr>
        <xdr:cNvPr id="304" name="テキスト ボックス 303"/>
        <xdr:cNvSpPr txBox="1"/>
      </xdr:nvSpPr>
      <xdr:spPr>
        <a:xfrm>
          <a:off x="7594111" y="65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92567</xdr:rowOff>
    </xdr:from>
    <xdr:to>
      <xdr:col>36</xdr:col>
      <xdr:colOff>165100</xdr:colOff>
      <xdr:row>38</xdr:row>
      <xdr:rowOff>22717</xdr:rowOff>
    </xdr:to>
    <xdr:sp macro="" textlink="">
      <xdr:nvSpPr>
        <xdr:cNvPr id="305" name="フローチャート: 判断 304"/>
        <xdr:cNvSpPr/>
      </xdr:nvSpPr>
      <xdr:spPr>
        <a:xfrm>
          <a:off x="6921500" y="643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13844</xdr:rowOff>
    </xdr:from>
    <xdr:ext cx="534377" cy="259045"/>
    <xdr:sp macro="" textlink="">
      <xdr:nvSpPr>
        <xdr:cNvPr id="306" name="テキスト ボックス 305"/>
        <xdr:cNvSpPr txBox="1"/>
      </xdr:nvSpPr>
      <xdr:spPr>
        <a:xfrm>
          <a:off x="6705111" y="652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136696</xdr:rowOff>
    </xdr:from>
    <xdr:to>
      <xdr:col>55</xdr:col>
      <xdr:colOff>50800</xdr:colOff>
      <xdr:row>36</xdr:row>
      <xdr:rowOff>66846</xdr:rowOff>
    </xdr:to>
    <xdr:sp macro="" textlink="">
      <xdr:nvSpPr>
        <xdr:cNvPr id="312" name="楕円 311"/>
        <xdr:cNvSpPr/>
      </xdr:nvSpPr>
      <xdr:spPr>
        <a:xfrm>
          <a:off x="10426700" y="61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159573</xdr:rowOff>
    </xdr:from>
    <xdr:ext cx="534377" cy="259045"/>
    <xdr:sp macro="" textlink="">
      <xdr:nvSpPr>
        <xdr:cNvPr id="313" name="補助費等該当値テキスト"/>
        <xdr:cNvSpPr txBox="1"/>
      </xdr:nvSpPr>
      <xdr:spPr>
        <a:xfrm>
          <a:off x="10528300" y="59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132039</xdr:rowOff>
    </xdr:from>
    <xdr:to>
      <xdr:col>50</xdr:col>
      <xdr:colOff>165100</xdr:colOff>
      <xdr:row>34</xdr:row>
      <xdr:rowOff>62189</xdr:rowOff>
    </xdr:to>
    <xdr:sp macro="" textlink="">
      <xdr:nvSpPr>
        <xdr:cNvPr id="314" name="楕円 313"/>
        <xdr:cNvSpPr/>
      </xdr:nvSpPr>
      <xdr:spPr>
        <a:xfrm>
          <a:off x="9588500" y="57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78716</xdr:rowOff>
    </xdr:from>
    <xdr:ext cx="599010" cy="259045"/>
    <xdr:sp macro="" textlink="">
      <xdr:nvSpPr>
        <xdr:cNvPr id="315" name="テキスト ボックス 314"/>
        <xdr:cNvSpPr txBox="1"/>
      </xdr:nvSpPr>
      <xdr:spPr>
        <a:xfrm>
          <a:off x="9339795" y="556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74288</xdr:rowOff>
    </xdr:from>
    <xdr:to>
      <xdr:col>46</xdr:col>
      <xdr:colOff>38100</xdr:colOff>
      <xdr:row>31</xdr:row>
      <xdr:rowOff>4438</xdr:rowOff>
    </xdr:to>
    <xdr:sp macro="" textlink="">
      <xdr:nvSpPr>
        <xdr:cNvPr id="316" name="楕円 315"/>
        <xdr:cNvSpPr/>
      </xdr:nvSpPr>
      <xdr:spPr>
        <a:xfrm>
          <a:off x="8699500" y="52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20965</xdr:rowOff>
    </xdr:from>
    <xdr:ext cx="599010" cy="259045"/>
    <xdr:sp macro="" textlink="">
      <xdr:nvSpPr>
        <xdr:cNvPr id="317" name="テキスト ボックス 316"/>
        <xdr:cNvSpPr txBox="1"/>
      </xdr:nvSpPr>
      <xdr:spPr>
        <a:xfrm>
          <a:off x="8450795" y="499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120656</xdr:rowOff>
    </xdr:from>
    <xdr:to>
      <xdr:col>41</xdr:col>
      <xdr:colOff>101600</xdr:colOff>
      <xdr:row>37</xdr:row>
      <xdr:rowOff>50806</xdr:rowOff>
    </xdr:to>
    <xdr:sp macro="" textlink="">
      <xdr:nvSpPr>
        <xdr:cNvPr id="318" name="楕円 317"/>
        <xdr:cNvSpPr/>
      </xdr:nvSpPr>
      <xdr:spPr>
        <a:xfrm>
          <a:off x="7810500" y="62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67333</xdr:rowOff>
    </xdr:from>
    <xdr:ext cx="534377" cy="259045"/>
    <xdr:sp macro="" textlink="">
      <xdr:nvSpPr>
        <xdr:cNvPr id="319" name="テキスト ボックス 318"/>
        <xdr:cNvSpPr txBox="1"/>
      </xdr:nvSpPr>
      <xdr:spPr>
        <a:xfrm>
          <a:off x="7594111" y="60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9728</xdr:rowOff>
    </xdr:from>
    <xdr:to>
      <xdr:col>36</xdr:col>
      <xdr:colOff>165100</xdr:colOff>
      <xdr:row>37</xdr:row>
      <xdr:rowOff>111328</xdr:rowOff>
    </xdr:to>
    <xdr:sp macro="" textlink="">
      <xdr:nvSpPr>
        <xdr:cNvPr id="320" name="楕円 319"/>
        <xdr:cNvSpPr/>
      </xdr:nvSpPr>
      <xdr:spPr>
        <a:xfrm>
          <a:off x="6921500" y="63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127855</xdr:rowOff>
    </xdr:from>
    <xdr:ext cx="534377" cy="259045"/>
    <xdr:sp macro="" textlink="">
      <xdr:nvSpPr>
        <xdr:cNvPr id="321" name="テキスト ボックス 320"/>
        <xdr:cNvSpPr txBox="1"/>
      </xdr:nvSpPr>
      <xdr:spPr>
        <a:xfrm>
          <a:off x="6705111" y="61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79349</xdr:rowOff>
    </xdr:from>
    <xdr:to>
      <xdr:col>55</xdr:col>
      <xdr:colOff>0</xdr:colOff>
      <xdr:row>56</xdr:row>
      <xdr:rowOff>163208</xdr:rowOff>
    </xdr:to>
    <xdr:cxnSp macro="">
      <xdr:nvCxnSpPr>
        <xdr:cNvPr id="350" name="直線コネクタ 349"/>
        <xdr:cNvCxnSpPr/>
      </xdr:nvCxnSpPr>
      <xdr:spPr>
        <a:xfrm flipV="1">
          <a:off x="9639300" y="9680549"/>
          <a:ext cx="8382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51"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68173</xdr:rowOff>
    </xdr:from>
    <xdr:to>
      <xdr:col>50</xdr:col>
      <xdr:colOff>114300</xdr:colOff>
      <xdr:row>56</xdr:row>
      <xdr:rowOff>163208</xdr:rowOff>
    </xdr:to>
    <xdr:cxnSp macro="">
      <xdr:nvCxnSpPr>
        <xdr:cNvPr id="353" name="直線コネクタ 352"/>
        <xdr:cNvCxnSpPr/>
      </xdr:nvCxnSpPr>
      <xdr:spPr>
        <a:xfrm>
          <a:off x="8750300" y="9669373"/>
          <a:ext cx="889000" cy="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5" name="テキスト ボックス 354"/>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68173</xdr:rowOff>
    </xdr:from>
    <xdr:to>
      <xdr:col>45</xdr:col>
      <xdr:colOff>177800</xdr:colOff>
      <xdr:row>57</xdr:row>
      <xdr:rowOff>75743</xdr:rowOff>
    </xdr:to>
    <xdr:cxnSp macro="">
      <xdr:nvCxnSpPr>
        <xdr:cNvPr id="356" name="直線コネクタ 355"/>
        <xdr:cNvCxnSpPr/>
      </xdr:nvCxnSpPr>
      <xdr:spPr>
        <a:xfrm flipV="1">
          <a:off x="7861300" y="9669373"/>
          <a:ext cx="889000" cy="1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7" name="フローチャート: 判断 356"/>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8" name="テキスト ボックス 357"/>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75743</xdr:rowOff>
    </xdr:from>
    <xdr:to>
      <xdr:col>41</xdr:col>
      <xdr:colOff>50800</xdr:colOff>
      <xdr:row>57</xdr:row>
      <xdr:rowOff>131699</xdr:rowOff>
    </xdr:to>
    <xdr:cxnSp macro="">
      <xdr:nvCxnSpPr>
        <xdr:cNvPr id="359" name="直線コネクタ 358"/>
        <xdr:cNvCxnSpPr/>
      </xdr:nvCxnSpPr>
      <xdr:spPr>
        <a:xfrm flipV="1">
          <a:off x="6972300" y="9848393"/>
          <a:ext cx="889000" cy="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60" name="フローチャート: 判断 359"/>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61" name="テキスト ボックス 360"/>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2" name="フローチャート: 判断 361"/>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3" name="テキスト ボックス 362"/>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28549</xdr:rowOff>
    </xdr:from>
    <xdr:to>
      <xdr:col>55</xdr:col>
      <xdr:colOff>50800</xdr:colOff>
      <xdr:row>56</xdr:row>
      <xdr:rowOff>130149</xdr:rowOff>
    </xdr:to>
    <xdr:sp macro="" textlink="">
      <xdr:nvSpPr>
        <xdr:cNvPr id="369" name="楕円 368"/>
        <xdr:cNvSpPr/>
      </xdr:nvSpPr>
      <xdr:spPr>
        <a:xfrm>
          <a:off x="104267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6976</xdr:rowOff>
    </xdr:from>
    <xdr:ext cx="534377" cy="259045"/>
    <xdr:sp macro="" textlink="">
      <xdr:nvSpPr>
        <xdr:cNvPr id="370" name="普通建設事業費該当値テキスト"/>
        <xdr:cNvSpPr txBox="1"/>
      </xdr:nvSpPr>
      <xdr:spPr>
        <a:xfrm>
          <a:off x="10528300" y="96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112408</xdr:rowOff>
    </xdr:from>
    <xdr:to>
      <xdr:col>50</xdr:col>
      <xdr:colOff>165100</xdr:colOff>
      <xdr:row>57</xdr:row>
      <xdr:rowOff>42558</xdr:rowOff>
    </xdr:to>
    <xdr:sp macro="" textlink="">
      <xdr:nvSpPr>
        <xdr:cNvPr id="371" name="楕円 370"/>
        <xdr:cNvSpPr/>
      </xdr:nvSpPr>
      <xdr:spPr>
        <a:xfrm>
          <a:off x="9588500" y="97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33685</xdr:rowOff>
    </xdr:from>
    <xdr:ext cx="534377" cy="259045"/>
    <xdr:sp macro="" textlink="">
      <xdr:nvSpPr>
        <xdr:cNvPr id="372" name="テキスト ボックス 371"/>
        <xdr:cNvSpPr txBox="1"/>
      </xdr:nvSpPr>
      <xdr:spPr>
        <a:xfrm>
          <a:off x="9372111" y="98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17373</xdr:rowOff>
    </xdr:from>
    <xdr:to>
      <xdr:col>46</xdr:col>
      <xdr:colOff>38100</xdr:colOff>
      <xdr:row>56</xdr:row>
      <xdr:rowOff>118973</xdr:rowOff>
    </xdr:to>
    <xdr:sp macro="" textlink="">
      <xdr:nvSpPr>
        <xdr:cNvPr id="373" name="楕円 372"/>
        <xdr:cNvSpPr/>
      </xdr:nvSpPr>
      <xdr:spPr>
        <a:xfrm>
          <a:off x="8699500" y="96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110100</xdr:rowOff>
    </xdr:from>
    <xdr:ext cx="534377" cy="259045"/>
    <xdr:sp macro="" textlink="">
      <xdr:nvSpPr>
        <xdr:cNvPr id="374" name="テキスト ボックス 373"/>
        <xdr:cNvSpPr txBox="1"/>
      </xdr:nvSpPr>
      <xdr:spPr>
        <a:xfrm>
          <a:off x="8483111" y="97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24943</xdr:rowOff>
    </xdr:from>
    <xdr:to>
      <xdr:col>41</xdr:col>
      <xdr:colOff>101600</xdr:colOff>
      <xdr:row>57</xdr:row>
      <xdr:rowOff>126543</xdr:rowOff>
    </xdr:to>
    <xdr:sp macro="" textlink="">
      <xdr:nvSpPr>
        <xdr:cNvPr id="375" name="楕円 374"/>
        <xdr:cNvSpPr/>
      </xdr:nvSpPr>
      <xdr:spPr>
        <a:xfrm>
          <a:off x="7810500" y="97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117670</xdr:rowOff>
    </xdr:from>
    <xdr:ext cx="534377" cy="259045"/>
    <xdr:sp macro="" textlink="">
      <xdr:nvSpPr>
        <xdr:cNvPr id="376" name="テキスト ボックス 375"/>
        <xdr:cNvSpPr txBox="1"/>
      </xdr:nvSpPr>
      <xdr:spPr>
        <a:xfrm>
          <a:off x="7594111" y="98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80899</xdr:rowOff>
    </xdr:from>
    <xdr:to>
      <xdr:col>36</xdr:col>
      <xdr:colOff>165100</xdr:colOff>
      <xdr:row>58</xdr:row>
      <xdr:rowOff>11049</xdr:rowOff>
    </xdr:to>
    <xdr:sp macro="" textlink="">
      <xdr:nvSpPr>
        <xdr:cNvPr id="377" name="楕円 376"/>
        <xdr:cNvSpPr/>
      </xdr:nvSpPr>
      <xdr:spPr>
        <a:xfrm>
          <a:off x="6921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2176</xdr:rowOff>
    </xdr:from>
    <xdr:ext cx="534377" cy="259045"/>
    <xdr:sp macro="" textlink="">
      <xdr:nvSpPr>
        <xdr:cNvPr id="378" name="テキスト ボックス 377"/>
        <xdr:cNvSpPr txBox="1"/>
      </xdr:nvSpPr>
      <xdr:spPr>
        <a:xfrm>
          <a:off x="6705111" y="99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63461</xdr:rowOff>
    </xdr:from>
    <xdr:to>
      <xdr:col>55</xdr:col>
      <xdr:colOff>0</xdr:colOff>
      <xdr:row>78</xdr:row>
      <xdr:rowOff>114691</xdr:rowOff>
    </xdr:to>
    <xdr:cxnSp macro="">
      <xdr:nvCxnSpPr>
        <xdr:cNvPr id="405" name="直線コネクタ 404"/>
        <xdr:cNvCxnSpPr/>
      </xdr:nvCxnSpPr>
      <xdr:spPr>
        <a:xfrm flipV="1">
          <a:off x="9639300" y="13436561"/>
          <a:ext cx="8382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6"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114691</xdr:rowOff>
    </xdr:from>
    <xdr:to>
      <xdr:col>50</xdr:col>
      <xdr:colOff>114300</xdr:colOff>
      <xdr:row>78</xdr:row>
      <xdr:rowOff>138579</xdr:rowOff>
    </xdr:to>
    <xdr:cxnSp macro="">
      <xdr:nvCxnSpPr>
        <xdr:cNvPr id="408" name="直線コネクタ 407"/>
        <xdr:cNvCxnSpPr/>
      </xdr:nvCxnSpPr>
      <xdr:spPr>
        <a:xfrm flipV="1">
          <a:off x="8750300" y="1348779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10" name="テキスト ボックス 409"/>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128933</xdr:rowOff>
    </xdr:from>
    <xdr:to>
      <xdr:col>45</xdr:col>
      <xdr:colOff>177800</xdr:colOff>
      <xdr:row>78</xdr:row>
      <xdr:rowOff>138579</xdr:rowOff>
    </xdr:to>
    <xdr:cxnSp macro="">
      <xdr:nvCxnSpPr>
        <xdr:cNvPr id="411" name="直線コネクタ 410"/>
        <xdr:cNvCxnSpPr/>
      </xdr:nvCxnSpPr>
      <xdr:spPr>
        <a:xfrm>
          <a:off x="7861300" y="13502033"/>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2" name="フローチャート: 判断 411"/>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3" name="テキスト ボックス 412"/>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128933</xdr:rowOff>
    </xdr:from>
    <xdr:to>
      <xdr:col>41</xdr:col>
      <xdr:colOff>50800</xdr:colOff>
      <xdr:row>78</xdr:row>
      <xdr:rowOff>131288</xdr:rowOff>
    </xdr:to>
    <xdr:cxnSp macro="">
      <xdr:nvCxnSpPr>
        <xdr:cNvPr id="414" name="直線コネクタ 413"/>
        <xdr:cNvCxnSpPr/>
      </xdr:nvCxnSpPr>
      <xdr:spPr>
        <a:xfrm flipV="1">
          <a:off x="6972300" y="13502033"/>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5" name="フローチャート: 判断 414"/>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6" name="テキスト ボックス 415"/>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7" name="フローチャート: 判断 416"/>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8" name="テキスト ボックス 417"/>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12661</xdr:rowOff>
    </xdr:from>
    <xdr:to>
      <xdr:col>55</xdr:col>
      <xdr:colOff>50800</xdr:colOff>
      <xdr:row>78</xdr:row>
      <xdr:rowOff>114261</xdr:rowOff>
    </xdr:to>
    <xdr:sp macro="" textlink="">
      <xdr:nvSpPr>
        <xdr:cNvPr id="424" name="楕円 423"/>
        <xdr:cNvSpPr/>
      </xdr:nvSpPr>
      <xdr:spPr>
        <a:xfrm>
          <a:off x="104267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99038</xdr:rowOff>
    </xdr:from>
    <xdr:ext cx="469744" cy="259045"/>
    <xdr:sp macro="" textlink="">
      <xdr:nvSpPr>
        <xdr:cNvPr id="425" name="普通建設事業費 （ うち新規整備　）該当値テキスト"/>
        <xdr:cNvSpPr txBox="1"/>
      </xdr:nvSpPr>
      <xdr:spPr>
        <a:xfrm>
          <a:off x="10528300" y="1330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63891</xdr:rowOff>
    </xdr:from>
    <xdr:to>
      <xdr:col>50</xdr:col>
      <xdr:colOff>165100</xdr:colOff>
      <xdr:row>78</xdr:row>
      <xdr:rowOff>165491</xdr:rowOff>
    </xdr:to>
    <xdr:sp macro="" textlink="">
      <xdr:nvSpPr>
        <xdr:cNvPr id="426" name="楕円 425"/>
        <xdr:cNvSpPr/>
      </xdr:nvSpPr>
      <xdr:spPr>
        <a:xfrm>
          <a:off x="9588500" y="134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156618</xdr:rowOff>
    </xdr:from>
    <xdr:ext cx="469744" cy="259045"/>
    <xdr:sp macro="" textlink="">
      <xdr:nvSpPr>
        <xdr:cNvPr id="427" name="テキスト ボックス 426"/>
        <xdr:cNvSpPr txBox="1"/>
      </xdr:nvSpPr>
      <xdr:spPr>
        <a:xfrm>
          <a:off x="9404428" y="1352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87779</xdr:rowOff>
    </xdr:from>
    <xdr:to>
      <xdr:col>46</xdr:col>
      <xdr:colOff>38100</xdr:colOff>
      <xdr:row>79</xdr:row>
      <xdr:rowOff>17929</xdr:rowOff>
    </xdr:to>
    <xdr:sp macro="" textlink="">
      <xdr:nvSpPr>
        <xdr:cNvPr id="428" name="楕円 427"/>
        <xdr:cNvSpPr/>
      </xdr:nvSpPr>
      <xdr:spPr>
        <a:xfrm>
          <a:off x="86995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9056</xdr:rowOff>
    </xdr:from>
    <xdr:ext cx="313932" cy="259045"/>
    <xdr:sp macro="" textlink="">
      <xdr:nvSpPr>
        <xdr:cNvPr id="429" name="テキスト ボックス 428"/>
        <xdr:cNvSpPr txBox="1"/>
      </xdr:nvSpPr>
      <xdr:spPr>
        <a:xfrm>
          <a:off x="8593333" y="13553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78133</xdr:rowOff>
    </xdr:from>
    <xdr:to>
      <xdr:col>41</xdr:col>
      <xdr:colOff>101600</xdr:colOff>
      <xdr:row>79</xdr:row>
      <xdr:rowOff>8283</xdr:rowOff>
    </xdr:to>
    <xdr:sp macro="" textlink="">
      <xdr:nvSpPr>
        <xdr:cNvPr id="430" name="楕円 429"/>
        <xdr:cNvSpPr/>
      </xdr:nvSpPr>
      <xdr:spPr>
        <a:xfrm>
          <a:off x="7810500" y="134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170860</xdr:rowOff>
    </xdr:from>
    <xdr:ext cx="378565" cy="259045"/>
    <xdr:sp macro="" textlink="">
      <xdr:nvSpPr>
        <xdr:cNvPr id="431" name="テキスト ボックス 430"/>
        <xdr:cNvSpPr txBox="1"/>
      </xdr:nvSpPr>
      <xdr:spPr>
        <a:xfrm>
          <a:off x="7672017" y="1354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80488</xdr:rowOff>
    </xdr:from>
    <xdr:to>
      <xdr:col>36</xdr:col>
      <xdr:colOff>165100</xdr:colOff>
      <xdr:row>79</xdr:row>
      <xdr:rowOff>10638</xdr:rowOff>
    </xdr:to>
    <xdr:sp macro="" textlink="">
      <xdr:nvSpPr>
        <xdr:cNvPr id="432" name="楕円 431"/>
        <xdr:cNvSpPr/>
      </xdr:nvSpPr>
      <xdr:spPr>
        <a:xfrm>
          <a:off x="6921500" y="134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1765</xdr:rowOff>
    </xdr:from>
    <xdr:ext cx="378565" cy="259045"/>
    <xdr:sp macro="" textlink="">
      <xdr:nvSpPr>
        <xdr:cNvPr id="433" name="テキスト ボックス 432"/>
        <xdr:cNvSpPr txBox="1"/>
      </xdr:nvSpPr>
      <xdr:spPr>
        <a:xfrm>
          <a:off x="6783017" y="1354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148341</xdr:rowOff>
    </xdr:from>
    <xdr:to>
      <xdr:col>55</xdr:col>
      <xdr:colOff>0</xdr:colOff>
      <xdr:row>95</xdr:row>
      <xdr:rowOff>48648</xdr:rowOff>
    </xdr:to>
    <xdr:cxnSp macro="">
      <xdr:nvCxnSpPr>
        <xdr:cNvPr id="460" name="直線コネクタ 459"/>
        <xdr:cNvCxnSpPr/>
      </xdr:nvCxnSpPr>
      <xdr:spPr>
        <a:xfrm flipV="1">
          <a:off x="9639300" y="16264641"/>
          <a:ext cx="838200" cy="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1" name="普通建設事業費 （ うち更新整備　）平均値テキスト"/>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74687</xdr:rowOff>
    </xdr:from>
    <xdr:to>
      <xdr:col>50</xdr:col>
      <xdr:colOff>114300</xdr:colOff>
      <xdr:row>95</xdr:row>
      <xdr:rowOff>48648</xdr:rowOff>
    </xdr:to>
    <xdr:cxnSp macro="">
      <xdr:nvCxnSpPr>
        <xdr:cNvPr id="463" name="直線コネクタ 462"/>
        <xdr:cNvCxnSpPr/>
      </xdr:nvCxnSpPr>
      <xdr:spPr>
        <a:xfrm>
          <a:off x="8750300" y="16190987"/>
          <a:ext cx="889000" cy="14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74687</xdr:rowOff>
    </xdr:from>
    <xdr:to>
      <xdr:col>45</xdr:col>
      <xdr:colOff>177800</xdr:colOff>
      <xdr:row>95</xdr:row>
      <xdr:rowOff>146924</xdr:rowOff>
    </xdr:to>
    <xdr:cxnSp macro="">
      <xdr:nvCxnSpPr>
        <xdr:cNvPr id="466" name="直線コネクタ 465"/>
        <xdr:cNvCxnSpPr/>
      </xdr:nvCxnSpPr>
      <xdr:spPr>
        <a:xfrm flipV="1">
          <a:off x="7861300" y="16190987"/>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7" name="フローチャート: 判断 466"/>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8" name="テキスト ボックス 467"/>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146924</xdr:rowOff>
    </xdr:from>
    <xdr:to>
      <xdr:col>41</xdr:col>
      <xdr:colOff>50800</xdr:colOff>
      <xdr:row>96</xdr:row>
      <xdr:rowOff>108634</xdr:rowOff>
    </xdr:to>
    <xdr:cxnSp macro="">
      <xdr:nvCxnSpPr>
        <xdr:cNvPr id="469" name="直線コネクタ 468"/>
        <xdr:cNvCxnSpPr/>
      </xdr:nvCxnSpPr>
      <xdr:spPr>
        <a:xfrm flipV="1">
          <a:off x="6972300" y="16434674"/>
          <a:ext cx="889000" cy="1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70" name="フローチャート: 判断 469"/>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71" name="テキスト ボックス 470"/>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2" name="フローチャート: 判断 471"/>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3" name="テキスト ボックス 472"/>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97541</xdr:rowOff>
    </xdr:from>
    <xdr:to>
      <xdr:col>55</xdr:col>
      <xdr:colOff>50800</xdr:colOff>
      <xdr:row>95</xdr:row>
      <xdr:rowOff>27691</xdr:rowOff>
    </xdr:to>
    <xdr:sp macro="" textlink="">
      <xdr:nvSpPr>
        <xdr:cNvPr id="479" name="楕円 478"/>
        <xdr:cNvSpPr/>
      </xdr:nvSpPr>
      <xdr:spPr>
        <a:xfrm>
          <a:off x="10426700" y="1621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120418</xdr:rowOff>
    </xdr:from>
    <xdr:ext cx="534377" cy="259045"/>
    <xdr:sp macro="" textlink="">
      <xdr:nvSpPr>
        <xdr:cNvPr id="480" name="普通建設事業費 （ うち更新整備　）該当値テキスト"/>
        <xdr:cNvSpPr txBox="1"/>
      </xdr:nvSpPr>
      <xdr:spPr>
        <a:xfrm>
          <a:off x="10528300" y="1606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169298</xdr:rowOff>
    </xdr:from>
    <xdr:to>
      <xdr:col>50</xdr:col>
      <xdr:colOff>165100</xdr:colOff>
      <xdr:row>95</xdr:row>
      <xdr:rowOff>99448</xdr:rowOff>
    </xdr:to>
    <xdr:sp macro="" textlink="">
      <xdr:nvSpPr>
        <xdr:cNvPr id="481" name="楕円 480"/>
        <xdr:cNvSpPr/>
      </xdr:nvSpPr>
      <xdr:spPr>
        <a:xfrm>
          <a:off x="9588500" y="16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115975</xdr:rowOff>
    </xdr:from>
    <xdr:ext cx="534377" cy="259045"/>
    <xdr:sp macro="" textlink="">
      <xdr:nvSpPr>
        <xdr:cNvPr id="482" name="テキスト ボックス 481"/>
        <xdr:cNvSpPr txBox="1"/>
      </xdr:nvSpPr>
      <xdr:spPr>
        <a:xfrm>
          <a:off x="9372111" y="160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23887</xdr:rowOff>
    </xdr:from>
    <xdr:to>
      <xdr:col>46</xdr:col>
      <xdr:colOff>38100</xdr:colOff>
      <xdr:row>94</xdr:row>
      <xdr:rowOff>125487</xdr:rowOff>
    </xdr:to>
    <xdr:sp macro="" textlink="">
      <xdr:nvSpPr>
        <xdr:cNvPr id="483" name="楕円 482"/>
        <xdr:cNvSpPr/>
      </xdr:nvSpPr>
      <xdr:spPr>
        <a:xfrm>
          <a:off x="8699500" y="161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142014</xdr:rowOff>
    </xdr:from>
    <xdr:ext cx="534377" cy="259045"/>
    <xdr:sp macro="" textlink="">
      <xdr:nvSpPr>
        <xdr:cNvPr id="484" name="テキスト ボックス 483"/>
        <xdr:cNvSpPr txBox="1"/>
      </xdr:nvSpPr>
      <xdr:spPr>
        <a:xfrm>
          <a:off x="8483111" y="1591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96124</xdr:rowOff>
    </xdr:from>
    <xdr:to>
      <xdr:col>41</xdr:col>
      <xdr:colOff>101600</xdr:colOff>
      <xdr:row>96</xdr:row>
      <xdr:rowOff>26274</xdr:rowOff>
    </xdr:to>
    <xdr:sp macro="" textlink="">
      <xdr:nvSpPr>
        <xdr:cNvPr id="485" name="楕円 484"/>
        <xdr:cNvSpPr/>
      </xdr:nvSpPr>
      <xdr:spPr>
        <a:xfrm>
          <a:off x="7810500" y="163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42801</xdr:rowOff>
    </xdr:from>
    <xdr:ext cx="534377" cy="259045"/>
    <xdr:sp macro="" textlink="">
      <xdr:nvSpPr>
        <xdr:cNvPr id="486" name="テキスト ボックス 485"/>
        <xdr:cNvSpPr txBox="1"/>
      </xdr:nvSpPr>
      <xdr:spPr>
        <a:xfrm>
          <a:off x="7594111" y="161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57834</xdr:rowOff>
    </xdr:from>
    <xdr:to>
      <xdr:col>36</xdr:col>
      <xdr:colOff>165100</xdr:colOff>
      <xdr:row>96</xdr:row>
      <xdr:rowOff>159434</xdr:rowOff>
    </xdr:to>
    <xdr:sp macro="" textlink="">
      <xdr:nvSpPr>
        <xdr:cNvPr id="487" name="楕円 486"/>
        <xdr:cNvSpPr/>
      </xdr:nvSpPr>
      <xdr:spPr>
        <a:xfrm>
          <a:off x="69215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150561</xdr:rowOff>
    </xdr:from>
    <xdr:ext cx="534377" cy="259045"/>
    <xdr:sp macro="" textlink="">
      <xdr:nvSpPr>
        <xdr:cNvPr id="488" name="テキスト ボックス 487"/>
        <xdr:cNvSpPr txBox="1"/>
      </xdr:nvSpPr>
      <xdr:spPr>
        <a:xfrm>
          <a:off x="6705111" y="166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4" name="フローチャート: 判断 523"/>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5" name="テキスト ボックス 524"/>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7" name="フローチャート: 判断 526"/>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8" name="テキスト ボックス 527"/>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9" name="フローチャート: 判断 528"/>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30" name="テキスト ボックス 529"/>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140005</xdr:rowOff>
    </xdr:from>
    <xdr:to>
      <xdr:col>85</xdr:col>
      <xdr:colOff>127000</xdr:colOff>
      <xdr:row>74</xdr:row>
      <xdr:rowOff>39668</xdr:rowOff>
    </xdr:to>
    <xdr:cxnSp macro="">
      <xdr:nvCxnSpPr>
        <xdr:cNvPr id="623" name="直線コネクタ 622"/>
        <xdr:cNvCxnSpPr/>
      </xdr:nvCxnSpPr>
      <xdr:spPr>
        <a:xfrm>
          <a:off x="15481300" y="12655855"/>
          <a:ext cx="838200" cy="7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140005</xdr:rowOff>
    </xdr:from>
    <xdr:to>
      <xdr:col>81</xdr:col>
      <xdr:colOff>50800</xdr:colOff>
      <xdr:row>74</xdr:row>
      <xdr:rowOff>24085</xdr:rowOff>
    </xdr:to>
    <xdr:cxnSp macro="">
      <xdr:nvCxnSpPr>
        <xdr:cNvPr id="626" name="直線コネクタ 625"/>
        <xdr:cNvCxnSpPr/>
      </xdr:nvCxnSpPr>
      <xdr:spPr>
        <a:xfrm flipV="1">
          <a:off x="14592300" y="12655855"/>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8" name="テキスト ボックス 627"/>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18999</xdr:rowOff>
    </xdr:from>
    <xdr:to>
      <xdr:col>76</xdr:col>
      <xdr:colOff>114300</xdr:colOff>
      <xdr:row>74</xdr:row>
      <xdr:rowOff>24085</xdr:rowOff>
    </xdr:to>
    <xdr:cxnSp macro="">
      <xdr:nvCxnSpPr>
        <xdr:cNvPr id="629" name="直線コネクタ 628"/>
        <xdr:cNvCxnSpPr/>
      </xdr:nvCxnSpPr>
      <xdr:spPr>
        <a:xfrm>
          <a:off x="13703300" y="1270629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30" name="フローチャート: 判断 629"/>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31" name="テキスト ボックス 630"/>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162675</xdr:rowOff>
    </xdr:from>
    <xdr:to>
      <xdr:col>71</xdr:col>
      <xdr:colOff>177800</xdr:colOff>
      <xdr:row>74</xdr:row>
      <xdr:rowOff>18999</xdr:rowOff>
    </xdr:to>
    <xdr:cxnSp macro="">
      <xdr:nvCxnSpPr>
        <xdr:cNvPr id="632" name="直線コネクタ 631"/>
        <xdr:cNvCxnSpPr/>
      </xdr:nvCxnSpPr>
      <xdr:spPr>
        <a:xfrm>
          <a:off x="12814300" y="12678525"/>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3" name="フローチャート: 判断 632"/>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4" name="テキスト ボックス 633"/>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5" name="フローチャート: 判断 634"/>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6" name="テキスト ボックス 635"/>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160318</xdr:rowOff>
    </xdr:from>
    <xdr:to>
      <xdr:col>85</xdr:col>
      <xdr:colOff>177800</xdr:colOff>
      <xdr:row>74</xdr:row>
      <xdr:rowOff>90468</xdr:rowOff>
    </xdr:to>
    <xdr:sp macro="" textlink="">
      <xdr:nvSpPr>
        <xdr:cNvPr id="642" name="楕円 641"/>
        <xdr:cNvSpPr/>
      </xdr:nvSpPr>
      <xdr:spPr>
        <a:xfrm>
          <a:off x="16268700" y="126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11745</xdr:rowOff>
    </xdr:from>
    <xdr:ext cx="534377" cy="259045"/>
    <xdr:sp macro="" textlink="">
      <xdr:nvSpPr>
        <xdr:cNvPr id="643" name="公債費該当値テキスト"/>
        <xdr:cNvSpPr txBox="1"/>
      </xdr:nvSpPr>
      <xdr:spPr>
        <a:xfrm>
          <a:off x="16370300" y="125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89205</xdr:rowOff>
    </xdr:from>
    <xdr:to>
      <xdr:col>81</xdr:col>
      <xdr:colOff>101600</xdr:colOff>
      <xdr:row>74</xdr:row>
      <xdr:rowOff>19355</xdr:rowOff>
    </xdr:to>
    <xdr:sp macro="" textlink="">
      <xdr:nvSpPr>
        <xdr:cNvPr id="644" name="楕円 643"/>
        <xdr:cNvSpPr/>
      </xdr:nvSpPr>
      <xdr:spPr>
        <a:xfrm>
          <a:off x="15430500" y="12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35882</xdr:rowOff>
    </xdr:from>
    <xdr:ext cx="534377" cy="259045"/>
    <xdr:sp macro="" textlink="">
      <xdr:nvSpPr>
        <xdr:cNvPr id="645" name="テキスト ボックス 644"/>
        <xdr:cNvSpPr txBox="1"/>
      </xdr:nvSpPr>
      <xdr:spPr>
        <a:xfrm>
          <a:off x="15214111" y="123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144735</xdr:rowOff>
    </xdr:from>
    <xdr:to>
      <xdr:col>76</xdr:col>
      <xdr:colOff>165100</xdr:colOff>
      <xdr:row>74</xdr:row>
      <xdr:rowOff>74885</xdr:rowOff>
    </xdr:to>
    <xdr:sp macro="" textlink="">
      <xdr:nvSpPr>
        <xdr:cNvPr id="646" name="楕円 645"/>
        <xdr:cNvSpPr/>
      </xdr:nvSpPr>
      <xdr:spPr>
        <a:xfrm>
          <a:off x="14541500" y="126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91412</xdr:rowOff>
    </xdr:from>
    <xdr:ext cx="534377" cy="259045"/>
    <xdr:sp macro="" textlink="">
      <xdr:nvSpPr>
        <xdr:cNvPr id="647" name="テキスト ボックス 646"/>
        <xdr:cNvSpPr txBox="1"/>
      </xdr:nvSpPr>
      <xdr:spPr>
        <a:xfrm>
          <a:off x="14325111" y="124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139649</xdr:rowOff>
    </xdr:from>
    <xdr:to>
      <xdr:col>72</xdr:col>
      <xdr:colOff>38100</xdr:colOff>
      <xdr:row>74</xdr:row>
      <xdr:rowOff>69799</xdr:rowOff>
    </xdr:to>
    <xdr:sp macro="" textlink="">
      <xdr:nvSpPr>
        <xdr:cNvPr id="648" name="楕円 647"/>
        <xdr:cNvSpPr/>
      </xdr:nvSpPr>
      <xdr:spPr>
        <a:xfrm>
          <a:off x="13652500" y="126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86326</xdr:rowOff>
    </xdr:from>
    <xdr:ext cx="534377" cy="259045"/>
    <xdr:sp macro="" textlink="">
      <xdr:nvSpPr>
        <xdr:cNvPr id="649" name="テキスト ボックス 648"/>
        <xdr:cNvSpPr txBox="1"/>
      </xdr:nvSpPr>
      <xdr:spPr>
        <a:xfrm>
          <a:off x="13436111" y="124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111875</xdr:rowOff>
    </xdr:from>
    <xdr:to>
      <xdr:col>67</xdr:col>
      <xdr:colOff>101600</xdr:colOff>
      <xdr:row>74</xdr:row>
      <xdr:rowOff>42025</xdr:rowOff>
    </xdr:to>
    <xdr:sp macro="" textlink="">
      <xdr:nvSpPr>
        <xdr:cNvPr id="650" name="楕円 649"/>
        <xdr:cNvSpPr/>
      </xdr:nvSpPr>
      <xdr:spPr>
        <a:xfrm>
          <a:off x="12763500" y="12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58552</xdr:rowOff>
    </xdr:from>
    <xdr:ext cx="534377" cy="259045"/>
    <xdr:sp macro="" textlink="">
      <xdr:nvSpPr>
        <xdr:cNvPr id="651" name="テキスト ボックス 650"/>
        <xdr:cNvSpPr txBox="1"/>
      </xdr:nvSpPr>
      <xdr:spPr>
        <a:xfrm>
          <a:off x="12547111" y="124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92587</xdr:rowOff>
    </xdr:from>
    <xdr:to>
      <xdr:col>85</xdr:col>
      <xdr:colOff>127000</xdr:colOff>
      <xdr:row>98</xdr:row>
      <xdr:rowOff>147549</xdr:rowOff>
    </xdr:to>
    <xdr:cxnSp macro="">
      <xdr:nvCxnSpPr>
        <xdr:cNvPr id="682" name="直線コネクタ 681"/>
        <xdr:cNvCxnSpPr/>
      </xdr:nvCxnSpPr>
      <xdr:spPr>
        <a:xfrm flipV="1">
          <a:off x="15481300" y="16894687"/>
          <a:ext cx="8382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147549</xdr:rowOff>
    </xdr:from>
    <xdr:to>
      <xdr:col>81</xdr:col>
      <xdr:colOff>50800</xdr:colOff>
      <xdr:row>99</xdr:row>
      <xdr:rowOff>48499</xdr:rowOff>
    </xdr:to>
    <xdr:cxnSp macro="">
      <xdr:nvCxnSpPr>
        <xdr:cNvPr id="685" name="直線コネクタ 684"/>
        <xdr:cNvCxnSpPr/>
      </xdr:nvCxnSpPr>
      <xdr:spPr>
        <a:xfrm flipV="1">
          <a:off x="14592300" y="16949649"/>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7" name="テキスト ボックス 686"/>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48499</xdr:rowOff>
    </xdr:from>
    <xdr:to>
      <xdr:col>76</xdr:col>
      <xdr:colOff>114300</xdr:colOff>
      <xdr:row>99</xdr:row>
      <xdr:rowOff>69793</xdr:rowOff>
    </xdr:to>
    <xdr:cxnSp macro="">
      <xdr:nvCxnSpPr>
        <xdr:cNvPr id="688" name="直線コネクタ 687"/>
        <xdr:cNvCxnSpPr/>
      </xdr:nvCxnSpPr>
      <xdr:spPr>
        <a:xfrm flipV="1">
          <a:off x="13703300" y="17022049"/>
          <a:ext cx="889000" cy="2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9" name="フローチャート: 判断 688"/>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90" name="テキスト ボックス 689"/>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69793</xdr:rowOff>
    </xdr:from>
    <xdr:to>
      <xdr:col>71</xdr:col>
      <xdr:colOff>177800</xdr:colOff>
      <xdr:row>99</xdr:row>
      <xdr:rowOff>69869</xdr:rowOff>
    </xdr:to>
    <xdr:cxnSp macro="">
      <xdr:nvCxnSpPr>
        <xdr:cNvPr id="691" name="直線コネクタ 690"/>
        <xdr:cNvCxnSpPr/>
      </xdr:nvCxnSpPr>
      <xdr:spPr>
        <a:xfrm flipV="1">
          <a:off x="12814300" y="170433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2" name="フローチャート: 判断 691"/>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3" name="テキスト ボックス 692"/>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4" name="フローチャート: 判断 693"/>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5" name="テキスト ボックス 694"/>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41787</xdr:rowOff>
    </xdr:from>
    <xdr:to>
      <xdr:col>85</xdr:col>
      <xdr:colOff>177800</xdr:colOff>
      <xdr:row>98</xdr:row>
      <xdr:rowOff>143387</xdr:rowOff>
    </xdr:to>
    <xdr:sp macro="" textlink="">
      <xdr:nvSpPr>
        <xdr:cNvPr id="701" name="楕円 700"/>
        <xdr:cNvSpPr/>
      </xdr:nvSpPr>
      <xdr:spPr>
        <a:xfrm>
          <a:off x="16268700" y="1684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20214</xdr:rowOff>
    </xdr:from>
    <xdr:ext cx="534377" cy="259045"/>
    <xdr:sp macro="" textlink="">
      <xdr:nvSpPr>
        <xdr:cNvPr id="702" name="積立金該当値テキスト"/>
        <xdr:cNvSpPr txBox="1"/>
      </xdr:nvSpPr>
      <xdr:spPr>
        <a:xfrm>
          <a:off x="16370300" y="1682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96749</xdr:rowOff>
    </xdr:from>
    <xdr:to>
      <xdr:col>81</xdr:col>
      <xdr:colOff>101600</xdr:colOff>
      <xdr:row>99</xdr:row>
      <xdr:rowOff>26899</xdr:rowOff>
    </xdr:to>
    <xdr:sp macro="" textlink="">
      <xdr:nvSpPr>
        <xdr:cNvPr id="703" name="楕円 702"/>
        <xdr:cNvSpPr/>
      </xdr:nvSpPr>
      <xdr:spPr>
        <a:xfrm>
          <a:off x="15430500" y="168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18026</xdr:rowOff>
    </xdr:from>
    <xdr:ext cx="534377" cy="259045"/>
    <xdr:sp macro="" textlink="">
      <xdr:nvSpPr>
        <xdr:cNvPr id="704" name="テキスト ボックス 703"/>
        <xdr:cNvSpPr txBox="1"/>
      </xdr:nvSpPr>
      <xdr:spPr>
        <a:xfrm>
          <a:off x="15214111" y="169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169149</xdr:rowOff>
    </xdr:from>
    <xdr:to>
      <xdr:col>76</xdr:col>
      <xdr:colOff>165100</xdr:colOff>
      <xdr:row>99</xdr:row>
      <xdr:rowOff>99299</xdr:rowOff>
    </xdr:to>
    <xdr:sp macro="" textlink="">
      <xdr:nvSpPr>
        <xdr:cNvPr id="705" name="楕円 704"/>
        <xdr:cNvSpPr/>
      </xdr:nvSpPr>
      <xdr:spPr>
        <a:xfrm>
          <a:off x="14541500" y="169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90426</xdr:rowOff>
    </xdr:from>
    <xdr:ext cx="469744" cy="259045"/>
    <xdr:sp macro="" textlink="">
      <xdr:nvSpPr>
        <xdr:cNvPr id="706" name="テキスト ボックス 705"/>
        <xdr:cNvSpPr txBox="1"/>
      </xdr:nvSpPr>
      <xdr:spPr>
        <a:xfrm>
          <a:off x="14357428" y="170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18993</xdr:rowOff>
    </xdr:from>
    <xdr:to>
      <xdr:col>72</xdr:col>
      <xdr:colOff>38100</xdr:colOff>
      <xdr:row>99</xdr:row>
      <xdr:rowOff>120593</xdr:rowOff>
    </xdr:to>
    <xdr:sp macro="" textlink="">
      <xdr:nvSpPr>
        <xdr:cNvPr id="707" name="楕円 706"/>
        <xdr:cNvSpPr/>
      </xdr:nvSpPr>
      <xdr:spPr>
        <a:xfrm>
          <a:off x="13652500" y="169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111720</xdr:rowOff>
    </xdr:from>
    <xdr:ext cx="469744" cy="259045"/>
    <xdr:sp macro="" textlink="">
      <xdr:nvSpPr>
        <xdr:cNvPr id="708" name="テキスト ボックス 707"/>
        <xdr:cNvSpPr txBox="1"/>
      </xdr:nvSpPr>
      <xdr:spPr>
        <a:xfrm>
          <a:off x="13468428" y="1708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19069</xdr:rowOff>
    </xdr:from>
    <xdr:to>
      <xdr:col>67</xdr:col>
      <xdr:colOff>101600</xdr:colOff>
      <xdr:row>99</xdr:row>
      <xdr:rowOff>120669</xdr:rowOff>
    </xdr:to>
    <xdr:sp macro="" textlink="">
      <xdr:nvSpPr>
        <xdr:cNvPr id="709" name="楕円 708"/>
        <xdr:cNvSpPr/>
      </xdr:nvSpPr>
      <xdr:spPr>
        <a:xfrm>
          <a:off x="12763500" y="169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111796</xdr:rowOff>
    </xdr:from>
    <xdr:ext cx="469744" cy="259045"/>
    <xdr:sp macro="" textlink="">
      <xdr:nvSpPr>
        <xdr:cNvPr id="710" name="テキスト ボックス 709"/>
        <xdr:cNvSpPr txBox="1"/>
      </xdr:nvSpPr>
      <xdr:spPr>
        <a:xfrm>
          <a:off x="12579428" y="170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139891</xdr:rowOff>
    </xdr:from>
    <xdr:to>
      <xdr:col>116</xdr:col>
      <xdr:colOff>63500</xdr:colOff>
      <xdr:row>31</xdr:row>
      <xdr:rowOff>60071</xdr:rowOff>
    </xdr:to>
    <xdr:cxnSp macro="">
      <xdr:nvCxnSpPr>
        <xdr:cNvPr id="739" name="直線コネクタ 738"/>
        <xdr:cNvCxnSpPr/>
      </xdr:nvCxnSpPr>
      <xdr:spPr>
        <a:xfrm>
          <a:off x="21323300" y="5283391"/>
          <a:ext cx="8382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40" name="投資及び出資金平均値テキスト"/>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139891</xdr:rowOff>
    </xdr:from>
    <xdr:to>
      <xdr:col>111</xdr:col>
      <xdr:colOff>177800</xdr:colOff>
      <xdr:row>31</xdr:row>
      <xdr:rowOff>50736</xdr:rowOff>
    </xdr:to>
    <xdr:cxnSp macro="">
      <xdr:nvCxnSpPr>
        <xdr:cNvPr id="742" name="直線コネクタ 741"/>
        <xdr:cNvCxnSpPr/>
      </xdr:nvCxnSpPr>
      <xdr:spPr>
        <a:xfrm flipV="1">
          <a:off x="20434300" y="528339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4" name="テキスト ボックス 743"/>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96266</xdr:rowOff>
    </xdr:from>
    <xdr:to>
      <xdr:col>107</xdr:col>
      <xdr:colOff>50800</xdr:colOff>
      <xdr:row>31</xdr:row>
      <xdr:rowOff>50736</xdr:rowOff>
    </xdr:to>
    <xdr:cxnSp macro="">
      <xdr:nvCxnSpPr>
        <xdr:cNvPr id="745" name="直線コネクタ 744"/>
        <xdr:cNvCxnSpPr/>
      </xdr:nvCxnSpPr>
      <xdr:spPr>
        <a:xfrm>
          <a:off x="19545300" y="5239766"/>
          <a:ext cx="8890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6" name="フローチャート: 判断 745"/>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7" name="テキスト ボックス 746"/>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96266</xdr:rowOff>
    </xdr:from>
    <xdr:to>
      <xdr:col>102</xdr:col>
      <xdr:colOff>114300</xdr:colOff>
      <xdr:row>31</xdr:row>
      <xdr:rowOff>11874</xdr:rowOff>
    </xdr:to>
    <xdr:cxnSp macro="">
      <xdr:nvCxnSpPr>
        <xdr:cNvPr id="748" name="直線コネクタ 747"/>
        <xdr:cNvCxnSpPr/>
      </xdr:nvCxnSpPr>
      <xdr:spPr>
        <a:xfrm flipV="1">
          <a:off x="18656300" y="5239766"/>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9" name="フローチャート: 判断 748"/>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50" name="テキスト ボックス 749"/>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51" name="フローチャート: 判断 750"/>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69422</xdr:rowOff>
    </xdr:from>
    <xdr:ext cx="378565" cy="259045"/>
    <xdr:sp macro="" textlink="">
      <xdr:nvSpPr>
        <xdr:cNvPr id="752" name="テキスト ボックス 751"/>
        <xdr:cNvSpPr txBox="1"/>
      </xdr:nvSpPr>
      <xdr:spPr>
        <a:xfrm>
          <a:off x="18467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9271</xdr:rowOff>
    </xdr:from>
    <xdr:to>
      <xdr:col>116</xdr:col>
      <xdr:colOff>114300</xdr:colOff>
      <xdr:row>31</xdr:row>
      <xdr:rowOff>110871</xdr:rowOff>
    </xdr:to>
    <xdr:sp macro="" textlink="">
      <xdr:nvSpPr>
        <xdr:cNvPr id="758" name="楕円 757"/>
        <xdr:cNvSpPr/>
      </xdr:nvSpPr>
      <xdr:spPr>
        <a:xfrm>
          <a:off x="22110700" y="53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32148</xdr:rowOff>
    </xdr:from>
    <xdr:ext cx="469744" cy="259045"/>
    <xdr:sp macro="" textlink="">
      <xdr:nvSpPr>
        <xdr:cNvPr id="759" name="投資及び出資金該当値テキスト"/>
        <xdr:cNvSpPr txBox="1"/>
      </xdr:nvSpPr>
      <xdr:spPr>
        <a:xfrm>
          <a:off x="22212300" y="51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89091</xdr:rowOff>
    </xdr:from>
    <xdr:to>
      <xdr:col>112</xdr:col>
      <xdr:colOff>38100</xdr:colOff>
      <xdr:row>31</xdr:row>
      <xdr:rowOff>19241</xdr:rowOff>
    </xdr:to>
    <xdr:sp macro="" textlink="">
      <xdr:nvSpPr>
        <xdr:cNvPr id="760" name="楕円 759"/>
        <xdr:cNvSpPr/>
      </xdr:nvSpPr>
      <xdr:spPr>
        <a:xfrm>
          <a:off x="21272500" y="5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35768</xdr:rowOff>
    </xdr:from>
    <xdr:ext cx="469744" cy="259045"/>
    <xdr:sp macro="" textlink="">
      <xdr:nvSpPr>
        <xdr:cNvPr id="761" name="テキスト ボックス 760"/>
        <xdr:cNvSpPr txBox="1"/>
      </xdr:nvSpPr>
      <xdr:spPr>
        <a:xfrm>
          <a:off x="21088428" y="500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171386</xdr:rowOff>
    </xdr:from>
    <xdr:to>
      <xdr:col>107</xdr:col>
      <xdr:colOff>101600</xdr:colOff>
      <xdr:row>31</xdr:row>
      <xdr:rowOff>101536</xdr:rowOff>
    </xdr:to>
    <xdr:sp macro="" textlink="">
      <xdr:nvSpPr>
        <xdr:cNvPr id="762" name="楕円 761"/>
        <xdr:cNvSpPr/>
      </xdr:nvSpPr>
      <xdr:spPr>
        <a:xfrm>
          <a:off x="20383500" y="5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118063</xdr:rowOff>
    </xdr:from>
    <xdr:ext cx="469744" cy="259045"/>
    <xdr:sp macro="" textlink="">
      <xdr:nvSpPr>
        <xdr:cNvPr id="763" name="テキスト ボックス 762"/>
        <xdr:cNvSpPr txBox="1"/>
      </xdr:nvSpPr>
      <xdr:spPr>
        <a:xfrm>
          <a:off x="20199428" y="50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45466</xdr:rowOff>
    </xdr:from>
    <xdr:to>
      <xdr:col>102</xdr:col>
      <xdr:colOff>165100</xdr:colOff>
      <xdr:row>30</xdr:row>
      <xdr:rowOff>147066</xdr:rowOff>
    </xdr:to>
    <xdr:sp macro="" textlink="">
      <xdr:nvSpPr>
        <xdr:cNvPr id="764" name="楕円 763"/>
        <xdr:cNvSpPr/>
      </xdr:nvSpPr>
      <xdr:spPr>
        <a:xfrm>
          <a:off x="19494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163593</xdr:rowOff>
    </xdr:from>
    <xdr:ext cx="469744" cy="259045"/>
    <xdr:sp macro="" textlink="">
      <xdr:nvSpPr>
        <xdr:cNvPr id="765" name="テキスト ボックス 764"/>
        <xdr:cNvSpPr txBox="1"/>
      </xdr:nvSpPr>
      <xdr:spPr>
        <a:xfrm>
          <a:off x="19310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132524</xdr:rowOff>
    </xdr:from>
    <xdr:to>
      <xdr:col>98</xdr:col>
      <xdr:colOff>38100</xdr:colOff>
      <xdr:row>31</xdr:row>
      <xdr:rowOff>62674</xdr:rowOff>
    </xdr:to>
    <xdr:sp macro="" textlink="">
      <xdr:nvSpPr>
        <xdr:cNvPr id="766" name="楕円 765"/>
        <xdr:cNvSpPr/>
      </xdr:nvSpPr>
      <xdr:spPr>
        <a:xfrm>
          <a:off x="18605500" y="52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79201</xdr:rowOff>
    </xdr:from>
    <xdr:ext cx="469744" cy="259045"/>
    <xdr:sp macro="" textlink="">
      <xdr:nvSpPr>
        <xdr:cNvPr id="767" name="テキスト ボックス 766"/>
        <xdr:cNvSpPr txBox="1"/>
      </xdr:nvSpPr>
      <xdr:spPr>
        <a:xfrm>
          <a:off x="18421428" y="50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143548</xdr:rowOff>
    </xdr:from>
    <xdr:to>
      <xdr:col>116</xdr:col>
      <xdr:colOff>63500</xdr:colOff>
      <xdr:row>57</xdr:row>
      <xdr:rowOff>161665</xdr:rowOff>
    </xdr:to>
    <xdr:cxnSp macro="">
      <xdr:nvCxnSpPr>
        <xdr:cNvPr id="796" name="直線コネクタ 795"/>
        <xdr:cNvCxnSpPr/>
      </xdr:nvCxnSpPr>
      <xdr:spPr>
        <a:xfrm>
          <a:off x="21323300" y="9916198"/>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7" name="貸付金平均値テキスト"/>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157264</xdr:rowOff>
    </xdr:from>
    <xdr:to>
      <xdr:col>111</xdr:col>
      <xdr:colOff>177800</xdr:colOff>
      <xdr:row>57</xdr:row>
      <xdr:rowOff>143548</xdr:rowOff>
    </xdr:to>
    <xdr:cxnSp macro="">
      <xdr:nvCxnSpPr>
        <xdr:cNvPr id="799" name="直線コネクタ 798"/>
        <xdr:cNvCxnSpPr/>
      </xdr:nvCxnSpPr>
      <xdr:spPr>
        <a:xfrm>
          <a:off x="20434300" y="975846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801" name="テキスト ボックス 800"/>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157264</xdr:rowOff>
    </xdr:from>
    <xdr:to>
      <xdr:col>107</xdr:col>
      <xdr:colOff>50800</xdr:colOff>
      <xdr:row>57</xdr:row>
      <xdr:rowOff>61233</xdr:rowOff>
    </xdr:to>
    <xdr:cxnSp macro="">
      <xdr:nvCxnSpPr>
        <xdr:cNvPr id="802" name="直線コネクタ 801"/>
        <xdr:cNvCxnSpPr/>
      </xdr:nvCxnSpPr>
      <xdr:spPr>
        <a:xfrm flipV="1">
          <a:off x="19545300" y="9758464"/>
          <a:ext cx="889000" cy="7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3" name="フローチャート: 判断 802"/>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804" name="テキスト ボックス 803"/>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26238</xdr:rowOff>
    </xdr:from>
    <xdr:to>
      <xdr:col>102</xdr:col>
      <xdr:colOff>114300</xdr:colOff>
      <xdr:row>57</xdr:row>
      <xdr:rowOff>61233</xdr:rowOff>
    </xdr:to>
    <xdr:cxnSp macro="">
      <xdr:nvCxnSpPr>
        <xdr:cNvPr id="805" name="直線コネクタ 804"/>
        <xdr:cNvCxnSpPr/>
      </xdr:nvCxnSpPr>
      <xdr:spPr>
        <a:xfrm>
          <a:off x="18656300" y="9798888"/>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6" name="フローチャート: 判断 805"/>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7" name="テキスト ボックス 806"/>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8" name="フローチャート: 判断 807"/>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9" name="テキスト ボックス 808"/>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110865</xdr:rowOff>
    </xdr:from>
    <xdr:to>
      <xdr:col>116</xdr:col>
      <xdr:colOff>114300</xdr:colOff>
      <xdr:row>58</xdr:row>
      <xdr:rowOff>41015</xdr:rowOff>
    </xdr:to>
    <xdr:sp macro="" textlink="">
      <xdr:nvSpPr>
        <xdr:cNvPr id="815" name="楕円 814"/>
        <xdr:cNvSpPr/>
      </xdr:nvSpPr>
      <xdr:spPr>
        <a:xfrm>
          <a:off x="22110700" y="9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133742</xdr:rowOff>
    </xdr:from>
    <xdr:ext cx="534377" cy="259045"/>
    <xdr:sp macro="" textlink="">
      <xdr:nvSpPr>
        <xdr:cNvPr id="816" name="貸付金該当値テキスト"/>
        <xdr:cNvSpPr txBox="1"/>
      </xdr:nvSpPr>
      <xdr:spPr>
        <a:xfrm>
          <a:off x="22212300" y="97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92748</xdr:rowOff>
    </xdr:from>
    <xdr:to>
      <xdr:col>112</xdr:col>
      <xdr:colOff>38100</xdr:colOff>
      <xdr:row>58</xdr:row>
      <xdr:rowOff>22898</xdr:rowOff>
    </xdr:to>
    <xdr:sp macro="" textlink="">
      <xdr:nvSpPr>
        <xdr:cNvPr id="817" name="楕円 816"/>
        <xdr:cNvSpPr/>
      </xdr:nvSpPr>
      <xdr:spPr>
        <a:xfrm>
          <a:off x="21272500" y="98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39425</xdr:rowOff>
    </xdr:from>
    <xdr:ext cx="534377" cy="259045"/>
    <xdr:sp macro="" textlink="">
      <xdr:nvSpPr>
        <xdr:cNvPr id="818" name="テキスト ボックス 817"/>
        <xdr:cNvSpPr txBox="1"/>
      </xdr:nvSpPr>
      <xdr:spPr>
        <a:xfrm>
          <a:off x="21056111" y="96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106464</xdr:rowOff>
    </xdr:from>
    <xdr:to>
      <xdr:col>107</xdr:col>
      <xdr:colOff>101600</xdr:colOff>
      <xdr:row>57</xdr:row>
      <xdr:rowOff>36614</xdr:rowOff>
    </xdr:to>
    <xdr:sp macro="" textlink="">
      <xdr:nvSpPr>
        <xdr:cNvPr id="819" name="楕円 818"/>
        <xdr:cNvSpPr/>
      </xdr:nvSpPr>
      <xdr:spPr>
        <a:xfrm>
          <a:off x="20383500" y="97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53141</xdr:rowOff>
    </xdr:from>
    <xdr:ext cx="534377" cy="259045"/>
    <xdr:sp macro="" textlink="">
      <xdr:nvSpPr>
        <xdr:cNvPr id="820" name="テキスト ボックス 819"/>
        <xdr:cNvSpPr txBox="1"/>
      </xdr:nvSpPr>
      <xdr:spPr>
        <a:xfrm>
          <a:off x="20167111" y="94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10433</xdr:rowOff>
    </xdr:from>
    <xdr:to>
      <xdr:col>102</xdr:col>
      <xdr:colOff>165100</xdr:colOff>
      <xdr:row>57</xdr:row>
      <xdr:rowOff>112033</xdr:rowOff>
    </xdr:to>
    <xdr:sp macro="" textlink="">
      <xdr:nvSpPr>
        <xdr:cNvPr id="821" name="楕円 820"/>
        <xdr:cNvSpPr/>
      </xdr:nvSpPr>
      <xdr:spPr>
        <a:xfrm>
          <a:off x="19494500" y="9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128560</xdr:rowOff>
    </xdr:from>
    <xdr:ext cx="534377" cy="259045"/>
    <xdr:sp macro="" textlink="">
      <xdr:nvSpPr>
        <xdr:cNvPr id="822" name="テキスト ボックス 821"/>
        <xdr:cNvSpPr txBox="1"/>
      </xdr:nvSpPr>
      <xdr:spPr>
        <a:xfrm>
          <a:off x="19278111" y="95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146888</xdr:rowOff>
    </xdr:from>
    <xdr:to>
      <xdr:col>98</xdr:col>
      <xdr:colOff>38100</xdr:colOff>
      <xdr:row>57</xdr:row>
      <xdr:rowOff>77038</xdr:rowOff>
    </xdr:to>
    <xdr:sp macro="" textlink="">
      <xdr:nvSpPr>
        <xdr:cNvPr id="823" name="楕円 822"/>
        <xdr:cNvSpPr/>
      </xdr:nvSpPr>
      <xdr:spPr>
        <a:xfrm>
          <a:off x="18605500" y="97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93565</xdr:rowOff>
    </xdr:from>
    <xdr:ext cx="534377" cy="259045"/>
    <xdr:sp macro="" textlink="">
      <xdr:nvSpPr>
        <xdr:cNvPr id="824" name="テキスト ボックス 823"/>
        <xdr:cNvSpPr txBox="1"/>
      </xdr:nvSpPr>
      <xdr:spPr>
        <a:xfrm>
          <a:off x="18389111" y="95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114859</xdr:rowOff>
    </xdr:from>
    <xdr:to>
      <xdr:col>116</xdr:col>
      <xdr:colOff>63500</xdr:colOff>
      <xdr:row>71</xdr:row>
      <xdr:rowOff>18047</xdr:rowOff>
    </xdr:to>
    <xdr:cxnSp macro="">
      <xdr:nvCxnSpPr>
        <xdr:cNvPr id="854" name="直線コネクタ 853"/>
        <xdr:cNvCxnSpPr/>
      </xdr:nvCxnSpPr>
      <xdr:spPr>
        <a:xfrm flipV="1">
          <a:off x="21323300" y="12116359"/>
          <a:ext cx="8382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5"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18047</xdr:rowOff>
    </xdr:from>
    <xdr:to>
      <xdr:col>111</xdr:col>
      <xdr:colOff>177800</xdr:colOff>
      <xdr:row>71</xdr:row>
      <xdr:rowOff>28563</xdr:rowOff>
    </xdr:to>
    <xdr:cxnSp macro="">
      <xdr:nvCxnSpPr>
        <xdr:cNvPr id="857" name="直線コネクタ 856"/>
        <xdr:cNvCxnSpPr/>
      </xdr:nvCxnSpPr>
      <xdr:spPr>
        <a:xfrm flipV="1">
          <a:off x="20434300" y="121909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9" name="テキスト ボックス 858"/>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28563</xdr:rowOff>
    </xdr:from>
    <xdr:to>
      <xdr:col>107</xdr:col>
      <xdr:colOff>50800</xdr:colOff>
      <xdr:row>71</xdr:row>
      <xdr:rowOff>85027</xdr:rowOff>
    </xdr:to>
    <xdr:cxnSp macro="">
      <xdr:nvCxnSpPr>
        <xdr:cNvPr id="860" name="直線コネクタ 859"/>
        <xdr:cNvCxnSpPr/>
      </xdr:nvCxnSpPr>
      <xdr:spPr>
        <a:xfrm flipV="1">
          <a:off x="19545300" y="12201513"/>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61" name="フローチャート: 判断 860"/>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2" name="テキスト ボックス 861"/>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85027</xdr:rowOff>
    </xdr:from>
    <xdr:to>
      <xdr:col>102</xdr:col>
      <xdr:colOff>114300</xdr:colOff>
      <xdr:row>72</xdr:row>
      <xdr:rowOff>15189</xdr:rowOff>
    </xdr:to>
    <xdr:cxnSp macro="">
      <xdr:nvCxnSpPr>
        <xdr:cNvPr id="863" name="直線コネクタ 862"/>
        <xdr:cNvCxnSpPr/>
      </xdr:nvCxnSpPr>
      <xdr:spPr>
        <a:xfrm flipV="1">
          <a:off x="18656300" y="1225797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4" name="フローチャート: 判断 863"/>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5" name="テキスト ボックス 864"/>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6" name="フローチャート: 判断 865"/>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7" name="テキスト ボックス 866"/>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64059</xdr:rowOff>
    </xdr:from>
    <xdr:to>
      <xdr:col>116</xdr:col>
      <xdr:colOff>114300</xdr:colOff>
      <xdr:row>70</xdr:row>
      <xdr:rowOff>165659</xdr:rowOff>
    </xdr:to>
    <xdr:sp macro="" textlink="">
      <xdr:nvSpPr>
        <xdr:cNvPr id="873" name="楕円 872"/>
        <xdr:cNvSpPr/>
      </xdr:nvSpPr>
      <xdr:spPr>
        <a:xfrm>
          <a:off x="22110700" y="120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17086</xdr:rowOff>
    </xdr:from>
    <xdr:ext cx="534377" cy="259045"/>
    <xdr:sp macro="" textlink="">
      <xdr:nvSpPr>
        <xdr:cNvPr id="874" name="繰出金該当値テキスト"/>
        <xdr:cNvSpPr txBox="1"/>
      </xdr:nvSpPr>
      <xdr:spPr>
        <a:xfrm>
          <a:off x="22212300" y="120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138697</xdr:rowOff>
    </xdr:from>
    <xdr:to>
      <xdr:col>112</xdr:col>
      <xdr:colOff>38100</xdr:colOff>
      <xdr:row>71</xdr:row>
      <xdr:rowOff>68847</xdr:rowOff>
    </xdr:to>
    <xdr:sp macro="" textlink="">
      <xdr:nvSpPr>
        <xdr:cNvPr id="875" name="楕円 874"/>
        <xdr:cNvSpPr/>
      </xdr:nvSpPr>
      <xdr:spPr>
        <a:xfrm>
          <a:off x="21272500" y="121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85374</xdr:rowOff>
    </xdr:from>
    <xdr:ext cx="534377" cy="259045"/>
    <xdr:sp macro="" textlink="">
      <xdr:nvSpPr>
        <xdr:cNvPr id="876" name="テキスト ボックス 875"/>
        <xdr:cNvSpPr txBox="1"/>
      </xdr:nvSpPr>
      <xdr:spPr>
        <a:xfrm>
          <a:off x="21056111" y="119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149213</xdr:rowOff>
    </xdr:from>
    <xdr:to>
      <xdr:col>107</xdr:col>
      <xdr:colOff>101600</xdr:colOff>
      <xdr:row>71</xdr:row>
      <xdr:rowOff>79363</xdr:rowOff>
    </xdr:to>
    <xdr:sp macro="" textlink="">
      <xdr:nvSpPr>
        <xdr:cNvPr id="877" name="楕円 876"/>
        <xdr:cNvSpPr/>
      </xdr:nvSpPr>
      <xdr:spPr>
        <a:xfrm>
          <a:off x="20383500" y="121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95890</xdr:rowOff>
    </xdr:from>
    <xdr:ext cx="534377" cy="259045"/>
    <xdr:sp macro="" textlink="">
      <xdr:nvSpPr>
        <xdr:cNvPr id="878" name="テキスト ボックス 877"/>
        <xdr:cNvSpPr txBox="1"/>
      </xdr:nvSpPr>
      <xdr:spPr>
        <a:xfrm>
          <a:off x="20167111" y="119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34227</xdr:rowOff>
    </xdr:from>
    <xdr:to>
      <xdr:col>102</xdr:col>
      <xdr:colOff>165100</xdr:colOff>
      <xdr:row>71</xdr:row>
      <xdr:rowOff>135827</xdr:rowOff>
    </xdr:to>
    <xdr:sp macro="" textlink="">
      <xdr:nvSpPr>
        <xdr:cNvPr id="879" name="楕円 878"/>
        <xdr:cNvSpPr/>
      </xdr:nvSpPr>
      <xdr:spPr>
        <a:xfrm>
          <a:off x="19494500" y="122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152354</xdr:rowOff>
    </xdr:from>
    <xdr:ext cx="534377" cy="259045"/>
    <xdr:sp macro="" textlink="">
      <xdr:nvSpPr>
        <xdr:cNvPr id="880" name="テキスト ボックス 879"/>
        <xdr:cNvSpPr txBox="1"/>
      </xdr:nvSpPr>
      <xdr:spPr>
        <a:xfrm>
          <a:off x="19278111" y="119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135839</xdr:rowOff>
    </xdr:from>
    <xdr:to>
      <xdr:col>98</xdr:col>
      <xdr:colOff>38100</xdr:colOff>
      <xdr:row>72</xdr:row>
      <xdr:rowOff>65989</xdr:rowOff>
    </xdr:to>
    <xdr:sp macro="" textlink="">
      <xdr:nvSpPr>
        <xdr:cNvPr id="881" name="楕円 880"/>
        <xdr:cNvSpPr/>
      </xdr:nvSpPr>
      <xdr:spPr>
        <a:xfrm>
          <a:off x="18605500" y="12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82516</xdr:rowOff>
    </xdr:from>
    <xdr:ext cx="534377" cy="259045"/>
    <xdr:sp macro="" textlink="">
      <xdr:nvSpPr>
        <xdr:cNvPr id="882" name="テキスト ボックス 881"/>
        <xdr:cNvSpPr txBox="1"/>
      </xdr:nvSpPr>
      <xdr:spPr>
        <a:xfrm>
          <a:off x="18389111" y="120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p>
        <a:p>
          <a:r>
            <a:rPr kumimoji="1" lang="ja-JP" altLang="en-US" sz="1100">
              <a:latin typeface="ＭＳ Ｐゴシック" panose="020B0600070205080204" pitchFamily="50" charset="-128"/>
              <a:ea typeface="ＭＳ Ｐゴシック" panose="020B0600070205080204" pitchFamily="50" charset="-128"/>
            </a:rPr>
            <a:t>維持補修費：冬期間の除排雪に係る費用負担が大きい。</a:t>
          </a:r>
        </a:p>
        <a:p>
          <a:r>
            <a:rPr kumimoji="1" lang="ja-JP" altLang="en-US" sz="1100">
              <a:latin typeface="ＭＳ Ｐゴシック" panose="020B0600070205080204" pitchFamily="50" charset="-128"/>
              <a:ea typeface="ＭＳ Ｐゴシック" panose="020B0600070205080204" pitchFamily="50" charset="-128"/>
            </a:rPr>
            <a:t>扶助費：高齢化等の進行により、類似団体の平均を大きく上回っている。社会保障給付費が増加傾向にあることなどから、自立支援や予防対策の推進により、社会保障給付の増加傾向に歯止めをかけるよう努める。</a:t>
          </a:r>
        </a:p>
        <a:p>
          <a:r>
            <a:rPr kumimoji="1" lang="ja-JP" altLang="en-US" sz="1100">
              <a:latin typeface="ＭＳ Ｐゴシック" panose="020B0600070205080204" pitchFamily="50" charset="-128"/>
              <a:ea typeface="ＭＳ Ｐゴシック" panose="020B0600070205080204" pitchFamily="50" charset="-128"/>
            </a:rPr>
            <a:t>補助費等：感染防止対策協力支援金給付事業費等の減により前年度より大幅に減となっているが、依然として類似団体の平均を上回っている。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普通建設事業費（うち更新整備）：小学校校舎等の改修事業などの実施により、類似団体の平均を上回った。</a:t>
          </a:r>
        </a:p>
        <a:p>
          <a:r>
            <a:rPr kumimoji="1" lang="ja-JP" altLang="en-US" sz="1100">
              <a:latin typeface="ＭＳ Ｐゴシック" panose="020B0600070205080204" pitchFamily="50" charset="-128"/>
              <a:ea typeface="ＭＳ Ｐゴシック" panose="020B0600070205080204" pitchFamily="50" charset="-128"/>
            </a:rPr>
            <a:t>公債費：過去に借入れした市債の元利償還金は平成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年度をピークに減少傾向にある。類似団体と比較しても依然として高い状態だが、建設事業費の厳選や着手時期の再検討などにより将来的な財政負担を考慮しながら起債発行の抑制に努める。</a:t>
          </a:r>
        </a:p>
        <a:p>
          <a:r>
            <a:rPr kumimoji="1" lang="ja-JP" altLang="en-US" sz="1100">
              <a:latin typeface="ＭＳ Ｐゴシック" panose="020B0600070205080204" pitchFamily="50" charset="-128"/>
              <a:ea typeface="ＭＳ Ｐゴシック" panose="020B0600070205080204" pitchFamily="50" charset="-128"/>
            </a:rPr>
            <a:t>繰出金：介護保険事業特別会計への繰出金の増加などにより前年度より増となっており、依然として類似団体の平均を上回っている。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108,548
107,813
243.83
66,320,792
64,823,425
1,444,523
31,905,971
45,953,799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68943</xdr:rowOff>
    </xdr:from>
    <xdr:to>
      <xdr:col>24</xdr:col>
      <xdr:colOff>63500</xdr:colOff>
      <xdr:row>32</xdr:row>
      <xdr:rowOff>73297</xdr:rowOff>
    </xdr:to>
    <xdr:cxnSp macro="">
      <xdr:nvCxnSpPr>
        <xdr:cNvPr id="63" name="直線コネクタ 62"/>
        <xdr:cNvCxnSpPr/>
      </xdr:nvCxnSpPr>
      <xdr:spPr>
        <a:xfrm flipV="1">
          <a:off x="3797300" y="555534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48260</xdr:rowOff>
    </xdr:from>
    <xdr:to>
      <xdr:col>19</xdr:col>
      <xdr:colOff>177800</xdr:colOff>
      <xdr:row>32</xdr:row>
      <xdr:rowOff>73297</xdr:rowOff>
    </xdr:to>
    <xdr:cxnSp macro="">
      <xdr:nvCxnSpPr>
        <xdr:cNvPr id="66" name="直線コネクタ 65"/>
        <xdr:cNvCxnSpPr/>
      </xdr:nvCxnSpPr>
      <xdr:spPr>
        <a:xfrm>
          <a:off x="2908300" y="5534660"/>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48260</xdr:rowOff>
    </xdr:from>
    <xdr:to>
      <xdr:col>15</xdr:col>
      <xdr:colOff>50800</xdr:colOff>
      <xdr:row>32</xdr:row>
      <xdr:rowOff>154940</xdr:rowOff>
    </xdr:to>
    <xdr:cxnSp macro="">
      <xdr:nvCxnSpPr>
        <xdr:cNvPr id="69" name="直線コネクタ 68"/>
        <xdr:cNvCxnSpPr/>
      </xdr:nvCxnSpPr>
      <xdr:spPr>
        <a:xfrm flipV="1">
          <a:off x="2019300" y="5534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146231</xdr:rowOff>
    </xdr:from>
    <xdr:to>
      <xdr:col>10</xdr:col>
      <xdr:colOff>114300</xdr:colOff>
      <xdr:row>32</xdr:row>
      <xdr:rowOff>154940</xdr:rowOff>
    </xdr:to>
    <xdr:cxnSp macro="">
      <xdr:nvCxnSpPr>
        <xdr:cNvPr id="72" name="直線コネクタ 71"/>
        <xdr:cNvCxnSpPr/>
      </xdr:nvCxnSpPr>
      <xdr:spPr>
        <a:xfrm>
          <a:off x="1130300" y="5632631"/>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18143</xdr:rowOff>
    </xdr:from>
    <xdr:to>
      <xdr:col>24</xdr:col>
      <xdr:colOff>114300</xdr:colOff>
      <xdr:row>32</xdr:row>
      <xdr:rowOff>119743</xdr:rowOff>
    </xdr:to>
    <xdr:sp macro="" textlink="">
      <xdr:nvSpPr>
        <xdr:cNvPr id="82" name="楕円 81"/>
        <xdr:cNvSpPr/>
      </xdr:nvSpPr>
      <xdr:spPr>
        <a:xfrm>
          <a:off x="458470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41020</xdr:rowOff>
    </xdr:from>
    <xdr:ext cx="469744" cy="259045"/>
    <xdr:sp macro="" textlink="">
      <xdr:nvSpPr>
        <xdr:cNvPr id="83" name="議会費該当値テキスト"/>
        <xdr:cNvSpPr txBox="1"/>
      </xdr:nvSpPr>
      <xdr:spPr>
        <a:xfrm>
          <a:off x="4686300" y="53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22497</xdr:rowOff>
    </xdr:from>
    <xdr:to>
      <xdr:col>20</xdr:col>
      <xdr:colOff>38100</xdr:colOff>
      <xdr:row>32</xdr:row>
      <xdr:rowOff>124097</xdr:rowOff>
    </xdr:to>
    <xdr:sp macro="" textlink="">
      <xdr:nvSpPr>
        <xdr:cNvPr id="84" name="楕円 83"/>
        <xdr:cNvSpPr/>
      </xdr:nvSpPr>
      <xdr:spPr>
        <a:xfrm>
          <a:off x="3746500" y="55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140624</xdr:rowOff>
    </xdr:from>
    <xdr:ext cx="469744" cy="259045"/>
    <xdr:sp macro="" textlink="">
      <xdr:nvSpPr>
        <xdr:cNvPr id="85" name="テキスト ボックス 84"/>
        <xdr:cNvSpPr txBox="1"/>
      </xdr:nvSpPr>
      <xdr:spPr>
        <a:xfrm>
          <a:off x="3562428" y="52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168910</xdr:rowOff>
    </xdr:from>
    <xdr:to>
      <xdr:col>15</xdr:col>
      <xdr:colOff>101600</xdr:colOff>
      <xdr:row>32</xdr:row>
      <xdr:rowOff>99060</xdr:rowOff>
    </xdr:to>
    <xdr:sp macro="" textlink="">
      <xdr:nvSpPr>
        <xdr:cNvPr id="86" name="楕円 85"/>
        <xdr:cNvSpPr/>
      </xdr:nvSpPr>
      <xdr:spPr>
        <a:xfrm>
          <a:off x="2857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115587</xdr:rowOff>
    </xdr:from>
    <xdr:ext cx="469744" cy="259045"/>
    <xdr:sp macro="" textlink="">
      <xdr:nvSpPr>
        <xdr:cNvPr id="87" name="テキスト ボックス 86"/>
        <xdr:cNvSpPr txBox="1"/>
      </xdr:nvSpPr>
      <xdr:spPr>
        <a:xfrm>
          <a:off x="2673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104140</xdr:rowOff>
    </xdr:from>
    <xdr:to>
      <xdr:col>10</xdr:col>
      <xdr:colOff>165100</xdr:colOff>
      <xdr:row>33</xdr:row>
      <xdr:rowOff>34290</xdr:rowOff>
    </xdr:to>
    <xdr:sp macro="" textlink="">
      <xdr:nvSpPr>
        <xdr:cNvPr id="88" name="楕円 87"/>
        <xdr:cNvSpPr/>
      </xdr:nvSpPr>
      <xdr:spPr>
        <a:xfrm>
          <a:off x="1968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50817</xdr:rowOff>
    </xdr:from>
    <xdr:ext cx="469744" cy="259045"/>
    <xdr:sp macro="" textlink="">
      <xdr:nvSpPr>
        <xdr:cNvPr id="89" name="テキスト ボックス 88"/>
        <xdr:cNvSpPr txBox="1"/>
      </xdr:nvSpPr>
      <xdr:spPr>
        <a:xfrm>
          <a:off x="1784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95431</xdr:rowOff>
    </xdr:from>
    <xdr:to>
      <xdr:col>6</xdr:col>
      <xdr:colOff>38100</xdr:colOff>
      <xdr:row>33</xdr:row>
      <xdr:rowOff>25581</xdr:rowOff>
    </xdr:to>
    <xdr:sp macro="" textlink="">
      <xdr:nvSpPr>
        <xdr:cNvPr id="90" name="楕円 89"/>
        <xdr:cNvSpPr/>
      </xdr:nvSpPr>
      <xdr:spPr>
        <a:xfrm>
          <a:off x="1079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42108</xdr:rowOff>
    </xdr:from>
    <xdr:ext cx="469744" cy="259045"/>
    <xdr:sp macro="" textlink="">
      <xdr:nvSpPr>
        <xdr:cNvPr id="91" name="テキスト ボックス 90"/>
        <xdr:cNvSpPr txBox="1"/>
      </xdr:nvSpPr>
      <xdr:spPr>
        <a:xfrm>
          <a:off x="895428"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3788</xdr:rowOff>
    </xdr:from>
    <xdr:to>
      <xdr:col>24</xdr:col>
      <xdr:colOff>63500</xdr:colOff>
      <xdr:row>57</xdr:row>
      <xdr:rowOff>46930</xdr:rowOff>
    </xdr:to>
    <xdr:cxnSp macro="">
      <xdr:nvCxnSpPr>
        <xdr:cNvPr id="118" name="直線コネクタ 117"/>
        <xdr:cNvCxnSpPr/>
      </xdr:nvCxnSpPr>
      <xdr:spPr>
        <a:xfrm flipV="1">
          <a:off x="3797300" y="9776438"/>
          <a:ext cx="8382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144098</xdr:rowOff>
    </xdr:from>
    <xdr:to>
      <xdr:col>19</xdr:col>
      <xdr:colOff>177800</xdr:colOff>
      <xdr:row>57</xdr:row>
      <xdr:rowOff>46930</xdr:rowOff>
    </xdr:to>
    <xdr:cxnSp macro="">
      <xdr:nvCxnSpPr>
        <xdr:cNvPr id="121" name="直線コネクタ 120"/>
        <xdr:cNvCxnSpPr/>
      </xdr:nvCxnSpPr>
      <xdr:spPr>
        <a:xfrm>
          <a:off x="2908300" y="9402398"/>
          <a:ext cx="889000" cy="4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144098</xdr:rowOff>
    </xdr:from>
    <xdr:to>
      <xdr:col>15</xdr:col>
      <xdr:colOff>50800</xdr:colOff>
      <xdr:row>57</xdr:row>
      <xdr:rowOff>133519</xdr:rowOff>
    </xdr:to>
    <xdr:cxnSp macro="">
      <xdr:nvCxnSpPr>
        <xdr:cNvPr id="124" name="直線コネクタ 123"/>
        <xdr:cNvCxnSpPr/>
      </xdr:nvCxnSpPr>
      <xdr:spPr>
        <a:xfrm flipV="1">
          <a:off x="2019300" y="9402398"/>
          <a:ext cx="889000" cy="50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133519</xdr:rowOff>
    </xdr:from>
    <xdr:to>
      <xdr:col>10</xdr:col>
      <xdr:colOff>114300</xdr:colOff>
      <xdr:row>57</xdr:row>
      <xdr:rowOff>140683</xdr:rowOff>
    </xdr:to>
    <xdr:cxnSp macro="">
      <xdr:nvCxnSpPr>
        <xdr:cNvPr id="127" name="直線コネクタ 126"/>
        <xdr:cNvCxnSpPr/>
      </xdr:nvCxnSpPr>
      <xdr:spPr>
        <a:xfrm flipV="1">
          <a:off x="1130300" y="9906169"/>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124438</xdr:rowOff>
    </xdr:from>
    <xdr:to>
      <xdr:col>24</xdr:col>
      <xdr:colOff>114300</xdr:colOff>
      <xdr:row>57</xdr:row>
      <xdr:rowOff>54588</xdr:rowOff>
    </xdr:to>
    <xdr:sp macro="" textlink="">
      <xdr:nvSpPr>
        <xdr:cNvPr id="137" name="楕円 136"/>
        <xdr:cNvSpPr/>
      </xdr:nvSpPr>
      <xdr:spPr>
        <a:xfrm>
          <a:off x="4584700" y="97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147315</xdr:rowOff>
    </xdr:from>
    <xdr:ext cx="534377" cy="259045"/>
    <xdr:sp macro="" textlink="">
      <xdr:nvSpPr>
        <xdr:cNvPr id="138" name="総務費該当値テキスト"/>
        <xdr:cNvSpPr txBox="1"/>
      </xdr:nvSpPr>
      <xdr:spPr>
        <a:xfrm>
          <a:off x="4686300" y="95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167580</xdr:rowOff>
    </xdr:from>
    <xdr:to>
      <xdr:col>20</xdr:col>
      <xdr:colOff>38100</xdr:colOff>
      <xdr:row>57</xdr:row>
      <xdr:rowOff>97730</xdr:rowOff>
    </xdr:to>
    <xdr:sp macro="" textlink="">
      <xdr:nvSpPr>
        <xdr:cNvPr id="139" name="楕円 138"/>
        <xdr:cNvSpPr/>
      </xdr:nvSpPr>
      <xdr:spPr>
        <a:xfrm>
          <a:off x="3746500" y="97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88857</xdr:rowOff>
    </xdr:from>
    <xdr:ext cx="534377" cy="259045"/>
    <xdr:sp macro="" textlink="">
      <xdr:nvSpPr>
        <xdr:cNvPr id="140" name="テキスト ボックス 139"/>
        <xdr:cNvSpPr txBox="1"/>
      </xdr:nvSpPr>
      <xdr:spPr>
        <a:xfrm>
          <a:off x="3530111" y="986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93298</xdr:rowOff>
    </xdr:from>
    <xdr:to>
      <xdr:col>15</xdr:col>
      <xdr:colOff>101600</xdr:colOff>
      <xdr:row>55</xdr:row>
      <xdr:rowOff>23448</xdr:rowOff>
    </xdr:to>
    <xdr:sp macro="" textlink="">
      <xdr:nvSpPr>
        <xdr:cNvPr id="141" name="楕円 140"/>
        <xdr:cNvSpPr/>
      </xdr:nvSpPr>
      <xdr:spPr>
        <a:xfrm>
          <a:off x="2857500" y="93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14575</xdr:rowOff>
    </xdr:from>
    <xdr:ext cx="599010" cy="259045"/>
    <xdr:sp macro="" textlink="">
      <xdr:nvSpPr>
        <xdr:cNvPr id="142" name="テキスト ボックス 141"/>
        <xdr:cNvSpPr txBox="1"/>
      </xdr:nvSpPr>
      <xdr:spPr>
        <a:xfrm>
          <a:off x="2608795" y="944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82719</xdr:rowOff>
    </xdr:from>
    <xdr:to>
      <xdr:col>10</xdr:col>
      <xdr:colOff>165100</xdr:colOff>
      <xdr:row>58</xdr:row>
      <xdr:rowOff>12869</xdr:rowOff>
    </xdr:to>
    <xdr:sp macro="" textlink="">
      <xdr:nvSpPr>
        <xdr:cNvPr id="143" name="楕円 142"/>
        <xdr:cNvSpPr/>
      </xdr:nvSpPr>
      <xdr:spPr>
        <a:xfrm>
          <a:off x="1968500" y="98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3996</xdr:rowOff>
    </xdr:from>
    <xdr:ext cx="534377" cy="259045"/>
    <xdr:sp macro="" textlink="">
      <xdr:nvSpPr>
        <xdr:cNvPr id="144" name="テキスト ボックス 143"/>
        <xdr:cNvSpPr txBox="1"/>
      </xdr:nvSpPr>
      <xdr:spPr>
        <a:xfrm>
          <a:off x="1752111" y="994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89883</xdr:rowOff>
    </xdr:from>
    <xdr:to>
      <xdr:col>6</xdr:col>
      <xdr:colOff>38100</xdr:colOff>
      <xdr:row>58</xdr:row>
      <xdr:rowOff>20033</xdr:rowOff>
    </xdr:to>
    <xdr:sp macro="" textlink="">
      <xdr:nvSpPr>
        <xdr:cNvPr id="145" name="楕円 144"/>
        <xdr:cNvSpPr/>
      </xdr:nvSpPr>
      <xdr:spPr>
        <a:xfrm>
          <a:off x="1079500" y="98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11160</xdr:rowOff>
    </xdr:from>
    <xdr:ext cx="534377" cy="259045"/>
    <xdr:sp macro="" textlink="">
      <xdr:nvSpPr>
        <xdr:cNvPr id="146" name="テキスト ボックス 145"/>
        <xdr:cNvSpPr txBox="1"/>
      </xdr:nvSpPr>
      <xdr:spPr>
        <a:xfrm>
          <a:off x="863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78351</xdr:rowOff>
    </xdr:from>
    <xdr:to>
      <xdr:col>24</xdr:col>
      <xdr:colOff>63500</xdr:colOff>
      <xdr:row>72</xdr:row>
      <xdr:rowOff>124826</xdr:rowOff>
    </xdr:to>
    <xdr:cxnSp macro="">
      <xdr:nvCxnSpPr>
        <xdr:cNvPr id="176" name="直線コネクタ 175"/>
        <xdr:cNvCxnSpPr/>
      </xdr:nvCxnSpPr>
      <xdr:spPr>
        <a:xfrm>
          <a:off x="3797300" y="12422751"/>
          <a:ext cx="8382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78351</xdr:rowOff>
    </xdr:from>
    <xdr:to>
      <xdr:col>19</xdr:col>
      <xdr:colOff>177800</xdr:colOff>
      <xdr:row>73</xdr:row>
      <xdr:rowOff>123103</xdr:rowOff>
    </xdr:to>
    <xdr:cxnSp macro="">
      <xdr:nvCxnSpPr>
        <xdr:cNvPr id="179" name="直線コネクタ 178"/>
        <xdr:cNvCxnSpPr/>
      </xdr:nvCxnSpPr>
      <xdr:spPr>
        <a:xfrm flipV="1">
          <a:off x="2908300" y="12422751"/>
          <a:ext cx="889000" cy="2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108161</xdr:rowOff>
    </xdr:from>
    <xdr:to>
      <xdr:col>15</xdr:col>
      <xdr:colOff>50800</xdr:colOff>
      <xdr:row>73</xdr:row>
      <xdr:rowOff>123103</xdr:rowOff>
    </xdr:to>
    <xdr:cxnSp macro="">
      <xdr:nvCxnSpPr>
        <xdr:cNvPr id="182" name="直線コネクタ 181"/>
        <xdr:cNvCxnSpPr/>
      </xdr:nvCxnSpPr>
      <xdr:spPr>
        <a:xfrm>
          <a:off x="2019300" y="12624011"/>
          <a:ext cx="8890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108161</xdr:rowOff>
    </xdr:from>
    <xdr:to>
      <xdr:col>10</xdr:col>
      <xdr:colOff>114300</xdr:colOff>
      <xdr:row>74</xdr:row>
      <xdr:rowOff>22466</xdr:rowOff>
    </xdr:to>
    <xdr:cxnSp macro="">
      <xdr:nvCxnSpPr>
        <xdr:cNvPr id="185" name="直線コネクタ 184"/>
        <xdr:cNvCxnSpPr/>
      </xdr:nvCxnSpPr>
      <xdr:spPr>
        <a:xfrm flipV="1">
          <a:off x="1130300" y="12624011"/>
          <a:ext cx="889000" cy="8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74026</xdr:rowOff>
    </xdr:from>
    <xdr:to>
      <xdr:col>24</xdr:col>
      <xdr:colOff>114300</xdr:colOff>
      <xdr:row>73</xdr:row>
      <xdr:rowOff>4176</xdr:rowOff>
    </xdr:to>
    <xdr:sp macro="" textlink="">
      <xdr:nvSpPr>
        <xdr:cNvPr id="195" name="楕円 194"/>
        <xdr:cNvSpPr/>
      </xdr:nvSpPr>
      <xdr:spPr>
        <a:xfrm>
          <a:off x="4584700" y="124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96903</xdr:rowOff>
    </xdr:from>
    <xdr:ext cx="599010" cy="259045"/>
    <xdr:sp macro="" textlink="">
      <xdr:nvSpPr>
        <xdr:cNvPr id="196" name="民生費該当値テキスト"/>
        <xdr:cNvSpPr txBox="1"/>
      </xdr:nvSpPr>
      <xdr:spPr>
        <a:xfrm>
          <a:off x="4686300" y="1226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27551</xdr:rowOff>
    </xdr:from>
    <xdr:to>
      <xdr:col>20</xdr:col>
      <xdr:colOff>38100</xdr:colOff>
      <xdr:row>72</xdr:row>
      <xdr:rowOff>129151</xdr:rowOff>
    </xdr:to>
    <xdr:sp macro="" textlink="">
      <xdr:nvSpPr>
        <xdr:cNvPr id="197" name="楕円 196"/>
        <xdr:cNvSpPr/>
      </xdr:nvSpPr>
      <xdr:spPr>
        <a:xfrm>
          <a:off x="3746500" y="123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145678</xdr:rowOff>
    </xdr:from>
    <xdr:ext cx="599010" cy="259045"/>
    <xdr:sp macro="" textlink="">
      <xdr:nvSpPr>
        <xdr:cNvPr id="198" name="テキスト ボックス 197"/>
        <xdr:cNvSpPr txBox="1"/>
      </xdr:nvSpPr>
      <xdr:spPr>
        <a:xfrm>
          <a:off x="3497795" y="121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72303</xdr:rowOff>
    </xdr:from>
    <xdr:to>
      <xdr:col>15</xdr:col>
      <xdr:colOff>101600</xdr:colOff>
      <xdr:row>74</xdr:row>
      <xdr:rowOff>2453</xdr:rowOff>
    </xdr:to>
    <xdr:sp macro="" textlink="">
      <xdr:nvSpPr>
        <xdr:cNvPr id="199" name="楕円 198"/>
        <xdr:cNvSpPr/>
      </xdr:nvSpPr>
      <xdr:spPr>
        <a:xfrm>
          <a:off x="2857500" y="125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18980</xdr:rowOff>
    </xdr:from>
    <xdr:ext cx="599010" cy="259045"/>
    <xdr:sp macro="" textlink="">
      <xdr:nvSpPr>
        <xdr:cNvPr id="200" name="テキスト ボックス 199"/>
        <xdr:cNvSpPr txBox="1"/>
      </xdr:nvSpPr>
      <xdr:spPr>
        <a:xfrm>
          <a:off x="2608795" y="1236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57361</xdr:rowOff>
    </xdr:from>
    <xdr:to>
      <xdr:col>10</xdr:col>
      <xdr:colOff>165100</xdr:colOff>
      <xdr:row>73</xdr:row>
      <xdr:rowOff>158961</xdr:rowOff>
    </xdr:to>
    <xdr:sp macro="" textlink="">
      <xdr:nvSpPr>
        <xdr:cNvPr id="201" name="楕円 200"/>
        <xdr:cNvSpPr/>
      </xdr:nvSpPr>
      <xdr:spPr>
        <a:xfrm>
          <a:off x="1968500" y="125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4038</xdr:rowOff>
    </xdr:from>
    <xdr:ext cx="599010" cy="259045"/>
    <xdr:sp macro="" textlink="">
      <xdr:nvSpPr>
        <xdr:cNvPr id="202" name="テキスト ボックス 201"/>
        <xdr:cNvSpPr txBox="1"/>
      </xdr:nvSpPr>
      <xdr:spPr>
        <a:xfrm>
          <a:off x="1719795" y="1234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143116</xdr:rowOff>
    </xdr:from>
    <xdr:to>
      <xdr:col>6</xdr:col>
      <xdr:colOff>38100</xdr:colOff>
      <xdr:row>74</xdr:row>
      <xdr:rowOff>73266</xdr:rowOff>
    </xdr:to>
    <xdr:sp macro="" textlink="">
      <xdr:nvSpPr>
        <xdr:cNvPr id="203" name="楕円 202"/>
        <xdr:cNvSpPr/>
      </xdr:nvSpPr>
      <xdr:spPr>
        <a:xfrm>
          <a:off x="1079500" y="126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89793</xdr:rowOff>
    </xdr:from>
    <xdr:ext cx="599010" cy="259045"/>
    <xdr:sp macro="" textlink="">
      <xdr:nvSpPr>
        <xdr:cNvPr id="204" name="テキスト ボックス 203"/>
        <xdr:cNvSpPr txBox="1"/>
      </xdr:nvSpPr>
      <xdr:spPr>
        <a:xfrm>
          <a:off x="830795" y="1243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129573</xdr:rowOff>
    </xdr:from>
    <xdr:to>
      <xdr:col>24</xdr:col>
      <xdr:colOff>63500</xdr:colOff>
      <xdr:row>93</xdr:row>
      <xdr:rowOff>70411</xdr:rowOff>
    </xdr:to>
    <xdr:cxnSp macro="">
      <xdr:nvCxnSpPr>
        <xdr:cNvPr id="232" name="直線コネクタ 231"/>
        <xdr:cNvCxnSpPr/>
      </xdr:nvCxnSpPr>
      <xdr:spPr>
        <a:xfrm flipV="1">
          <a:off x="3797300" y="15731523"/>
          <a:ext cx="838200" cy="2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70411</xdr:rowOff>
    </xdr:from>
    <xdr:to>
      <xdr:col>19</xdr:col>
      <xdr:colOff>177800</xdr:colOff>
      <xdr:row>94</xdr:row>
      <xdr:rowOff>80059</xdr:rowOff>
    </xdr:to>
    <xdr:cxnSp macro="">
      <xdr:nvCxnSpPr>
        <xdr:cNvPr id="235" name="直線コネクタ 234"/>
        <xdr:cNvCxnSpPr/>
      </xdr:nvCxnSpPr>
      <xdr:spPr>
        <a:xfrm flipV="1">
          <a:off x="2908300" y="16015261"/>
          <a:ext cx="889000" cy="1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80059</xdr:rowOff>
    </xdr:from>
    <xdr:to>
      <xdr:col>15</xdr:col>
      <xdr:colOff>50800</xdr:colOff>
      <xdr:row>95</xdr:row>
      <xdr:rowOff>15525</xdr:rowOff>
    </xdr:to>
    <xdr:cxnSp macro="">
      <xdr:nvCxnSpPr>
        <xdr:cNvPr id="238" name="直線コネクタ 237"/>
        <xdr:cNvCxnSpPr/>
      </xdr:nvCxnSpPr>
      <xdr:spPr>
        <a:xfrm flipV="1">
          <a:off x="2019300" y="16196359"/>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15525</xdr:rowOff>
    </xdr:from>
    <xdr:to>
      <xdr:col>10</xdr:col>
      <xdr:colOff>114300</xdr:colOff>
      <xdr:row>95</xdr:row>
      <xdr:rowOff>52169</xdr:rowOff>
    </xdr:to>
    <xdr:cxnSp macro="">
      <xdr:nvCxnSpPr>
        <xdr:cNvPr id="241" name="直線コネクタ 240"/>
        <xdr:cNvCxnSpPr/>
      </xdr:nvCxnSpPr>
      <xdr:spPr>
        <a:xfrm flipV="1">
          <a:off x="1130300" y="16303275"/>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5" name="テキスト ボックス 244"/>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78773</xdr:rowOff>
    </xdr:from>
    <xdr:to>
      <xdr:col>24</xdr:col>
      <xdr:colOff>114300</xdr:colOff>
      <xdr:row>92</xdr:row>
      <xdr:rowOff>8923</xdr:rowOff>
    </xdr:to>
    <xdr:sp macro="" textlink="">
      <xdr:nvSpPr>
        <xdr:cNvPr id="251" name="楕円 250"/>
        <xdr:cNvSpPr/>
      </xdr:nvSpPr>
      <xdr:spPr>
        <a:xfrm>
          <a:off x="4584700" y="156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101650</xdr:rowOff>
    </xdr:from>
    <xdr:ext cx="534377" cy="259045"/>
    <xdr:sp macro="" textlink="">
      <xdr:nvSpPr>
        <xdr:cNvPr id="252" name="衛生費該当値テキスト"/>
        <xdr:cNvSpPr txBox="1"/>
      </xdr:nvSpPr>
      <xdr:spPr>
        <a:xfrm>
          <a:off x="4686300" y="1553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19611</xdr:rowOff>
    </xdr:from>
    <xdr:to>
      <xdr:col>20</xdr:col>
      <xdr:colOff>38100</xdr:colOff>
      <xdr:row>93</xdr:row>
      <xdr:rowOff>121211</xdr:rowOff>
    </xdr:to>
    <xdr:sp macro="" textlink="">
      <xdr:nvSpPr>
        <xdr:cNvPr id="253" name="楕円 252"/>
        <xdr:cNvSpPr/>
      </xdr:nvSpPr>
      <xdr:spPr>
        <a:xfrm>
          <a:off x="3746500" y="159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137738</xdr:rowOff>
    </xdr:from>
    <xdr:ext cx="534377" cy="259045"/>
    <xdr:sp macro="" textlink="">
      <xdr:nvSpPr>
        <xdr:cNvPr id="254" name="テキスト ボックス 253"/>
        <xdr:cNvSpPr txBox="1"/>
      </xdr:nvSpPr>
      <xdr:spPr>
        <a:xfrm>
          <a:off x="3530111" y="157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29259</xdr:rowOff>
    </xdr:from>
    <xdr:to>
      <xdr:col>15</xdr:col>
      <xdr:colOff>101600</xdr:colOff>
      <xdr:row>94</xdr:row>
      <xdr:rowOff>130859</xdr:rowOff>
    </xdr:to>
    <xdr:sp macro="" textlink="">
      <xdr:nvSpPr>
        <xdr:cNvPr id="255" name="楕円 254"/>
        <xdr:cNvSpPr/>
      </xdr:nvSpPr>
      <xdr:spPr>
        <a:xfrm>
          <a:off x="2857500" y="1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147386</xdr:rowOff>
    </xdr:from>
    <xdr:ext cx="534377" cy="259045"/>
    <xdr:sp macro="" textlink="">
      <xdr:nvSpPr>
        <xdr:cNvPr id="256" name="テキスト ボックス 255"/>
        <xdr:cNvSpPr txBox="1"/>
      </xdr:nvSpPr>
      <xdr:spPr>
        <a:xfrm>
          <a:off x="2641111" y="159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136175</xdr:rowOff>
    </xdr:from>
    <xdr:to>
      <xdr:col>10</xdr:col>
      <xdr:colOff>165100</xdr:colOff>
      <xdr:row>95</xdr:row>
      <xdr:rowOff>66325</xdr:rowOff>
    </xdr:to>
    <xdr:sp macro="" textlink="">
      <xdr:nvSpPr>
        <xdr:cNvPr id="257" name="楕円 256"/>
        <xdr:cNvSpPr/>
      </xdr:nvSpPr>
      <xdr:spPr>
        <a:xfrm>
          <a:off x="1968500" y="162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82852</xdr:rowOff>
    </xdr:from>
    <xdr:ext cx="534377" cy="259045"/>
    <xdr:sp macro="" textlink="">
      <xdr:nvSpPr>
        <xdr:cNvPr id="258" name="テキスト ボックス 257"/>
        <xdr:cNvSpPr txBox="1"/>
      </xdr:nvSpPr>
      <xdr:spPr>
        <a:xfrm>
          <a:off x="1752111" y="160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1369</xdr:rowOff>
    </xdr:from>
    <xdr:to>
      <xdr:col>6</xdr:col>
      <xdr:colOff>38100</xdr:colOff>
      <xdr:row>95</xdr:row>
      <xdr:rowOff>102969</xdr:rowOff>
    </xdr:to>
    <xdr:sp macro="" textlink="">
      <xdr:nvSpPr>
        <xdr:cNvPr id="259" name="楕円 258"/>
        <xdr:cNvSpPr/>
      </xdr:nvSpPr>
      <xdr:spPr>
        <a:xfrm>
          <a:off x="1079500" y="162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119496</xdr:rowOff>
    </xdr:from>
    <xdr:ext cx="534377" cy="259045"/>
    <xdr:sp macro="" textlink="">
      <xdr:nvSpPr>
        <xdr:cNvPr id="260" name="テキスト ボックス 259"/>
        <xdr:cNvSpPr txBox="1"/>
      </xdr:nvSpPr>
      <xdr:spPr>
        <a:xfrm>
          <a:off x="863111" y="160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112268</xdr:rowOff>
    </xdr:from>
    <xdr:to>
      <xdr:col>55</xdr:col>
      <xdr:colOff>0</xdr:colOff>
      <xdr:row>37</xdr:row>
      <xdr:rowOff>132842</xdr:rowOff>
    </xdr:to>
    <xdr:cxnSp macro="">
      <xdr:nvCxnSpPr>
        <xdr:cNvPr id="289" name="直線コネクタ 288"/>
        <xdr:cNvCxnSpPr/>
      </xdr:nvCxnSpPr>
      <xdr:spPr>
        <a:xfrm flipV="1">
          <a:off x="9639300" y="645591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75311</xdr:rowOff>
    </xdr:from>
    <xdr:to>
      <xdr:col>50</xdr:col>
      <xdr:colOff>114300</xdr:colOff>
      <xdr:row>37</xdr:row>
      <xdr:rowOff>132842</xdr:rowOff>
    </xdr:to>
    <xdr:cxnSp macro="">
      <xdr:nvCxnSpPr>
        <xdr:cNvPr id="292" name="直線コネクタ 291"/>
        <xdr:cNvCxnSpPr/>
      </xdr:nvCxnSpPr>
      <xdr:spPr>
        <a:xfrm>
          <a:off x="8750300" y="641896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75311</xdr:rowOff>
    </xdr:from>
    <xdr:to>
      <xdr:col>45</xdr:col>
      <xdr:colOff>177800</xdr:colOff>
      <xdr:row>37</xdr:row>
      <xdr:rowOff>158369</xdr:rowOff>
    </xdr:to>
    <xdr:cxnSp macro="">
      <xdr:nvCxnSpPr>
        <xdr:cNvPr id="295" name="直線コネクタ 294"/>
        <xdr:cNvCxnSpPr/>
      </xdr:nvCxnSpPr>
      <xdr:spPr>
        <a:xfrm flipV="1">
          <a:off x="7861300" y="6418961"/>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141605</xdr:rowOff>
    </xdr:from>
    <xdr:to>
      <xdr:col>41</xdr:col>
      <xdr:colOff>50800</xdr:colOff>
      <xdr:row>37</xdr:row>
      <xdr:rowOff>158369</xdr:rowOff>
    </xdr:to>
    <xdr:cxnSp macro="">
      <xdr:nvCxnSpPr>
        <xdr:cNvPr id="298" name="直線コネクタ 297"/>
        <xdr:cNvCxnSpPr/>
      </xdr:nvCxnSpPr>
      <xdr:spPr>
        <a:xfrm>
          <a:off x="6972300" y="648525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61468</xdr:rowOff>
    </xdr:from>
    <xdr:to>
      <xdr:col>55</xdr:col>
      <xdr:colOff>50800</xdr:colOff>
      <xdr:row>37</xdr:row>
      <xdr:rowOff>163068</xdr:rowOff>
    </xdr:to>
    <xdr:sp macro="" textlink="">
      <xdr:nvSpPr>
        <xdr:cNvPr id="308" name="楕円 307"/>
        <xdr:cNvSpPr/>
      </xdr:nvSpPr>
      <xdr:spPr>
        <a:xfrm>
          <a:off x="10426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39895</xdr:rowOff>
    </xdr:from>
    <xdr:ext cx="378565" cy="259045"/>
    <xdr:sp macro="" textlink="">
      <xdr:nvSpPr>
        <xdr:cNvPr id="309" name="労働費該当値テキスト"/>
        <xdr:cNvSpPr txBox="1"/>
      </xdr:nvSpPr>
      <xdr:spPr>
        <a:xfrm>
          <a:off x="10528300" y="638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82042</xdr:rowOff>
    </xdr:from>
    <xdr:to>
      <xdr:col>50</xdr:col>
      <xdr:colOff>165100</xdr:colOff>
      <xdr:row>38</xdr:row>
      <xdr:rowOff>12192</xdr:rowOff>
    </xdr:to>
    <xdr:sp macro="" textlink="">
      <xdr:nvSpPr>
        <xdr:cNvPr id="310" name="楕円 309"/>
        <xdr:cNvSpPr/>
      </xdr:nvSpPr>
      <xdr:spPr>
        <a:xfrm>
          <a:off x="9588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311" name="テキスト ボックス 310"/>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24511</xdr:rowOff>
    </xdr:from>
    <xdr:to>
      <xdr:col>46</xdr:col>
      <xdr:colOff>38100</xdr:colOff>
      <xdr:row>37</xdr:row>
      <xdr:rowOff>126111</xdr:rowOff>
    </xdr:to>
    <xdr:sp macro="" textlink="">
      <xdr:nvSpPr>
        <xdr:cNvPr id="312" name="楕円 311"/>
        <xdr:cNvSpPr/>
      </xdr:nvSpPr>
      <xdr:spPr>
        <a:xfrm>
          <a:off x="8699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142638</xdr:rowOff>
    </xdr:from>
    <xdr:ext cx="378565" cy="259045"/>
    <xdr:sp macro="" textlink="">
      <xdr:nvSpPr>
        <xdr:cNvPr id="313" name="テキスト ボックス 312"/>
        <xdr:cNvSpPr txBox="1"/>
      </xdr:nvSpPr>
      <xdr:spPr>
        <a:xfrm>
          <a:off x="8561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107569</xdr:rowOff>
    </xdr:from>
    <xdr:to>
      <xdr:col>41</xdr:col>
      <xdr:colOff>101600</xdr:colOff>
      <xdr:row>38</xdr:row>
      <xdr:rowOff>37719</xdr:rowOff>
    </xdr:to>
    <xdr:sp macro="" textlink="">
      <xdr:nvSpPr>
        <xdr:cNvPr id="314" name="楕円 313"/>
        <xdr:cNvSpPr/>
      </xdr:nvSpPr>
      <xdr:spPr>
        <a:xfrm>
          <a:off x="7810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28846</xdr:rowOff>
    </xdr:from>
    <xdr:ext cx="378565" cy="259045"/>
    <xdr:sp macro="" textlink="">
      <xdr:nvSpPr>
        <xdr:cNvPr id="315" name="テキスト ボックス 314"/>
        <xdr:cNvSpPr txBox="1"/>
      </xdr:nvSpPr>
      <xdr:spPr>
        <a:xfrm>
          <a:off x="7672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90805</xdr:rowOff>
    </xdr:from>
    <xdr:to>
      <xdr:col>36</xdr:col>
      <xdr:colOff>165100</xdr:colOff>
      <xdr:row>38</xdr:row>
      <xdr:rowOff>20955</xdr:rowOff>
    </xdr:to>
    <xdr:sp macro="" textlink="">
      <xdr:nvSpPr>
        <xdr:cNvPr id="316" name="楕円 315"/>
        <xdr:cNvSpPr/>
      </xdr:nvSpPr>
      <xdr:spPr>
        <a:xfrm>
          <a:off x="6921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12082</xdr:rowOff>
    </xdr:from>
    <xdr:ext cx="378565" cy="259045"/>
    <xdr:sp macro="" textlink="">
      <xdr:nvSpPr>
        <xdr:cNvPr id="317" name="テキスト ボックス 316"/>
        <xdr:cNvSpPr txBox="1"/>
      </xdr:nvSpPr>
      <xdr:spPr>
        <a:xfrm>
          <a:off x="6783017"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48854</xdr:rowOff>
    </xdr:from>
    <xdr:to>
      <xdr:col>55</xdr:col>
      <xdr:colOff>0</xdr:colOff>
      <xdr:row>58</xdr:row>
      <xdr:rowOff>52421</xdr:rowOff>
    </xdr:to>
    <xdr:cxnSp macro="">
      <xdr:nvCxnSpPr>
        <xdr:cNvPr id="344" name="直線コネクタ 343"/>
        <xdr:cNvCxnSpPr/>
      </xdr:nvCxnSpPr>
      <xdr:spPr>
        <a:xfrm>
          <a:off x="9639300" y="9992954"/>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48854</xdr:rowOff>
    </xdr:from>
    <xdr:to>
      <xdr:col>50</xdr:col>
      <xdr:colOff>114300</xdr:colOff>
      <xdr:row>58</xdr:row>
      <xdr:rowOff>59553</xdr:rowOff>
    </xdr:to>
    <xdr:cxnSp macro="">
      <xdr:nvCxnSpPr>
        <xdr:cNvPr id="347" name="直線コネクタ 346"/>
        <xdr:cNvCxnSpPr/>
      </xdr:nvCxnSpPr>
      <xdr:spPr>
        <a:xfrm flipV="1">
          <a:off x="8750300" y="9992954"/>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59553</xdr:rowOff>
    </xdr:from>
    <xdr:to>
      <xdr:col>45</xdr:col>
      <xdr:colOff>177800</xdr:colOff>
      <xdr:row>58</xdr:row>
      <xdr:rowOff>66731</xdr:rowOff>
    </xdr:to>
    <xdr:cxnSp macro="">
      <xdr:nvCxnSpPr>
        <xdr:cNvPr id="350" name="直線コネクタ 349"/>
        <xdr:cNvCxnSpPr/>
      </xdr:nvCxnSpPr>
      <xdr:spPr>
        <a:xfrm flipV="1">
          <a:off x="7861300" y="10003653"/>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66731</xdr:rowOff>
    </xdr:from>
    <xdr:to>
      <xdr:col>41</xdr:col>
      <xdr:colOff>50800</xdr:colOff>
      <xdr:row>58</xdr:row>
      <xdr:rowOff>71211</xdr:rowOff>
    </xdr:to>
    <xdr:cxnSp macro="">
      <xdr:nvCxnSpPr>
        <xdr:cNvPr id="353" name="直線コネクタ 352"/>
        <xdr:cNvCxnSpPr/>
      </xdr:nvCxnSpPr>
      <xdr:spPr>
        <a:xfrm flipV="1">
          <a:off x="6972300" y="1001083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1621</xdr:rowOff>
    </xdr:from>
    <xdr:to>
      <xdr:col>55</xdr:col>
      <xdr:colOff>50800</xdr:colOff>
      <xdr:row>58</xdr:row>
      <xdr:rowOff>103221</xdr:rowOff>
    </xdr:to>
    <xdr:sp macro="" textlink="">
      <xdr:nvSpPr>
        <xdr:cNvPr id="363" name="楕円 362"/>
        <xdr:cNvSpPr/>
      </xdr:nvSpPr>
      <xdr:spPr>
        <a:xfrm>
          <a:off x="10426700" y="99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87998</xdr:rowOff>
    </xdr:from>
    <xdr:ext cx="469744" cy="259045"/>
    <xdr:sp macro="" textlink="">
      <xdr:nvSpPr>
        <xdr:cNvPr id="364" name="農林水産業費該当値テキスト"/>
        <xdr:cNvSpPr txBox="1"/>
      </xdr:nvSpPr>
      <xdr:spPr>
        <a:xfrm>
          <a:off x="10528300" y="98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169504</xdr:rowOff>
    </xdr:from>
    <xdr:to>
      <xdr:col>50</xdr:col>
      <xdr:colOff>165100</xdr:colOff>
      <xdr:row>58</xdr:row>
      <xdr:rowOff>99654</xdr:rowOff>
    </xdr:to>
    <xdr:sp macro="" textlink="">
      <xdr:nvSpPr>
        <xdr:cNvPr id="365" name="楕円 364"/>
        <xdr:cNvSpPr/>
      </xdr:nvSpPr>
      <xdr:spPr>
        <a:xfrm>
          <a:off x="9588500" y="99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90781</xdr:rowOff>
    </xdr:from>
    <xdr:ext cx="469744" cy="259045"/>
    <xdr:sp macro="" textlink="">
      <xdr:nvSpPr>
        <xdr:cNvPr id="366" name="テキスト ボックス 365"/>
        <xdr:cNvSpPr txBox="1"/>
      </xdr:nvSpPr>
      <xdr:spPr>
        <a:xfrm>
          <a:off x="9404428" y="100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8753</xdr:rowOff>
    </xdr:from>
    <xdr:to>
      <xdr:col>46</xdr:col>
      <xdr:colOff>38100</xdr:colOff>
      <xdr:row>58</xdr:row>
      <xdr:rowOff>110353</xdr:rowOff>
    </xdr:to>
    <xdr:sp macro="" textlink="">
      <xdr:nvSpPr>
        <xdr:cNvPr id="367" name="楕円 366"/>
        <xdr:cNvSpPr/>
      </xdr:nvSpPr>
      <xdr:spPr>
        <a:xfrm>
          <a:off x="8699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101480</xdr:rowOff>
    </xdr:from>
    <xdr:ext cx="469744" cy="259045"/>
    <xdr:sp macro="" textlink="">
      <xdr:nvSpPr>
        <xdr:cNvPr id="368" name="テキスト ボックス 367"/>
        <xdr:cNvSpPr txBox="1"/>
      </xdr:nvSpPr>
      <xdr:spPr>
        <a:xfrm>
          <a:off x="8515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15931</xdr:rowOff>
    </xdr:from>
    <xdr:to>
      <xdr:col>41</xdr:col>
      <xdr:colOff>101600</xdr:colOff>
      <xdr:row>58</xdr:row>
      <xdr:rowOff>117531</xdr:rowOff>
    </xdr:to>
    <xdr:sp macro="" textlink="">
      <xdr:nvSpPr>
        <xdr:cNvPr id="369" name="楕円 368"/>
        <xdr:cNvSpPr/>
      </xdr:nvSpPr>
      <xdr:spPr>
        <a:xfrm>
          <a:off x="7810500" y="9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108658</xdr:rowOff>
    </xdr:from>
    <xdr:ext cx="469744" cy="259045"/>
    <xdr:sp macro="" textlink="">
      <xdr:nvSpPr>
        <xdr:cNvPr id="370" name="テキスト ボックス 369"/>
        <xdr:cNvSpPr txBox="1"/>
      </xdr:nvSpPr>
      <xdr:spPr>
        <a:xfrm>
          <a:off x="7626428" y="1005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20411</xdr:rowOff>
    </xdr:from>
    <xdr:to>
      <xdr:col>36</xdr:col>
      <xdr:colOff>165100</xdr:colOff>
      <xdr:row>58</xdr:row>
      <xdr:rowOff>122011</xdr:rowOff>
    </xdr:to>
    <xdr:sp macro="" textlink="">
      <xdr:nvSpPr>
        <xdr:cNvPr id="371" name="楕円 370"/>
        <xdr:cNvSpPr/>
      </xdr:nvSpPr>
      <xdr:spPr>
        <a:xfrm>
          <a:off x="69215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113138</xdr:rowOff>
    </xdr:from>
    <xdr:ext cx="469744" cy="259045"/>
    <xdr:sp macro="" textlink="">
      <xdr:nvSpPr>
        <xdr:cNvPr id="372" name="テキスト ボックス 371"/>
        <xdr:cNvSpPr txBox="1"/>
      </xdr:nvSpPr>
      <xdr:spPr>
        <a:xfrm>
          <a:off x="6737428" y="1005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25939</xdr:rowOff>
    </xdr:from>
    <xdr:to>
      <xdr:col>55</xdr:col>
      <xdr:colOff>0</xdr:colOff>
      <xdr:row>76</xdr:row>
      <xdr:rowOff>41532</xdr:rowOff>
    </xdr:to>
    <xdr:cxnSp macro="">
      <xdr:nvCxnSpPr>
        <xdr:cNvPr id="403" name="直線コネクタ 402"/>
        <xdr:cNvCxnSpPr/>
      </xdr:nvCxnSpPr>
      <xdr:spPr>
        <a:xfrm>
          <a:off x="9639300" y="12713239"/>
          <a:ext cx="838200" cy="35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25939</xdr:rowOff>
    </xdr:from>
    <xdr:to>
      <xdr:col>50</xdr:col>
      <xdr:colOff>114300</xdr:colOff>
      <xdr:row>75</xdr:row>
      <xdr:rowOff>144304</xdr:rowOff>
    </xdr:to>
    <xdr:cxnSp macro="">
      <xdr:nvCxnSpPr>
        <xdr:cNvPr id="406" name="直線コネクタ 405"/>
        <xdr:cNvCxnSpPr/>
      </xdr:nvCxnSpPr>
      <xdr:spPr>
        <a:xfrm flipV="1">
          <a:off x="8750300" y="12713239"/>
          <a:ext cx="889000" cy="2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144304</xdr:rowOff>
    </xdr:from>
    <xdr:to>
      <xdr:col>45</xdr:col>
      <xdr:colOff>177800</xdr:colOff>
      <xdr:row>77</xdr:row>
      <xdr:rowOff>96560</xdr:rowOff>
    </xdr:to>
    <xdr:cxnSp macro="">
      <xdr:nvCxnSpPr>
        <xdr:cNvPr id="409" name="直線コネクタ 408"/>
        <xdr:cNvCxnSpPr/>
      </xdr:nvCxnSpPr>
      <xdr:spPr>
        <a:xfrm flipV="1">
          <a:off x="7861300" y="13003054"/>
          <a:ext cx="889000" cy="29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70777</xdr:rowOff>
    </xdr:from>
    <xdr:to>
      <xdr:col>41</xdr:col>
      <xdr:colOff>50800</xdr:colOff>
      <xdr:row>77</xdr:row>
      <xdr:rowOff>96560</xdr:rowOff>
    </xdr:to>
    <xdr:cxnSp macro="">
      <xdr:nvCxnSpPr>
        <xdr:cNvPr id="412" name="直線コネクタ 411"/>
        <xdr:cNvCxnSpPr/>
      </xdr:nvCxnSpPr>
      <xdr:spPr>
        <a:xfrm>
          <a:off x="6972300" y="13272427"/>
          <a:ext cx="8890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162182</xdr:rowOff>
    </xdr:from>
    <xdr:to>
      <xdr:col>55</xdr:col>
      <xdr:colOff>50800</xdr:colOff>
      <xdr:row>76</xdr:row>
      <xdr:rowOff>92332</xdr:rowOff>
    </xdr:to>
    <xdr:sp macro="" textlink="">
      <xdr:nvSpPr>
        <xdr:cNvPr id="422" name="楕円 421"/>
        <xdr:cNvSpPr/>
      </xdr:nvSpPr>
      <xdr:spPr>
        <a:xfrm>
          <a:off x="10426700" y="130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13609</xdr:rowOff>
    </xdr:from>
    <xdr:ext cx="534377" cy="259045"/>
    <xdr:sp macro="" textlink="">
      <xdr:nvSpPr>
        <xdr:cNvPr id="423" name="商工費該当値テキスト"/>
        <xdr:cNvSpPr txBox="1"/>
      </xdr:nvSpPr>
      <xdr:spPr>
        <a:xfrm>
          <a:off x="10528300" y="1287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146589</xdr:rowOff>
    </xdr:from>
    <xdr:to>
      <xdr:col>50</xdr:col>
      <xdr:colOff>165100</xdr:colOff>
      <xdr:row>74</xdr:row>
      <xdr:rowOff>76739</xdr:rowOff>
    </xdr:to>
    <xdr:sp macro="" textlink="">
      <xdr:nvSpPr>
        <xdr:cNvPr id="424" name="楕円 423"/>
        <xdr:cNvSpPr/>
      </xdr:nvSpPr>
      <xdr:spPr>
        <a:xfrm>
          <a:off x="9588500" y="126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93266</xdr:rowOff>
    </xdr:from>
    <xdr:ext cx="534377" cy="259045"/>
    <xdr:sp macro="" textlink="">
      <xdr:nvSpPr>
        <xdr:cNvPr id="425" name="テキスト ボックス 424"/>
        <xdr:cNvSpPr txBox="1"/>
      </xdr:nvSpPr>
      <xdr:spPr>
        <a:xfrm>
          <a:off x="9372111" y="12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93504</xdr:rowOff>
    </xdr:from>
    <xdr:to>
      <xdr:col>46</xdr:col>
      <xdr:colOff>38100</xdr:colOff>
      <xdr:row>76</xdr:row>
      <xdr:rowOff>23654</xdr:rowOff>
    </xdr:to>
    <xdr:sp macro="" textlink="">
      <xdr:nvSpPr>
        <xdr:cNvPr id="426" name="楕円 425"/>
        <xdr:cNvSpPr/>
      </xdr:nvSpPr>
      <xdr:spPr>
        <a:xfrm>
          <a:off x="8699500" y="129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40181</xdr:rowOff>
    </xdr:from>
    <xdr:ext cx="534377" cy="259045"/>
    <xdr:sp macro="" textlink="">
      <xdr:nvSpPr>
        <xdr:cNvPr id="427" name="テキスト ボックス 426"/>
        <xdr:cNvSpPr txBox="1"/>
      </xdr:nvSpPr>
      <xdr:spPr>
        <a:xfrm>
          <a:off x="8483111" y="127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45760</xdr:rowOff>
    </xdr:from>
    <xdr:to>
      <xdr:col>41</xdr:col>
      <xdr:colOff>101600</xdr:colOff>
      <xdr:row>77</xdr:row>
      <xdr:rowOff>147360</xdr:rowOff>
    </xdr:to>
    <xdr:sp macro="" textlink="">
      <xdr:nvSpPr>
        <xdr:cNvPr id="428" name="楕円 427"/>
        <xdr:cNvSpPr/>
      </xdr:nvSpPr>
      <xdr:spPr>
        <a:xfrm>
          <a:off x="7810500" y="13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163887</xdr:rowOff>
    </xdr:from>
    <xdr:ext cx="534377" cy="259045"/>
    <xdr:sp macro="" textlink="">
      <xdr:nvSpPr>
        <xdr:cNvPr id="429" name="テキスト ボックス 428"/>
        <xdr:cNvSpPr txBox="1"/>
      </xdr:nvSpPr>
      <xdr:spPr>
        <a:xfrm>
          <a:off x="7594111" y="130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19977</xdr:rowOff>
    </xdr:from>
    <xdr:to>
      <xdr:col>36</xdr:col>
      <xdr:colOff>165100</xdr:colOff>
      <xdr:row>77</xdr:row>
      <xdr:rowOff>121577</xdr:rowOff>
    </xdr:to>
    <xdr:sp macro="" textlink="">
      <xdr:nvSpPr>
        <xdr:cNvPr id="430" name="楕円 429"/>
        <xdr:cNvSpPr/>
      </xdr:nvSpPr>
      <xdr:spPr>
        <a:xfrm>
          <a:off x="6921500" y="13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138104</xdr:rowOff>
    </xdr:from>
    <xdr:ext cx="534377" cy="259045"/>
    <xdr:sp macro="" textlink="">
      <xdr:nvSpPr>
        <xdr:cNvPr id="431" name="テキスト ボックス 430"/>
        <xdr:cNvSpPr txBox="1"/>
      </xdr:nvSpPr>
      <xdr:spPr>
        <a:xfrm>
          <a:off x="6705111" y="12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21628</xdr:rowOff>
    </xdr:from>
    <xdr:to>
      <xdr:col>55</xdr:col>
      <xdr:colOff>0</xdr:colOff>
      <xdr:row>95</xdr:row>
      <xdr:rowOff>63691</xdr:rowOff>
    </xdr:to>
    <xdr:cxnSp macro="">
      <xdr:nvCxnSpPr>
        <xdr:cNvPr id="463" name="直線コネクタ 462"/>
        <xdr:cNvCxnSpPr/>
      </xdr:nvCxnSpPr>
      <xdr:spPr>
        <a:xfrm flipV="1">
          <a:off x="9639300" y="16309378"/>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63691</xdr:rowOff>
    </xdr:from>
    <xdr:to>
      <xdr:col>50</xdr:col>
      <xdr:colOff>114300</xdr:colOff>
      <xdr:row>95</xdr:row>
      <xdr:rowOff>135356</xdr:rowOff>
    </xdr:to>
    <xdr:cxnSp macro="">
      <xdr:nvCxnSpPr>
        <xdr:cNvPr id="466" name="直線コネクタ 465"/>
        <xdr:cNvCxnSpPr/>
      </xdr:nvCxnSpPr>
      <xdr:spPr>
        <a:xfrm flipV="1">
          <a:off x="8750300" y="16351441"/>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135356</xdr:rowOff>
    </xdr:from>
    <xdr:to>
      <xdr:col>45</xdr:col>
      <xdr:colOff>177800</xdr:colOff>
      <xdr:row>96</xdr:row>
      <xdr:rowOff>78125</xdr:rowOff>
    </xdr:to>
    <xdr:cxnSp macro="">
      <xdr:nvCxnSpPr>
        <xdr:cNvPr id="469" name="直線コネクタ 468"/>
        <xdr:cNvCxnSpPr/>
      </xdr:nvCxnSpPr>
      <xdr:spPr>
        <a:xfrm flipV="1">
          <a:off x="7861300" y="16423106"/>
          <a:ext cx="889000" cy="1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143080</xdr:rowOff>
    </xdr:from>
    <xdr:to>
      <xdr:col>41</xdr:col>
      <xdr:colOff>50800</xdr:colOff>
      <xdr:row>96</xdr:row>
      <xdr:rowOff>78125</xdr:rowOff>
    </xdr:to>
    <xdr:cxnSp macro="">
      <xdr:nvCxnSpPr>
        <xdr:cNvPr id="472" name="直線コネクタ 471"/>
        <xdr:cNvCxnSpPr/>
      </xdr:nvCxnSpPr>
      <xdr:spPr>
        <a:xfrm>
          <a:off x="6972300" y="16430830"/>
          <a:ext cx="889000" cy="1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4" name="テキスト ボックス 473"/>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142278</xdr:rowOff>
    </xdr:from>
    <xdr:to>
      <xdr:col>55</xdr:col>
      <xdr:colOff>50800</xdr:colOff>
      <xdr:row>95</xdr:row>
      <xdr:rowOff>72428</xdr:rowOff>
    </xdr:to>
    <xdr:sp macro="" textlink="">
      <xdr:nvSpPr>
        <xdr:cNvPr id="482" name="楕円 481"/>
        <xdr:cNvSpPr/>
      </xdr:nvSpPr>
      <xdr:spPr>
        <a:xfrm>
          <a:off x="10426700" y="16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165155</xdr:rowOff>
    </xdr:from>
    <xdr:ext cx="534377" cy="259045"/>
    <xdr:sp macro="" textlink="">
      <xdr:nvSpPr>
        <xdr:cNvPr id="483" name="土木費該当値テキスト"/>
        <xdr:cNvSpPr txBox="1"/>
      </xdr:nvSpPr>
      <xdr:spPr>
        <a:xfrm>
          <a:off x="10528300" y="161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12891</xdr:rowOff>
    </xdr:from>
    <xdr:to>
      <xdr:col>50</xdr:col>
      <xdr:colOff>165100</xdr:colOff>
      <xdr:row>95</xdr:row>
      <xdr:rowOff>114491</xdr:rowOff>
    </xdr:to>
    <xdr:sp macro="" textlink="">
      <xdr:nvSpPr>
        <xdr:cNvPr id="484" name="楕円 483"/>
        <xdr:cNvSpPr/>
      </xdr:nvSpPr>
      <xdr:spPr>
        <a:xfrm>
          <a:off x="9588500" y="163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131018</xdr:rowOff>
    </xdr:from>
    <xdr:ext cx="534377" cy="259045"/>
    <xdr:sp macro="" textlink="">
      <xdr:nvSpPr>
        <xdr:cNvPr id="485" name="テキスト ボックス 484"/>
        <xdr:cNvSpPr txBox="1"/>
      </xdr:nvSpPr>
      <xdr:spPr>
        <a:xfrm>
          <a:off x="9372111" y="160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84556</xdr:rowOff>
    </xdr:from>
    <xdr:to>
      <xdr:col>46</xdr:col>
      <xdr:colOff>38100</xdr:colOff>
      <xdr:row>96</xdr:row>
      <xdr:rowOff>14706</xdr:rowOff>
    </xdr:to>
    <xdr:sp macro="" textlink="">
      <xdr:nvSpPr>
        <xdr:cNvPr id="486" name="楕円 485"/>
        <xdr:cNvSpPr/>
      </xdr:nvSpPr>
      <xdr:spPr>
        <a:xfrm>
          <a:off x="8699500" y="163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31233</xdr:rowOff>
    </xdr:from>
    <xdr:ext cx="534377" cy="259045"/>
    <xdr:sp macro="" textlink="">
      <xdr:nvSpPr>
        <xdr:cNvPr id="487" name="テキスト ボックス 486"/>
        <xdr:cNvSpPr txBox="1"/>
      </xdr:nvSpPr>
      <xdr:spPr>
        <a:xfrm>
          <a:off x="8483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27325</xdr:rowOff>
    </xdr:from>
    <xdr:to>
      <xdr:col>41</xdr:col>
      <xdr:colOff>101600</xdr:colOff>
      <xdr:row>96</xdr:row>
      <xdr:rowOff>128925</xdr:rowOff>
    </xdr:to>
    <xdr:sp macro="" textlink="">
      <xdr:nvSpPr>
        <xdr:cNvPr id="488" name="楕円 487"/>
        <xdr:cNvSpPr/>
      </xdr:nvSpPr>
      <xdr:spPr>
        <a:xfrm>
          <a:off x="7810500" y="1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145452</xdr:rowOff>
    </xdr:from>
    <xdr:ext cx="534377" cy="259045"/>
    <xdr:sp macro="" textlink="">
      <xdr:nvSpPr>
        <xdr:cNvPr id="489" name="テキスト ボックス 488"/>
        <xdr:cNvSpPr txBox="1"/>
      </xdr:nvSpPr>
      <xdr:spPr>
        <a:xfrm>
          <a:off x="7594111" y="1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92280</xdr:rowOff>
    </xdr:from>
    <xdr:to>
      <xdr:col>36</xdr:col>
      <xdr:colOff>165100</xdr:colOff>
      <xdr:row>96</xdr:row>
      <xdr:rowOff>22430</xdr:rowOff>
    </xdr:to>
    <xdr:sp macro="" textlink="">
      <xdr:nvSpPr>
        <xdr:cNvPr id="490" name="楕円 489"/>
        <xdr:cNvSpPr/>
      </xdr:nvSpPr>
      <xdr:spPr>
        <a:xfrm>
          <a:off x="6921500" y="163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38957</xdr:rowOff>
    </xdr:from>
    <xdr:ext cx="534377" cy="259045"/>
    <xdr:sp macro="" textlink="">
      <xdr:nvSpPr>
        <xdr:cNvPr id="491" name="テキスト ボックス 490"/>
        <xdr:cNvSpPr txBox="1"/>
      </xdr:nvSpPr>
      <xdr:spPr>
        <a:xfrm>
          <a:off x="6705111" y="161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119202</xdr:rowOff>
    </xdr:from>
    <xdr:to>
      <xdr:col>85</xdr:col>
      <xdr:colOff>126364</xdr:colOff>
      <xdr:row>37</xdr:row>
      <xdr:rowOff>167208</xdr:rowOff>
    </xdr:to>
    <xdr:cxnSp macro="">
      <xdr:nvCxnSpPr>
        <xdr:cNvPr id="516" name="直線コネクタ 515"/>
        <xdr:cNvCxnSpPr/>
      </xdr:nvCxnSpPr>
      <xdr:spPr>
        <a:xfrm flipV="1">
          <a:off x="16317595" y="5434152"/>
          <a:ext cx="1269"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171035</xdr:rowOff>
    </xdr:from>
    <xdr:ext cx="469744" cy="259045"/>
    <xdr:sp macro="" textlink="">
      <xdr:nvSpPr>
        <xdr:cNvPr id="517" name="消防費最小値テキスト"/>
        <xdr:cNvSpPr txBox="1"/>
      </xdr:nvSpPr>
      <xdr:spPr>
        <a:xfrm>
          <a:off x="16370300" y="65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167208</xdr:rowOff>
    </xdr:from>
    <xdr:to>
      <xdr:col>86</xdr:col>
      <xdr:colOff>25400</xdr:colOff>
      <xdr:row>37</xdr:row>
      <xdr:rowOff>167208</xdr:rowOff>
    </xdr:to>
    <xdr:cxnSp macro="">
      <xdr:nvCxnSpPr>
        <xdr:cNvPr id="518" name="直線コネクタ 517"/>
        <xdr:cNvCxnSpPr/>
      </xdr:nvCxnSpPr>
      <xdr:spPr>
        <a:xfrm>
          <a:off x="16230600" y="65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65879</xdr:rowOff>
    </xdr:from>
    <xdr:ext cx="534377" cy="259045"/>
    <xdr:sp macro="" textlink="">
      <xdr:nvSpPr>
        <xdr:cNvPr id="519" name="消防費最大値テキスト"/>
        <xdr:cNvSpPr txBox="1"/>
      </xdr:nvSpPr>
      <xdr:spPr>
        <a:xfrm>
          <a:off x="16370300" y="52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119202</xdr:rowOff>
    </xdr:from>
    <xdr:to>
      <xdr:col>86</xdr:col>
      <xdr:colOff>25400</xdr:colOff>
      <xdr:row>31</xdr:row>
      <xdr:rowOff>119202</xdr:rowOff>
    </xdr:to>
    <xdr:cxnSp macro="">
      <xdr:nvCxnSpPr>
        <xdr:cNvPr id="520" name="直線コネクタ 519"/>
        <xdr:cNvCxnSpPr/>
      </xdr:nvCxnSpPr>
      <xdr:spPr>
        <a:xfrm>
          <a:off x="16230600" y="543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99771</xdr:rowOff>
    </xdr:from>
    <xdr:to>
      <xdr:col>85</xdr:col>
      <xdr:colOff>127000</xdr:colOff>
      <xdr:row>33</xdr:row>
      <xdr:rowOff>35992</xdr:rowOff>
    </xdr:to>
    <xdr:cxnSp macro="">
      <xdr:nvCxnSpPr>
        <xdr:cNvPr id="521" name="直線コネクタ 520"/>
        <xdr:cNvCxnSpPr/>
      </xdr:nvCxnSpPr>
      <xdr:spPr>
        <a:xfrm>
          <a:off x="15481300" y="5586171"/>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164634</xdr:rowOff>
    </xdr:from>
    <xdr:ext cx="534377" cy="259045"/>
    <xdr:sp macro="" textlink="">
      <xdr:nvSpPr>
        <xdr:cNvPr id="522" name="消防費平均値テキスト"/>
        <xdr:cNvSpPr txBox="1"/>
      </xdr:nvSpPr>
      <xdr:spPr>
        <a:xfrm>
          <a:off x="16370300" y="599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14757</xdr:rowOff>
    </xdr:from>
    <xdr:to>
      <xdr:col>85</xdr:col>
      <xdr:colOff>177800</xdr:colOff>
      <xdr:row>35</xdr:row>
      <xdr:rowOff>116357</xdr:rowOff>
    </xdr:to>
    <xdr:sp macro="" textlink="">
      <xdr:nvSpPr>
        <xdr:cNvPr id="523" name="フローチャート: 判断 522"/>
        <xdr:cNvSpPr/>
      </xdr:nvSpPr>
      <xdr:spPr>
        <a:xfrm>
          <a:off x="16268700" y="60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168808</xdr:rowOff>
    </xdr:from>
    <xdr:to>
      <xdr:col>81</xdr:col>
      <xdr:colOff>50800</xdr:colOff>
      <xdr:row>32</xdr:row>
      <xdr:rowOff>99771</xdr:rowOff>
    </xdr:to>
    <xdr:cxnSp macro="">
      <xdr:nvCxnSpPr>
        <xdr:cNvPr id="524" name="直線コネクタ 523"/>
        <xdr:cNvCxnSpPr/>
      </xdr:nvCxnSpPr>
      <xdr:spPr>
        <a:xfrm>
          <a:off x="14592300" y="5140858"/>
          <a:ext cx="889000" cy="4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12014</xdr:rowOff>
    </xdr:from>
    <xdr:to>
      <xdr:col>81</xdr:col>
      <xdr:colOff>101600</xdr:colOff>
      <xdr:row>35</xdr:row>
      <xdr:rowOff>113614</xdr:rowOff>
    </xdr:to>
    <xdr:sp macro="" textlink="">
      <xdr:nvSpPr>
        <xdr:cNvPr id="525" name="フローチャート: 判断 524"/>
        <xdr:cNvSpPr/>
      </xdr:nvSpPr>
      <xdr:spPr>
        <a:xfrm>
          <a:off x="15430500" y="60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104741</xdr:rowOff>
    </xdr:from>
    <xdr:ext cx="534377" cy="259045"/>
    <xdr:sp macro="" textlink="">
      <xdr:nvSpPr>
        <xdr:cNvPr id="526" name="テキスト ボックス 525"/>
        <xdr:cNvSpPr txBox="1"/>
      </xdr:nvSpPr>
      <xdr:spPr>
        <a:xfrm>
          <a:off x="15214111" y="61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168808</xdr:rowOff>
    </xdr:from>
    <xdr:to>
      <xdr:col>76</xdr:col>
      <xdr:colOff>114300</xdr:colOff>
      <xdr:row>32</xdr:row>
      <xdr:rowOff>79731</xdr:rowOff>
    </xdr:to>
    <xdr:cxnSp macro="">
      <xdr:nvCxnSpPr>
        <xdr:cNvPr id="527" name="直線コネクタ 526"/>
        <xdr:cNvCxnSpPr/>
      </xdr:nvCxnSpPr>
      <xdr:spPr>
        <a:xfrm flipV="1">
          <a:off x="13703300" y="5140858"/>
          <a:ext cx="889000" cy="4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131648</xdr:rowOff>
    </xdr:from>
    <xdr:to>
      <xdr:col>76</xdr:col>
      <xdr:colOff>165100</xdr:colOff>
      <xdr:row>35</xdr:row>
      <xdr:rowOff>61798</xdr:rowOff>
    </xdr:to>
    <xdr:sp macro="" textlink="">
      <xdr:nvSpPr>
        <xdr:cNvPr id="528" name="フローチャート: 判断 527"/>
        <xdr:cNvSpPr/>
      </xdr:nvSpPr>
      <xdr:spPr>
        <a:xfrm>
          <a:off x="14541500" y="59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52925</xdr:rowOff>
    </xdr:from>
    <xdr:ext cx="534377" cy="259045"/>
    <xdr:sp macro="" textlink="">
      <xdr:nvSpPr>
        <xdr:cNvPr id="529" name="テキスト ボックス 528"/>
        <xdr:cNvSpPr txBox="1"/>
      </xdr:nvSpPr>
      <xdr:spPr>
        <a:xfrm>
          <a:off x="14325111" y="60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79731</xdr:rowOff>
    </xdr:from>
    <xdr:to>
      <xdr:col>71</xdr:col>
      <xdr:colOff>177800</xdr:colOff>
      <xdr:row>33</xdr:row>
      <xdr:rowOff>74168</xdr:rowOff>
    </xdr:to>
    <xdr:cxnSp macro="">
      <xdr:nvCxnSpPr>
        <xdr:cNvPr id="530" name="直線コネクタ 529"/>
        <xdr:cNvCxnSpPr/>
      </xdr:nvCxnSpPr>
      <xdr:spPr>
        <a:xfrm flipV="1">
          <a:off x="12814300" y="5566131"/>
          <a:ext cx="889000" cy="1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147650</xdr:rowOff>
    </xdr:from>
    <xdr:to>
      <xdr:col>72</xdr:col>
      <xdr:colOff>38100</xdr:colOff>
      <xdr:row>35</xdr:row>
      <xdr:rowOff>77800</xdr:rowOff>
    </xdr:to>
    <xdr:sp macro="" textlink="">
      <xdr:nvSpPr>
        <xdr:cNvPr id="531" name="フローチャート: 判断 530"/>
        <xdr:cNvSpPr/>
      </xdr:nvSpPr>
      <xdr:spPr>
        <a:xfrm>
          <a:off x="13652500" y="59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68927</xdr:rowOff>
    </xdr:from>
    <xdr:ext cx="534377" cy="259045"/>
    <xdr:sp macro="" textlink="">
      <xdr:nvSpPr>
        <xdr:cNvPr id="532" name="テキスト ボックス 531"/>
        <xdr:cNvSpPr txBox="1"/>
      </xdr:nvSpPr>
      <xdr:spPr>
        <a:xfrm>
          <a:off x="13436111" y="60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17196</xdr:rowOff>
    </xdr:from>
    <xdr:to>
      <xdr:col>67</xdr:col>
      <xdr:colOff>101600</xdr:colOff>
      <xdr:row>35</xdr:row>
      <xdr:rowOff>118796</xdr:rowOff>
    </xdr:to>
    <xdr:sp macro="" textlink="">
      <xdr:nvSpPr>
        <xdr:cNvPr id="533" name="フローチャート: 判断 532"/>
        <xdr:cNvSpPr/>
      </xdr:nvSpPr>
      <xdr:spPr>
        <a:xfrm>
          <a:off x="12763500" y="601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109923</xdr:rowOff>
    </xdr:from>
    <xdr:ext cx="534377" cy="259045"/>
    <xdr:sp macro="" textlink="">
      <xdr:nvSpPr>
        <xdr:cNvPr id="534" name="テキスト ボックス 533"/>
        <xdr:cNvSpPr txBox="1"/>
      </xdr:nvSpPr>
      <xdr:spPr>
        <a:xfrm>
          <a:off x="12547111" y="61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156642</xdr:rowOff>
    </xdr:from>
    <xdr:to>
      <xdr:col>85</xdr:col>
      <xdr:colOff>177800</xdr:colOff>
      <xdr:row>33</xdr:row>
      <xdr:rowOff>86792</xdr:rowOff>
    </xdr:to>
    <xdr:sp macro="" textlink="">
      <xdr:nvSpPr>
        <xdr:cNvPr id="540" name="楕円 539"/>
        <xdr:cNvSpPr/>
      </xdr:nvSpPr>
      <xdr:spPr>
        <a:xfrm>
          <a:off x="16268700" y="56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8069</xdr:rowOff>
    </xdr:from>
    <xdr:ext cx="534377" cy="259045"/>
    <xdr:sp macro="" textlink="">
      <xdr:nvSpPr>
        <xdr:cNvPr id="541" name="消防費該当値テキスト"/>
        <xdr:cNvSpPr txBox="1"/>
      </xdr:nvSpPr>
      <xdr:spPr>
        <a:xfrm>
          <a:off x="16370300" y="54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48971</xdr:rowOff>
    </xdr:from>
    <xdr:to>
      <xdr:col>81</xdr:col>
      <xdr:colOff>101600</xdr:colOff>
      <xdr:row>32</xdr:row>
      <xdr:rowOff>150571</xdr:rowOff>
    </xdr:to>
    <xdr:sp macro="" textlink="">
      <xdr:nvSpPr>
        <xdr:cNvPr id="542" name="楕円 541"/>
        <xdr:cNvSpPr/>
      </xdr:nvSpPr>
      <xdr:spPr>
        <a:xfrm>
          <a:off x="15430500" y="553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167098</xdr:rowOff>
    </xdr:from>
    <xdr:ext cx="534377" cy="259045"/>
    <xdr:sp macro="" textlink="">
      <xdr:nvSpPr>
        <xdr:cNvPr id="543" name="テキスト ボックス 542"/>
        <xdr:cNvSpPr txBox="1"/>
      </xdr:nvSpPr>
      <xdr:spPr>
        <a:xfrm>
          <a:off x="15214111" y="53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118008</xdr:rowOff>
    </xdr:from>
    <xdr:to>
      <xdr:col>76</xdr:col>
      <xdr:colOff>165100</xdr:colOff>
      <xdr:row>30</xdr:row>
      <xdr:rowOff>48158</xdr:rowOff>
    </xdr:to>
    <xdr:sp macro="" textlink="">
      <xdr:nvSpPr>
        <xdr:cNvPr id="544" name="楕円 543"/>
        <xdr:cNvSpPr/>
      </xdr:nvSpPr>
      <xdr:spPr>
        <a:xfrm>
          <a:off x="14541500" y="50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64685</xdr:rowOff>
    </xdr:from>
    <xdr:ext cx="534377" cy="259045"/>
    <xdr:sp macro="" textlink="">
      <xdr:nvSpPr>
        <xdr:cNvPr id="545" name="テキスト ボックス 544"/>
        <xdr:cNvSpPr txBox="1"/>
      </xdr:nvSpPr>
      <xdr:spPr>
        <a:xfrm>
          <a:off x="14325111" y="48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28931</xdr:rowOff>
    </xdr:from>
    <xdr:to>
      <xdr:col>72</xdr:col>
      <xdr:colOff>38100</xdr:colOff>
      <xdr:row>32</xdr:row>
      <xdr:rowOff>130531</xdr:rowOff>
    </xdr:to>
    <xdr:sp macro="" textlink="">
      <xdr:nvSpPr>
        <xdr:cNvPr id="546" name="楕円 545"/>
        <xdr:cNvSpPr/>
      </xdr:nvSpPr>
      <xdr:spPr>
        <a:xfrm>
          <a:off x="13652500" y="55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147058</xdr:rowOff>
    </xdr:from>
    <xdr:ext cx="534377" cy="259045"/>
    <xdr:sp macro="" textlink="">
      <xdr:nvSpPr>
        <xdr:cNvPr id="547" name="テキスト ボックス 546"/>
        <xdr:cNvSpPr txBox="1"/>
      </xdr:nvSpPr>
      <xdr:spPr>
        <a:xfrm>
          <a:off x="13436111" y="529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23368</xdr:rowOff>
    </xdr:from>
    <xdr:to>
      <xdr:col>67</xdr:col>
      <xdr:colOff>101600</xdr:colOff>
      <xdr:row>33</xdr:row>
      <xdr:rowOff>124968</xdr:rowOff>
    </xdr:to>
    <xdr:sp macro="" textlink="">
      <xdr:nvSpPr>
        <xdr:cNvPr id="548" name="楕円 547"/>
        <xdr:cNvSpPr/>
      </xdr:nvSpPr>
      <xdr:spPr>
        <a:xfrm>
          <a:off x="12763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141495</xdr:rowOff>
    </xdr:from>
    <xdr:ext cx="534377" cy="259045"/>
    <xdr:sp macro="" textlink="">
      <xdr:nvSpPr>
        <xdr:cNvPr id="549" name="テキスト ボックス 548"/>
        <xdr:cNvSpPr txBox="1"/>
      </xdr:nvSpPr>
      <xdr:spPr>
        <a:xfrm>
          <a:off x="12547111" y="54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2" name="直線コネクタ 571"/>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3"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4" name="直線コネクタ 573"/>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5"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6" name="直線コネクタ 575"/>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50591</xdr:rowOff>
    </xdr:from>
    <xdr:to>
      <xdr:col>85</xdr:col>
      <xdr:colOff>127000</xdr:colOff>
      <xdr:row>57</xdr:row>
      <xdr:rowOff>8415</xdr:rowOff>
    </xdr:to>
    <xdr:cxnSp macro="">
      <xdr:nvCxnSpPr>
        <xdr:cNvPr id="577" name="直線コネクタ 576"/>
        <xdr:cNvCxnSpPr/>
      </xdr:nvCxnSpPr>
      <xdr:spPr>
        <a:xfrm flipV="1">
          <a:off x="15481300" y="9651791"/>
          <a:ext cx="838200" cy="1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78"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79" name="フローチャート: 判断 578"/>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56764</xdr:rowOff>
    </xdr:from>
    <xdr:to>
      <xdr:col>81</xdr:col>
      <xdr:colOff>50800</xdr:colOff>
      <xdr:row>57</xdr:row>
      <xdr:rowOff>8415</xdr:rowOff>
    </xdr:to>
    <xdr:cxnSp macro="">
      <xdr:nvCxnSpPr>
        <xdr:cNvPr id="580" name="直線コネクタ 579"/>
        <xdr:cNvCxnSpPr/>
      </xdr:nvCxnSpPr>
      <xdr:spPr>
        <a:xfrm>
          <a:off x="14592300" y="9657964"/>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1" name="フローチャート: 判断 580"/>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2" name="テキスト ボックス 581"/>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56764</xdr:rowOff>
    </xdr:from>
    <xdr:to>
      <xdr:col>76</xdr:col>
      <xdr:colOff>114300</xdr:colOff>
      <xdr:row>57</xdr:row>
      <xdr:rowOff>16942</xdr:rowOff>
    </xdr:to>
    <xdr:cxnSp macro="">
      <xdr:nvCxnSpPr>
        <xdr:cNvPr id="583" name="直線コネクタ 582"/>
        <xdr:cNvCxnSpPr/>
      </xdr:nvCxnSpPr>
      <xdr:spPr>
        <a:xfrm flipV="1">
          <a:off x="13703300" y="9657964"/>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4" name="フローチャート: 判断 583"/>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5" name="テキスト ボックス 584"/>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16942</xdr:rowOff>
    </xdr:from>
    <xdr:to>
      <xdr:col>71</xdr:col>
      <xdr:colOff>177800</xdr:colOff>
      <xdr:row>58</xdr:row>
      <xdr:rowOff>37676</xdr:rowOff>
    </xdr:to>
    <xdr:cxnSp macro="">
      <xdr:nvCxnSpPr>
        <xdr:cNvPr id="586" name="直線コネクタ 585"/>
        <xdr:cNvCxnSpPr/>
      </xdr:nvCxnSpPr>
      <xdr:spPr>
        <a:xfrm flipV="1">
          <a:off x="12814300" y="9789592"/>
          <a:ext cx="889000" cy="19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87" name="フローチャート: 判断 586"/>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88" name="テキスト ボックス 587"/>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89" name="フローチャート: 判断 588"/>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0" name="テキスト ボックス 589"/>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171241</xdr:rowOff>
    </xdr:from>
    <xdr:to>
      <xdr:col>85</xdr:col>
      <xdr:colOff>177800</xdr:colOff>
      <xdr:row>56</xdr:row>
      <xdr:rowOff>101391</xdr:rowOff>
    </xdr:to>
    <xdr:sp macro="" textlink="">
      <xdr:nvSpPr>
        <xdr:cNvPr id="596" name="楕円 595"/>
        <xdr:cNvSpPr/>
      </xdr:nvSpPr>
      <xdr:spPr>
        <a:xfrm>
          <a:off x="16268700" y="96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149668</xdr:rowOff>
    </xdr:from>
    <xdr:ext cx="534377" cy="259045"/>
    <xdr:sp macro="" textlink="">
      <xdr:nvSpPr>
        <xdr:cNvPr id="597" name="教育費該当値テキスト"/>
        <xdr:cNvSpPr txBox="1"/>
      </xdr:nvSpPr>
      <xdr:spPr>
        <a:xfrm>
          <a:off x="16370300" y="95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129065</xdr:rowOff>
    </xdr:from>
    <xdr:to>
      <xdr:col>81</xdr:col>
      <xdr:colOff>101600</xdr:colOff>
      <xdr:row>57</xdr:row>
      <xdr:rowOff>59215</xdr:rowOff>
    </xdr:to>
    <xdr:sp macro="" textlink="">
      <xdr:nvSpPr>
        <xdr:cNvPr id="598" name="楕円 597"/>
        <xdr:cNvSpPr/>
      </xdr:nvSpPr>
      <xdr:spPr>
        <a:xfrm>
          <a:off x="15430500" y="97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50342</xdr:rowOff>
    </xdr:from>
    <xdr:ext cx="534377" cy="259045"/>
    <xdr:sp macro="" textlink="">
      <xdr:nvSpPr>
        <xdr:cNvPr id="599" name="テキスト ボックス 598"/>
        <xdr:cNvSpPr txBox="1"/>
      </xdr:nvSpPr>
      <xdr:spPr>
        <a:xfrm>
          <a:off x="15214111" y="98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5964</xdr:rowOff>
    </xdr:from>
    <xdr:to>
      <xdr:col>76</xdr:col>
      <xdr:colOff>165100</xdr:colOff>
      <xdr:row>56</xdr:row>
      <xdr:rowOff>107564</xdr:rowOff>
    </xdr:to>
    <xdr:sp macro="" textlink="">
      <xdr:nvSpPr>
        <xdr:cNvPr id="600" name="楕円 599"/>
        <xdr:cNvSpPr/>
      </xdr:nvSpPr>
      <xdr:spPr>
        <a:xfrm>
          <a:off x="14541500" y="96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98691</xdr:rowOff>
    </xdr:from>
    <xdr:ext cx="534377" cy="259045"/>
    <xdr:sp macro="" textlink="">
      <xdr:nvSpPr>
        <xdr:cNvPr id="601" name="テキスト ボックス 600"/>
        <xdr:cNvSpPr txBox="1"/>
      </xdr:nvSpPr>
      <xdr:spPr>
        <a:xfrm>
          <a:off x="14325111" y="96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137592</xdr:rowOff>
    </xdr:from>
    <xdr:to>
      <xdr:col>72</xdr:col>
      <xdr:colOff>38100</xdr:colOff>
      <xdr:row>57</xdr:row>
      <xdr:rowOff>67742</xdr:rowOff>
    </xdr:to>
    <xdr:sp macro="" textlink="">
      <xdr:nvSpPr>
        <xdr:cNvPr id="602" name="楕円 601"/>
        <xdr:cNvSpPr/>
      </xdr:nvSpPr>
      <xdr:spPr>
        <a:xfrm>
          <a:off x="13652500" y="97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58869</xdr:rowOff>
    </xdr:from>
    <xdr:ext cx="534377" cy="259045"/>
    <xdr:sp macro="" textlink="">
      <xdr:nvSpPr>
        <xdr:cNvPr id="603" name="テキスト ボックス 602"/>
        <xdr:cNvSpPr txBox="1"/>
      </xdr:nvSpPr>
      <xdr:spPr>
        <a:xfrm>
          <a:off x="13436111" y="98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158326</xdr:rowOff>
    </xdr:from>
    <xdr:to>
      <xdr:col>67</xdr:col>
      <xdr:colOff>101600</xdr:colOff>
      <xdr:row>58</xdr:row>
      <xdr:rowOff>88476</xdr:rowOff>
    </xdr:to>
    <xdr:sp macro="" textlink="">
      <xdr:nvSpPr>
        <xdr:cNvPr id="604" name="楕円 603"/>
        <xdr:cNvSpPr/>
      </xdr:nvSpPr>
      <xdr:spPr>
        <a:xfrm>
          <a:off x="12763500" y="9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79603</xdr:rowOff>
    </xdr:from>
    <xdr:ext cx="534377" cy="259045"/>
    <xdr:sp macro="" textlink="">
      <xdr:nvSpPr>
        <xdr:cNvPr id="605" name="テキスト ボックス 604"/>
        <xdr:cNvSpPr txBox="1"/>
      </xdr:nvSpPr>
      <xdr:spPr>
        <a:xfrm>
          <a:off x="12547111" y="10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29" name="直線コネクタ 628"/>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2"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3" name="直線コネクタ 632"/>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5"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6" name="フローチャート: 判断 635"/>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38" name="フローチャート: 判断 637"/>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39" name="テキスト ボックス 638"/>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1" name="フローチャート: 判断 640"/>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2" name="テキスト ボックス 641"/>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4" name="フローチャート: 判断 643"/>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5" name="テキスト ボックス 644"/>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46" name="フローチャート: 判断 645"/>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47" name="テキスト ボックス 646"/>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6" name="直線コネクタ 685"/>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7"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88" name="直線コネクタ 687"/>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89"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0" name="直線コネクタ 689"/>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140005</xdr:rowOff>
    </xdr:from>
    <xdr:to>
      <xdr:col>85</xdr:col>
      <xdr:colOff>127000</xdr:colOff>
      <xdr:row>94</xdr:row>
      <xdr:rowOff>39669</xdr:rowOff>
    </xdr:to>
    <xdr:cxnSp macro="">
      <xdr:nvCxnSpPr>
        <xdr:cNvPr id="691" name="直線コネクタ 690"/>
        <xdr:cNvCxnSpPr/>
      </xdr:nvCxnSpPr>
      <xdr:spPr>
        <a:xfrm>
          <a:off x="15481300" y="16084855"/>
          <a:ext cx="838200" cy="7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2" name="公債費平均値テキスト"/>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3" name="フローチャート: 判断 692"/>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140005</xdr:rowOff>
    </xdr:from>
    <xdr:to>
      <xdr:col>81</xdr:col>
      <xdr:colOff>50800</xdr:colOff>
      <xdr:row>94</xdr:row>
      <xdr:rowOff>24085</xdr:rowOff>
    </xdr:to>
    <xdr:cxnSp macro="">
      <xdr:nvCxnSpPr>
        <xdr:cNvPr id="694" name="直線コネクタ 693"/>
        <xdr:cNvCxnSpPr/>
      </xdr:nvCxnSpPr>
      <xdr:spPr>
        <a:xfrm flipV="1">
          <a:off x="14592300" y="16084855"/>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5" name="フローチャート: 判断 694"/>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696" name="テキスト ボックス 695"/>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18999</xdr:rowOff>
    </xdr:from>
    <xdr:to>
      <xdr:col>76</xdr:col>
      <xdr:colOff>114300</xdr:colOff>
      <xdr:row>94</xdr:row>
      <xdr:rowOff>24085</xdr:rowOff>
    </xdr:to>
    <xdr:cxnSp macro="">
      <xdr:nvCxnSpPr>
        <xdr:cNvPr id="697" name="直線コネクタ 696"/>
        <xdr:cNvCxnSpPr/>
      </xdr:nvCxnSpPr>
      <xdr:spPr>
        <a:xfrm>
          <a:off x="13703300" y="1613529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698" name="フローチャート: 判断 697"/>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699" name="テキスト ボックス 698"/>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162674</xdr:rowOff>
    </xdr:from>
    <xdr:to>
      <xdr:col>71</xdr:col>
      <xdr:colOff>177800</xdr:colOff>
      <xdr:row>94</xdr:row>
      <xdr:rowOff>18999</xdr:rowOff>
    </xdr:to>
    <xdr:cxnSp macro="">
      <xdr:nvCxnSpPr>
        <xdr:cNvPr id="700" name="直線コネクタ 699"/>
        <xdr:cNvCxnSpPr/>
      </xdr:nvCxnSpPr>
      <xdr:spPr>
        <a:xfrm>
          <a:off x="12814300" y="16107524"/>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1" name="フローチャート: 判断 700"/>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2" name="テキスト ボックス 701"/>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3" name="フローチャート: 判断 702"/>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4" name="テキスト ボックス 703"/>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160319</xdr:rowOff>
    </xdr:from>
    <xdr:to>
      <xdr:col>85</xdr:col>
      <xdr:colOff>177800</xdr:colOff>
      <xdr:row>94</xdr:row>
      <xdr:rowOff>90469</xdr:rowOff>
    </xdr:to>
    <xdr:sp macro="" textlink="">
      <xdr:nvSpPr>
        <xdr:cNvPr id="710" name="楕円 709"/>
        <xdr:cNvSpPr/>
      </xdr:nvSpPr>
      <xdr:spPr>
        <a:xfrm>
          <a:off x="16268700" y="16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11746</xdr:rowOff>
    </xdr:from>
    <xdr:ext cx="534377" cy="259045"/>
    <xdr:sp macro="" textlink="">
      <xdr:nvSpPr>
        <xdr:cNvPr id="711" name="公債費該当値テキスト"/>
        <xdr:cNvSpPr txBox="1"/>
      </xdr:nvSpPr>
      <xdr:spPr>
        <a:xfrm>
          <a:off x="16370300" y="159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89205</xdr:rowOff>
    </xdr:from>
    <xdr:to>
      <xdr:col>81</xdr:col>
      <xdr:colOff>101600</xdr:colOff>
      <xdr:row>94</xdr:row>
      <xdr:rowOff>19355</xdr:rowOff>
    </xdr:to>
    <xdr:sp macro="" textlink="">
      <xdr:nvSpPr>
        <xdr:cNvPr id="712" name="楕円 711"/>
        <xdr:cNvSpPr/>
      </xdr:nvSpPr>
      <xdr:spPr>
        <a:xfrm>
          <a:off x="15430500" y="160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35882</xdr:rowOff>
    </xdr:from>
    <xdr:ext cx="534377" cy="259045"/>
    <xdr:sp macro="" textlink="">
      <xdr:nvSpPr>
        <xdr:cNvPr id="713" name="テキスト ボックス 712"/>
        <xdr:cNvSpPr txBox="1"/>
      </xdr:nvSpPr>
      <xdr:spPr>
        <a:xfrm>
          <a:off x="15214111" y="158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144735</xdr:rowOff>
    </xdr:from>
    <xdr:to>
      <xdr:col>76</xdr:col>
      <xdr:colOff>165100</xdr:colOff>
      <xdr:row>94</xdr:row>
      <xdr:rowOff>74885</xdr:rowOff>
    </xdr:to>
    <xdr:sp macro="" textlink="">
      <xdr:nvSpPr>
        <xdr:cNvPr id="714" name="楕円 713"/>
        <xdr:cNvSpPr/>
      </xdr:nvSpPr>
      <xdr:spPr>
        <a:xfrm>
          <a:off x="14541500" y="160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91412</xdr:rowOff>
    </xdr:from>
    <xdr:ext cx="534377" cy="259045"/>
    <xdr:sp macro="" textlink="">
      <xdr:nvSpPr>
        <xdr:cNvPr id="715" name="テキスト ボックス 714"/>
        <xdr:cNvSpPr txBox="1"/>
      </xdr:nvSpPr>
      <xdr:spPr>
        <a:xfrm>
          <a:off x="14325111" y="158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139649</xdr:rowOff>
    </xdr:from>
    <xdr:to>
      <xdr:col>72</xdr:col>
      <xdr:colOff>38100</xdr:colOff>
      <xdr:row>94</xdr:row>
      <xdr:rowOff>69799</xdr:rowOff>
    </xdr:to>
    <xdr:sp macro="" textlink="">
      <xdr:nvSpPr>
        <xdr:cNvPr id="716" name="楕円 715"/>
        <xdr:cNvSpPr/>
      </xdr:nvSpPr>
      <xdr:spPr>
        <a:xfrm>
          <a:off x="13652500" y="160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86326</xdr:rowOff>
    </xdr:from>
    <xdr:ext cx="534377" cy="259045"/>
    <xdr:sp macro="" textlink="">
      <xdr:nvSpPr>
        <xdr:cNvPr id="717" name="テキスト ボックス 716"/>
        <xdr:cNvSpPr txBox="1"/>
      </xdr:nvSpPr>
      <xdr:spPr>
        <a:xfrm>
          <a:off x="13436111" y="158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111874</xdr:rowOff>
    </xdr:from>
    <xdr:to>
      <xdr:col>67</xdr:col>
      <xdr:colOff>101600</xdr:colOff>
      <xdr:row>94</xdr:row>
      <xdr:rowOff>42024</xdr:rowOff>
    </xdr:to>
    <xdr:sp macro="" textlink="">
      <xdr:nvSpPr>
        <xdr:cNvPr id="718" name="楕円 717"/>
        <xdr:cNvSpPr/>
      </xdr:nvSpPr>
      <xdr:spPr>
        <a:xfrm>
          <a:off x="12763500" y="160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58551</xdr:rowOff>
    </xdr:from>
    <xdr:ext cx="534377" cy="259045"/>
    <xdr:sp macro="" textlink="">
      <xdr:nvSpPr>
        <xdr:cNvPr id="719" name="テキスト ボックス 718"/>
        <xdr:cNvSpPr txBox="1"/>
      </xdr:nvSpPr>
      <xdr:spPr>
        <a:xfrm>
          <a:off x="12547111" y="158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1" name="直線コネクタ 740"/>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2"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4"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5" name="直線コネクタ 744"/>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7"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48" name="フローチャート: 判断 747"/>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0" name="フローチャート: 判断 749"/>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1" name="テキスト ボックス 750"/>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3" name="フローチャート: 判断 752"/>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4" name="テキスト ボックス 753"/>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56" name="フローチャート: 判断 755"/>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57" name="テキスト ボックス 756"/>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58" name="フローチャート: 判断 757"/>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59" name="テキスト ボックス 758"/>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6"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総務費：北海道備荒資金組合納付金の皆増等により前年度より費用増となっている。</a:t>
          </a:r>
        </a:p>
        <a:p>
          <a:r>
            <a:rPr kumimoji="1" lang="ja-JP" altLang="en-US" sz="1300">
              <a:latin typeface="ＭＳ Ｐゴシック" panose="020B0600070205080204" pitchFamily="50" charset="-128"/>
              <a:ea typeface="ＭＳ Ｐゴシック" panose="020B0600070205080204" pitchFamily="50" charset="-128"/>
            </a:rPr>
            <a:t>民生費：他自治体と比較して高齢化率が高いことに伴い、歳出における扶助費の割合が高いことから、民生費については類似団体の平均を大きく上回っている。</a:t>
          </a:r>
        </a:p>
        <a:p>
          <a:r>
            <a:rPr kumimoji="1" lang="ja-JP" altLang="en-US" sz="1300">
              <a:latin typeface="ＭＳ Ｐゴシック" panose="020B0600070205080204" pitchFamily="50" charset="-128"/>
              <a:ea typeface="ＭＳ Ｐゴシック" panose="020B0600070205080204" pitchFamily="50" charset="-128"/>
            </a:rPr>
            <a:t>商工費：感染防止対策協力支援金給付事業費の減等により、大幅な費用減となっている。</a:t>
          </a:r>
        </a:p>
        <a:p>
          <a:r>
            <a:rPr kumimoji="1" lang="ja-JP" altLang="en-US" sz="1300">
              <a:latin typeface="ＭＳ Ｐゴシック" panose="020B0600070205080204" pitchFamily="50" charset="-128"/>
              <a:ea typeface="ＭＳ Ｐゴシック" panose="020B0600070205080204" pitchFamily="50" charset="-128"/>
            </a:rPr>
            <a:t>土木費：港湾を２つ維持管理していることや、冬期の除排雪に多額の費用がかかることなどから、類似団体の平均を上回る状況にある。</a:t>
          </a:r>
        </a:p>
        <a:p>
          <a:r>
            <a:rPr kumimoji="1" lang="ja-JP" altLang="en-US" sz="1300">
              <a:latin typeface="ＭＳ Ｐゴシック" panose="020B0600070205080204" pitchFamily="50" charset="-128"/>
              <a:ea typeface="ＭＳ Ｐゴシック" panose="020B0600070205080204" pitchFamily="50" charset="-128"/>
            </a:rPr>
            <a:t>消防費：東西に長い地勢的要因から、消防力の維持・向上のために類似団体と比べ費用増となっている。また、高機能消防指令センター機器更新事業の完了に伴う事業費の皆減により前年度より大幅に費用減となっている。</a:t>
          </a:r>
        </a:p>
        <a:p>
          <a:r>
            <a:rPr kumimoji="1" lang="ja-JP" altLang="en-US" sz="1300">
              <a:latin typeface="ＭＳ Ｐゴシック" panose="020B0600070205080204" pitchFamily="50" charset="-128"/>
              <a:ea typeface="ＭＳ Ｐゴシック" panose="020B0600070205080204" pitchFamily="50" charset="-128"/>
            </a:rPr>
            <a:t>公債費：過去に借入れした市債の元利償還金は平成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年度をピークに減少傾向にある。類似団体と比較しても、依然として高い状態だが、建設事業費の厳選や着手時期の再検討などにより、将来的な財政負担を考慮しながら起債発行の抑制に努める。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年度決算以降は一般会計が黒字となったことから積立を行っており、令和４年度は前年度決算剰余金のうち</a:t>
          </a:r>
          <a:r>
            <a:rPr kumimoji="1" lang="en-US" altLang="ja-JP" sz="1400">
              <a:latin typeface="ＭＳ ゴシック" pitchFamily="49" charset="-128"/>
              <a:ea typeface="ＭＳ ゴシック" pitchFamily="49" charset="-128"/>
            </a:rPr>
            <a:t>847</a:t>
          </a:r>
          <a:r>
            <a:rPr kumimoji="1" lang="ja-JP" altLang="en-US" sz="1400">
              <a:latin typeface="ＭＳ ゴシック" pitchFamily="49" charset="-128"/>
              <a:ea typeface="ＭＳ ゴシック" pitchFamily="49" charset="-128"/>
            </a:rPr>
            <a:t>百万円を積立て、財源調整のための取崩しはなかった。</a:t>
          </a:r>
        </a:p>
        <a:p>
          <a:r>
            <a:rPr kumimoji="1" lang="ja-JP" altLang="en-US" sz="1400">
              <a:latin typeface="ＭＳ ゴシック" pitchFamily="49" charset="-128"/>
              <a:ea typeface="ＭＳ ゴシック" pitchFamily="49" charset="-128"/>
            </a:rPr>
            <a:t>　結果として、財政調整基金残高は前年度に比して</a:t>
          </a:r>
          <a:r>
            <a:rPr kumimoji="1" lang="en-US" altLang="ja-JP" sz="1400">
              <a:latin typeface="ＭＳ ゴシック" pitchFamily="49" charset="-128"/>
              <a:ea typeface="ＭＳ ゴシック" pitchFamily="49" charset="-128"/>
            </a:rPr>
            <a:t>847</a:t>
          </a:r>
          <a:r>
            <a:rPr kumimoji="1" lang="ja-JP" altLang="en-US" sz="1400">
              <a:latin typeface="ＭＳ ゴシック" pitchFamily="49" charset="-128"/>
              <a:ea typeface="ＭＳ ゴシック" pitchFamily="49" charset="-128"/>
            </a:rPr>
            <a:t>百万円の増となったことから、標準財政規模比は</a:t>
          </a:r>
          <a:r>
            <a:rPr kumimoji="1" lang="en-US" altLang="ja-JP" sz="1400">
              <a:latin typeface="ＭＳ ゴシック" pitchFamily="49" charset="-128"/>
              <a:ea typeface="ＭＳ ゴシック" pitchFamily="49" charset="-128"/>
            </a:rPr>
            <a:t>10.48</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令和３年度決算に引き続き、令和４年度決算においても全ての会計について黒字決算となった。</a:t>
          </a:r>
        </a:p>
        <a:p>
          <a:r>
            <a:rPr kumimoji="1" lang="ja-JP" altLang="en-US" sz="1400">
              <a:latin typeface="ＭＳ ゴシック" pitchFamily="49" charset="-128"/>
              <a:ea typeface="ＭＳ ゴシック" pitchFamily="49" charset="-128"/>
            </a:rPr>
            <a:t>　全ての会計を合算した連結実質黒字は</a:t>
          </a:r>
          <a:r>
            <a:rPr kumimoji="1" lang="en-US" altLang="ja-JP" sz="1400">
              <a:latin typeface="ＭＳ ゴシック" pitchFamily="49" charset="-128"/>
              <a:ea typeface="ＭＳ ゴシック" pitchFamily="49" charset="-128"/>
            </a:rPr>
            <a:t>6,293</a:t>
          </a:r>
          <a:r>
            <a:rPr kumimoji="1" lang="ja-JP" altLang="en-US" sz="1400">
              <a:latin typeface="ＭＳ ゴシック" pitchFamily="49" charset="-128"/>
              <a:ea typeface="ＭＳ ゴシック" pitchFamily="49" charset="-128"/>
            </a:rPr>
            <a:t>百万円（標準財政規模比＋</a:t>
          </a:r>
          <a:r>
            <a:rPr kumimoji="1" lang="en-US" altLang="ja-JP" sz="1400">
              <a:latin typeface="ＭＳ ゴシック" pitchFamily="49" charset="-128"/>
              <a:ea typeface="ＭＳ ゴシック" pitchFamily="49" charset="-128"/>
            </a:rPr>
            <a:t>19.72</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建設事業の厳選等に伴い新規起債発行の抑制に努めており、過去に借入れした市債の元利償還金は、平成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年度をピークに減少している。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令和４年度における一般会計等に係る地方債の現在高が減少したことなどにより将来負担額（Ａ）が前年比▲</a:t>
          </a:r>
          <a:r>
            <a:rPr kumimoji="1" lang="en-US" altLang="ja-JP" sz="1400">
              <a:latin typeface="ＭＳ ゴシック" pitchFamily="49" charset="-128"/>
              <a:ea typeface="ＭＳ ゴシック" pitchFamily="49" charset="-128"/>
            </a:rPr>
            <a:t>1,631</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一方で、充当可能特定歳入が減少したことなどにより充当可能財源等（Ｂ）が前年比▲</a:t>
          </a:r>
          <a:r>
            <a:rPr kumimoji="1" lang="en-US" altLang="ja-JP" sz="1400">
              <a:latin typeface="ＭＳ ゴシック" pitchFamily="49" charset="-128"/>
              <a:ea typeface="ＭＳ ゴシック" pitchFamily="49" charset="-128"/>
            </a:rPr>
            <a:t>358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結果として、将来負担比率の分子が前年比▲</a:t>
          </a:r>
          <a:r>
            <a:rPr kumimoji="1" lang="en-US" altLang="ja-JP" sz="1400">
              <a:latin typeface="ＭＳ ゴシック" pitchFamily="49" charset="-128"/>
              <a:ea typeface="ＭＳ ゴシック" pitchFamily="49" charset="-128"/>
            </a:rPr>
            <a:t>1,274</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北海道小樽市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百万円となり、結果として基金全体は前年比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社会福祉事業資金基金：高齢者や障がい者等に対する社会福祉事業を推進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ふるさと応援基金：小樽市総合戦略に掲げる「訪れる人を魅了し、暮らす人には優しい、市民幸福度の高いまち」を目指した施策を推進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まちづくり事業資金基金：歴史的建築物の保全など、小樽の歴史を生かしたまちづくりを推進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令和３年度に引き続き、令和４年度においてもふるさと納税等による寄附金が増加し「ふるさと応援基金」などへの積立額が増加したことなどにより基金残高は増加となった。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百万円を積み立て、財源調整のための取崩しも行わなかったため、結果として前年比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公共施設等の老朽化対策や、自然災害等の不測の事態に生じる財政需要に迅速に対応できるよう、引き続き財政調整基金の確保に努める。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令和４年度は、財源調整のための取崩しを行わなかったため、残高は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百万円のままである。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今後の公債費負担に備え、引き続き減債基金の確保に努める。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108,548
107,813
243.83
66,320,792
64,823,425
1,444,523
31,905,971
45,953,799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年を経過している施設が全体の約</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％を占めていることから、有形固定資産減価償却率は類似団体より若干高い水準にある。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年度に策定した公共施設等総合管理計画に基づき、施設ごとの個別施設計画を策定しており、老朽化した施設の集約化・複合化などを計画的に進める予定である。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51223</xdr:rowOff>
    </xdr:from>
    <xdr:to>
      <xdr:col>23</xdr:col>
      <xdr:colOff>136525</xdr:colOff>
      <xdr:row>32</xdr:row>
      <xdr:rowOff>152823</xdr:rowOff>
    </xdr:to>
    <xdr:sp macro="" textlink="">
      <xdr:nvSpPr>
        <xdr:cNvPr id="81" name="楕円 80"/>
        <xdr:cNvSpPr/>
      </xdr:nvSpPr>
      <xdr:spPr>
        <a:xfrm>
          <a:off x="47117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29650</xdr:rowOff>
    </xdr:from>
    <xdr:ext cx="405111" cy="259045"/>
    <xdr:sp macro="" textlink="">
      <xdr:nvSpPr>
        <xdr:cNvPr id="82" name="有形固定資産減価償却率該当値テキスト"/>
        <xdr:cNvSpPr txBox="1"/>
      </xdr:nvSpPr>
      <xdr:spPr>
        <a:xfrm>
          <a:off x="4813300" y="628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11642</xdr:rowOff>
    </xdr:from>
    <xdr:to>
      <xdr:col>19</xdr:col>
      <xdr:colOff>187325</xdr:colOff>
      <xdr:row>32</xdr:row>
      <xdr:rowOff>113242</xdr:rowOff>
    </xdr:to>
    <xdr:sp macro="" textlink="">
      <xdr:nvSpPr>
        <xdr:cNvPr id="83" name="楕円 82"/>
        <xdr:cNvSpPr/>
      </xdr:nvSpPr>
      <xdr:spPr>
        <a:xfrm>
          <a:off x="4000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102023</xdr:rowOff>
    </xdr:to>
    <xdr:cxnSp macro="">
      <xdr:nvCxnSpPr>
        <xdr:cNvPr id="84" name="直線コネクタ 83"/>
        <xdr:cNvCxnSpPr/>
      </xdr:nvCxnSpPr>
      <xdr:spPr>
        <a:xfrm>
          <a:off x="4051300" y="632036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85" name="楕円 84"/>
        <xdr:cNvSpPr/>
      </xdr:nvSpPr>
      <xdr:spPr>
        <a:xfrm>
          <a:off x="323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62442</xdr:rowOff>
    </xdr:from>
    <xdr:to>
      <xdr:col>19</xdr:col>
      <xdr:colOff>136525</xdr:colOff>
      <xdr:row>33</xdr:row>
      <xdr:rowOff>34925</xdr:rowOff>
    </xdr:to>
    <xdr:cxnSp macro="">
      <xdr:nvCxnSpPr>
        <xdr:cNvPr id="86" name="直線コネクタ 85"/>
        <xdr:cNvCxnSpPr/>
      </xdr:nvCxnSpPr>
      <xdr:spPr>
        <a:xfrm flipV="1">
          <a:off x="3289300" y="6320367"/>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87" name="n_1aveValue有形固定資産減価償却率"/>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88" name="n_2aveValue有形固定資産減価償却率"/>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89" name="n_3aveValue有形固定資産減価償却率"/>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0" name="n_4aveValue有形固定資産減価償却率"/>
        <xdr:cNvSpPr txBox="1"/>
      </xdr:nvSpPr>
      <xdr:spPr>
        <a:xfrm>
          <a:off x="1562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104369</xdr:rowOff>
    </xdr:from>
    <xdr:ext cx="405111" cy="259045"/>
    <xdr:sp macro="" textlink="">
      <xdr:nvSpPr>
        <xdr:cNvPr id="91" name="n_1mainValue有形固定資産減価償却率"/>
        <xdr:cNvSpPr txBox="1"/>
      </xdr:nvSpPr>
      <xdr:spPr>
        <a:xfrm>
          <a:off x="38360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92" name="n_2mainValue有形固定資産減価償却率"/>
        <xdr:cNvSpPr txBox="1"/>
      </xdr:nvSpPr>
      <xdr:spPr>
        <a:xfrm>
          <a:off x="3086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設事業の厳選等に伴い新規起債発行の抑制に努めていることなどから、地方債現在高が減少してきており、将来負担額は減少傾向にある。しかし、歳入における市税等の自主財源の割合が小さく、また、歳出における義務的経費の割合が大きく占めている財政構造となっていることから、依然として類似団体より高い水準にある。比率については、臨時財政対策債発行可能額等の減により経常一般財源等が減少したことなどにより前年度と比較して</a:t>
          </a:r>
          <a:r>
            <a:rPr kumimoji="1" lang="en-US" altLang="ja-JP" sz="1100">
              <a:latin typeface="ＭＳ Ｐゴシック" panose="020B0600070205080204" pitchFamily="50" charset="-128"/>
              <a:ea typeface="ＭＳ Ｐゴシック" panose="020B0600070205080204" pitchFamily="50" charset="-128"/>
            </a:rPr>
            <a:t>46.5</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1" name="直線コネクタ 120"/>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2"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3" name="直線コネクタ 122"/>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26" name="債務償還比率平均値テキスト"/>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27" name="フローチャート: 判断 126"/>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28" name="フローチャート: 判断 127"/>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29" name="フローチャート: 判断 128"/>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0" name="フローチャート: 判断 129"/>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1" name="フローチャート: 判断 130"/>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81068</xdr:rowOff>
    </xdr:from>
    <xdr:to>
      <xdr:col>76</xdr:col>
      <xdr:colOff>73025</xdr:colOff>
      <xdr:row>31</xdr:row>
      <xdr:rowOff>11218</xdr:rowOff>
    </xdr:to>
    <xdr:sp macro="" textlink="">
      <xdr:nvSpPr>
        <xdr:cNvPr id="137" name="楕円 136"/>
        <xdr:cNvSpPr/>
      </xdr:nvSpPr>
      <xdr:spPr>
        <a:xfrm>
          <a:off x="147447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59495</xdr:rowOff>
    </xdr:from>
    <xdr:ext cx="469744" cy="259045"/>
    <xdr:sp macro="" textlink="">
      <xdr:nvSpPr>
        <xdr:cNvPr id="138" name="債務償還比率該当値テキスト"/>
        <xdr:cNvSpPr txBox="1"/>
      </xdr:nvSpPr>
      <xdr:spPr>
        <a:xfrm>
          <a:off x="14846300" y="59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25294</xdr:rowOff>
    </xdr:from>
    <xdr:to>
      <xdr:col>72</xdr:col>
      <xdr:colOff>123825</xdr:colOff>
      <xdr:row>30</xdr:row>
      <xdr:rowOff>126894</xdr:rowOff>
    </xdr:to>
    <xdr:sp macro="" textlink="">
      <xdr:nvSpPr>
        <xdr:cNvPr id="139" name="楕円 138"/>
        <xdr:cNvSpPr/>
      </xdr:nvSpPr>
      <xdr:spPr>
        <a:xfrm>
          <a:off x="140335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76094</xdr:rowOff>
    </xdr:from>
    <xdr:to>
      <xdr:col>76</xdr:col>
      <xdr:colOff>22225</xdr:colOff>
      <xdr:row>30</xdr:row>
      <xdr:rowOff>131868</xdr:rowOff>
    </xdr:to>
    <xdr:cxnSp macro="">
      <xdr:nvCxnSpPr>
        <xdr:cNvPr id="140" name="直線コネクタ 139"/>
        <xdr:cNvCxnSpPr/>
      </xdr:nvCxnSpPr>
      <xdr:spPr>
        <a:xfrm>
          <a:off x="14084300" y="5991119"/>
          <a:ext cx="7112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60628</xdr:rowOff>
    </xdr:from>
    <xdr:to>
      <xdr:col>68</xdr:col>
      <xdr:colOff>123825</xdr:colOff>
      <xdr:row>31</xdr:row>
      <xdr:rowOff>162228</xdr:rowOff>
    </xdr:to>
    <xdr:sp macro="" textlink="">
      <xdr:nvSpPr>
        <xdr:cNvPr id="141" name="楕円 140"/>
        <xdr:cNvSpPr/>
      </xdr:nvSpPr>
      <xdr:spPr>
        <a:xfrm>
          <a:off x="13271500" y="61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76094</xdr:rowOff>
    </xdr:from>
    <xdr:to>
      <xdr:col>72</xdr:col>
      <xdr:colOff>73025</xdr:colOff>
      <xdr:row>31</xdr:row>
      <xdr:rowOff>111428</xdr:rowOff>
    </xdr:to>
    <xdr:cxnSp macro="">
      <xdr:nvCxnSpPr>
        <xdr:cNvPr id="142" name="直線コネクタ 141"/>
        <xdr:cNvCxnSpPr/>
      </xdr:nvCxnSpPr>
      <xdr:spPr>
        <a:xfrm flipV="1">
          <a:off x="13322300" y="5991119"/>
          <a:ext cx="762000" cy="20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121800</xdr:rowOff>
    </xdr:from>
    <xdr:to>
      <xdr:col>64</xdr:col>
      <xdr:colOff>123825</xdr:colOff>
      <xdr:row>32</xdr:row>
      <xdr:rowOff>51950</xdr:rowOff>
    </xdr:to>
    <xdr:sp macro="" textlink="">
      <xdr:nvSpPr>
        <xdr:cNvPr id="143" name="楕円 142"/>
        <xdr:cNvSpPr/>
      </xdr:nvSpPr>
      <xdr:spPr>
        <a:xfrm>
          <a:off x="12509500" y="62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111428</xdr:rowOff>
    </xdr:from>
    <xdr:to>
      <xdr:col>68</xdr:col>
      <xdr:colOff>73025</xdr:colOff>
      <xdr:row>32</xdr:row>
      <xdr:rowOff>1150</xdr:rowOff>
    </xdr:to>
    <xdr:cxnSp macro="">
      <xdr:nvCxnSpPr>
        <xdr:cNvPr id="144" name="直線コネクタ 143"/>
        <xdr:cNvCxnSpPr/>
      </xdr:nvCxnSpPr>
      <xdr:spPr>
        <a:xfrm flipV="1">
          <a:off x="12560300" y="619790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59189</xdr:rowOff>
    </xdr:from>
    <xdr:to>
      <xdr:col>60</xdr:col>
      <xdr:colOff>123825</xdr:colOff>
      <xdr:row>31</xdr:row>
      <xdr:rowOff>160789</xdr:rowOff>
    </xdr:to>
    <xdr:sp macro="" textlink="">
      <xdr:nvSpPr>
        <xdr:cNvPr id="145" name="楕円 144"/>
        <xdr:cNvSpPr/>
      </xdr:nvSpPr>
      <xdr:spPr>
        <a:xfrm>
          <a:off x="11747500" y="61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109989</xdr:rowOff>
    </xdr:from>
    <xdr:to>
      <xdr:col>64</xdr:col>
      <xdr:colOff>73025</xdr:colOff>
      <xdr:row>32</xdr:row>
      <xdr:rowOff>1150</xdr:rowOff>
    </xdr:to>
    <xdr:cxnSp macro="">
      <xdr:nvCxnSpPr>
        <xdr:cNvPr id="146" name="直線コネクタ 145"/>
        <xdr:cNvCxnSpPr/>
      </xdr:nvCxnSpPr>
      <xdr:spPr>
        <a:xfrm>
          <a:off x="11798300" y="6196464"/>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47" name="n_1aveValue債務償還比率"/>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48" name="n_2aveValue債務償還比率"/>
        <xdr:cNvSpPr txBox="1"/>
      </xdr:nvSpPr>
      <xdr:spPr>
        <a:xfrm>
          <a:off x="130874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49" name="n_3aveValue債務償還比率"/>
        <xdr:cNvSpPr txBox="1"/>
      </xdr:nvSpPr>
      <xdr:spPr>
        <a:xfrm>
          <a:off x="12325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0" name="n_4aveValue債務償還比率"/>
        <xdr:cNvSpPr txBox="1"/>
      </xdr:nvSpPr>
      <xdr:spPr>
        <a:xfrm>
          <a:off x="11563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118021</xdr:rowOff>
    </xdr:from>
    <xdr:ext cx="469744" cy="259045"/>
    <xdr:sp macro="" textlink="">
      <xdr:nvSpPr>
        <xdr:cNvPr id="151" name="n_1mainValue債務償還比率"/>
        <xdr:cNvSpPr txBox="1"/>
      </xdr:nvSpPr>
      <xdr:spPr>
        <a:xfrm>
          <a:off x="13836727" y="603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153355</xdr:rowOff>
    </xdr:from>
    <xdr:ext cx="469744" cy="259045"/>
    <xdr:sp macro="" textlink="">
      <xdr:nvSpPr>
        <xdr:cNvPr id="152" name="n_2mainValue債務償還比率"/>
        <xdr:cNvSpPr txBox="1"/>
      </xdr:nvSpPr>
      <xdr:spPr>
        <a:xfrm>
          <a:off x="13087427" y="62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43077</xdr:rowOff>
    </xdr:from>
    <xdr:ext cx="469744" cy="259045"/>
    <xdr:sp macro="" textlink="">
      <xdr:nvSpPr>
        <xdr:cNvPr id="153" name="n_3mainValue債務償還比率"/>
        <xdr:cNvSpPr txBox="1"/>
      </xdr:nvSpPr>
      <xdr:spPr>
        <a:xfrm>
          <a:off x="12325427" y="63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151916</xdr:rowOff>
    </xdr:from>
    <xdr:ext cx="469744" cy="259045"/>
    <xdr:sp macro="" textlink="">
      <xdr:nvSpPr>
        <xdr:cNvPr id="154" name="n_4mainValue債務償還比率"/>
        <xdr:cNvSpPr txBox="1"/>
      </xdr:nvSpPr>
      <xdr:spPr>
        <a:xfrm>
          <a:off x="11563427" y="623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108,548
107,813
243.83
66,320,792
64,823,425
1,444,523
31,905,971
45,953,799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xdr:rowOff>
    </xdr:from>
    <xdr:to>
      <xdr:col>24</xdr:col>
      <xdr:colOff>114300</xdr:colOff>
      <xdr:row>39</xdr:row>
      <xdr:rowOff>106426</xdr:rowOff>
    </xdr:to>
    <xdr:sp macro="" textlink="">
      <xdr:nvSpPr>
        <xdr:cNvPr id="71" name="楕円 70"/>
        <xdr:cNvSpPr/>
      </xdr:nvSpPr>
      <xdr:spPr>
        <a:xfrm>
          <a:off x="4584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154703</xdr:rowOff>
    </xdr:from>
    <xdr:ext cx="405111" cy="259045"/>
    <xdr:sp macro="" textlink="">
      <xdr:nvSpPr>
        <xdr:cNvPr id="72" name="【道路】&#10;有形固定資産減価償却率該当値テキスト"/>
        <xdr:cNvSpPr txBox="1"/>
      </xdr:nvSpPr>
      <xdr:spPr>
        <a:xfrm>
          <a:off x="4673600"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164846</xdr:rowOff>
    </xdr:from>
    <xdr:to>
      <xdr:col>20</xdr:col>
      <xdr:colOff>38100</xdr:colOff>
      <xdr:row>39</xdr:row>
      <xdr:rowOff>94996</xdr:rowOff>
    </xdr:to>
    <xdr:sp macro="" textlink="">
      <xdr:nvSpPr>
        <xdr:cNvPr id="73" name="楕円 72"/>
        <xdr:cNvSpPr/>
      </xdr:nvSpPr>
      <xdr:spPr>
        <a:xfrm>
          <a:off x="3746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44196</xdr:rowOff>
    </xdr:from>
    <xdr:to>
      <xdr:col>24</xdr:col>
      <xdr:colOff>63500</xdr:colOff>
      <xdr:row>39</xdr:row>
      <xdr:rowOff>55626</xdr:rowOff>
    </xdr:to>
    <xdr:cxnSp macro="">
      <xdr:nvCxnSpPr>
        <xdr:cNvPr id="74" name="直線コネクタ 73"/>
        <xdr:cNvCxnSpPr/>
      </xdr:nvCxnSpPr>
      <xdr:spPr>
        <a:xfrm>
          <a:off x="3797300" y="67307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44196</xdr:rowOff>
    </xdr:from>
    <xdr:to>
      <xdr:col>19</xdr:col>
      <xdr:colOff>177800</xdr:colOff>
      <xdr:row>39</xdr:row>
      <xdr:rowOff>46482</xdr:rowOff>
    </xdr:to>
    <xdr:cxnSp macro="">
      <xdr:nvCxnSpPr>
        <xdr:cNvPr id="76" name="直線コネクタ 75"/>
        <xdr:cNvCxnSpPr/>
      </xdr:nvCxnSpPr>
      <xdr:spPr>
        <a:xfrm flipV="1">
          <a:off x="2908300" y="67307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77"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78" name="n_2aveValue【道路】&#10;有形固定資産減価償却率"/>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79" name="n_3aveValue【道路】&#10;有形固定資産減価償却率"/>
        <xdr:cNvSpPr txBox="1"/>
      </xdr:nvSpPr>
      <xdr:spPr>
        <a:xfrm>
          <a:off x="1816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0"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86123</xdr:rowOff>
    </xdr:from>
    <xdr:ext cx="405111" cy="259045"/>
    <xdr:sp macro="" textlink="">
      <xdr:nvSpPr>
        <xdr:cNvPr id="81" name="n_1main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2" name="n_2mainValue【道路】&#10;有形固定資産減価償却率"/>
        <xdr:cNvSpPr txBox="1"/>
      </xdr:nvSpPr>
      <xdr:spPr>
        <a:xfrm>
          <a:off x="2705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06" name="直線コネクタ 105"/>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07"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08" name="直線コネクタ 107"/>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09"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0" name="直線コネクタ 109"/>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1" name="【道路】&#10;一人当たり延長平均値テキスト"/>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2" name="フローチャート: 判断 111"/>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3" name="フローチャート: 判断 112"/>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14" name="フローチャート: 判断 113"/>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15" name="フローチャート: 判断 114"/>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16" name="フローチャート: 判断 115"/>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24257</xdr:rowOff>
    </xdr:from>
    <xdr:to>
      <xdr:col>55</xdr:col>
      <xdr:colOff>50800</xdr:colOff>
      <xdr:row>39</xdr:row>
      <xdr:rowOff>125857</xdr:rowOff>
    </xdr:to>
    <xdr:sp macro="" textlink="">
      <xdr:nvSpPr>
        <xdr:cNvPr id="122" name="楕円 121"/>
        <xdr:cNvSpPr/>
      </xdr:nvSpPr>
      <xdr:spPr>
        <a:xfrm>
          <a:off x="10426700" y="67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47134</xdr:rowOff>
    </xdr:from>
    <xdr:ext cx="469744" cy="259045"/>
    <xdr:sp macro="" textlink="">
      <xdr:nvSpPr>
        <xdr:cNvPr id="123" name="【道路】&#10;一人当たり延長該当値テキスト"/>
        <xdr:cNvSpPr txBox="1"/>
      </xdr:nvSpPr>
      <xdr:spPr>
        <a:xfrm>
          <a:off x="10515600"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32944</xdr:rowOff>
    </xdr:from>
    <xdr:to>
      <xdr:col>50</xdr:col>
      <xdr:colOff>165100</xdr:colOff>
      <xdr:row>39</xdr:row>
      <xdr:rowOff>134544</xdr:rowOff>
    </xdr:to>
    <xdr:sp macro="" textlink="">
      <xdr:nvSpPr>
        <xdr:cNvPr id="124" name="楕円 123"/>
        <xdr:cNvSpPr/>
      </xdr:nvSpPr>
      <xdr:spPr>
        <a:xfrm>
          <a:off x="9588500" y="67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75057</xdr:rowOff>
    </xdr:from>
    <xdr:to>
      <xdr:col>55</xdr:col>
      <xdr:colOff>0</xdr:colOff>
      <xdr:row>39</xdr:row>
      <xdr:rowOff>83744</xdr:rowOff>
    </xdr:to>
    <xdr:cxnSp macro="">
      <xdr:nvCxnSpPr>
        <xdr:cNvPr id="125" name="直線コネクタ 124"/>
        <xdr:cNvCxnSpPr/>
      </xdr:nvCxnSpPr>
      <xdr:spPr>
        <a:xfrm flipV="1">
          <a:off x="9639300" y="676160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42850</xdr:rowOff>
    </xdr:from>
    <xdr:to>
      <xdr:col>46</xdr:col>
      <xdr:colOff>38100</xdr:colOff>
      <xdr:row>39</xdr:row>
      <xdr:rowOff>144450</xdr:rowOff>
    </xdr:to>
    <xdr:sp macro="" textlink="">
      <xdr:nvSpPr>
        <xdr:cNvPr id="126" name="楕円 125"/>
        <xdr:cNvSpPr/>
      </xdr:nvSpPr>
      <xdr:spPr>
        <a:xfrm>
          <a:off x="8699500" y="67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83744</xdr:rowOff>
    </xdr:from>
    <xdr:to>
      <xdr:col>50</xdr:col>
      <xdr:colOff>114300</xdr:colOff>
      <xdr:row>39</xdr:row>
      <xdr:rowOff>93650</xdr:rowOff>
    </xdr:to>
    <xdr:cxnSp macro="">
      <xdr:nvCxnSpPr>
        <xdr:cNvPr id="127" name="直線コネクタ 126"/>
        <xdr:cNvCxnSpPr/>
      </xdr:nvCxnSpPr>
      <xdr:spPr>
        <a:xfrm flipV="1">
          <a:off x="8750300" y="67702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28" name="n_1aveValue【道路】&#10;一人当たり延長"/>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29" name="n_2aveValue【道路】&#10;一人当たり延長"/>
        <xdr:cNvSpPr txBox="1"/>
      </xdr:nvSpPr>
      <xdr:spPr>
        <a:xfrm>
          <a:off x="8515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30" name="n_3aveValue【道路】&#10;一人当たり延長"/>
        <xdr:cNvSpPr txBox="1"/>
      </xdr:nvSpPr>
      <xdr:spPr>
        <a:xfrm>
          <a:off x="7626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31" name="n_4aveValue【道路】&#10;一人当たり延長"/>
        <xdr:cNvSpPr txBox="1"/>
      </xdr:nvSpPr>
      <xdr:spPr>
        <a:xfrm>
          <a:off x="6737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151071</xdr:rowOff>
    </xdr:from>
    <xdr:ext cx="469744" cy="259045"/>
    <xdr:sp macro="" textlink="">
      <xdr:nvSpPr>
        <xdr:cNvPr id="132" name="n_1mainValue【道路】&#10;一人当たり延長"/>
        <xdr:cNvSpPr txBox="1"/>
      </xdr:nvSpPr>
      <xdr:spPr>
        <a:xfrm>
          <a:off x="9391727" y="64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160977</xdr:rowOff>
    </xdr:from>
    <xdr:ext cx="469744" cy="259045"/>
    <xdr:sp macro="" textlink="">
      <xdr:nvSpPr>
        <xdr:cNvPr id="133" name="n_2mainValue【道路】&#10;一人当たり延長"/>
        <xdr:cNvSpPr txBox="1"/>
      </xdr:nvSpPr>
      <xdr:spPr>
        <a:xfrm>
          <a:off x="8515427" y="65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58" name="直線コネクタ 157"/>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59"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0" name="直線コネクタ 159"/>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61"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62" name="直線コネクタ 161"/>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63" name="【橋りょう・トンネ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4" name="フローチャート: 判断 163"/>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65" name="フローチャート: 判断 164"/>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66" name="フローチャート: 判断 165"/>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67" name="フローチャート: 判断 166"/>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68" name="フローチャート: 判断 167"/>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楕円 173"/>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75" name="【橋りょう・トンネル】&#10;有形固定資産減価償却率該当値テキスト"/>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76" name="楕円 175"/>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163830</xdr:rowOff>
    </xdr:to>
    <xdr:cxnSp macro="">
      <xdr:nvCxnSpPr>
        <xdr:cNvPr id="177" name="直線コネクタ 176"/>
        <xdr:cNvCxnSpPr/>
      </xdr:nvCxnSpPr>
      <xdr:spPr>
        <a:xfrm>
          <a:off x="3797300" y="10252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78" name="楕円 177"/>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137160</xdr:rowOff>
    </xdr:to>
    <xdr:cxnSp macro="">
      <xdr:nvCxnSpPr>
        <xdr:cNvPr id="179" name="直線コネクタ 178"/>
        <xdr:cNvCxnSpPr/>
      </xdr:nvCxnSpPr>
      <xdr:spPr>
        <a:xfrm>
          <a:off x="2908300" y="10220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80" name="n_1aveValue【橋りょう・トンネ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81" name="n_2ave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82" name="n_3aveValue【橋りょう・トンネル】&#10;有形固定資産減価償却率"/>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83" name="n_4aveValue【橋りょう・トンネル】&#10;有形固定資産減価償却率"/>
        <xdr:cNvSpPr txBox="1"/>
      </xdr:nvSpPr>
      <xdr:spPr>
        <a:xfrm>
          <a:off x="927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184" name="n_1mainValue【橋りょう・トンネル】&#10;有形固定資産減価償却率"/>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85" name="n_2mainValue【橋りょう・トンネ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9" name="テキスト ボックス 19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1" name="テキスト ボックス 20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3" name="テキスト ボックス 20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5" name="テキスト ボックス 20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7" name="テキスト ボックス 20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11" name="直線コネクタ 210"/>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12"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13" name="直線コネクタ 212"/>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14"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15" name="直線コネクタ 214"/>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16" name="【橋りょう・トンネル】&#10;一人当たり有形固定資産（償却資産）額平均値テキスト"/>
        <xdr:cNvSpPr txBox="1"/>
      </xdr:nvSpPr>
      <xdr:spPr>
        <a:xfrm>
          <a:off x="10515600" y="1071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17" name="フローチャート: 判断 216"/>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18" name="フローチャート: 判断 217"/>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19" name="フローチャート: 判断 218"/>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20" name="フローチャート: 判断 219"/>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21" name="フローチャート: 判断 220"/>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122985</xdr:rowOff>
    </xdr:from>
    <xdr:to>
      <xdr:col>55</xdr:col>
      <xdr:colOff>50800</xdr:colOff>
      <xdr:row>62</xdr:row>
      <xdr:rowOff>53135</xdr:rowOff>
    </xdr:to>
    <xdr:sp macro="" textlink="">
      <xdr:nvSpPr>
        <xdr:cNvPr id="227" name="楕円 226"/>
        <xdr:cNvSpPr/>
      </xdr:nvSpPr>
      <xdr:spPr>
        <a:xfrm>
          <a:off x="10426700" y="105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145862</xdr:rowOff>
    </xdr:from>
    <xdr:ext cx="599010" cy="259045"/>
    <xdr:sp macro="" textlink="">
      <xdr:nvSpPr>
        <xdr:cNvPr id="228" name="【橋りょう・トンネル】&#10;一人当たり有形固定資産（償却資産）額該当値テキスト"/>
        <xdr:cNvSpPr txBox="1"/>
      </xdr:nvSpPr>
      <xdr:spPr>
        <a:xfrm>
          <a:off x="10515600" y="1043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133693</xdr:rowOff>
    </xdr:from>
    <xdr:to>
      <xdr:col>50</xdr:col>
      <xdr:colOff>165100</xdr:colOff>
      <xdr:row>62</xdr:row>
      <xdr:rowOff>63843</xdr:rowOff>
    </xdr:to>
    <xdr:sp macro="" textlink="">
      <xdr:nvSpPr>
        <xdr:cNvPr id="229" name="楕円 228"/>
        <xdr:cNvSpPr/>
      </xdr:nvSpPr>
      <xdr:spPr>
        <a:xfrm>
          <a:off x="9588500" y="105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2335</xdr:rowOff>
    </xdr:from>
    <xdr:to>
      <xdr:col>55</xdr:col>
      <xdr:colOff>0</xdr:colOff>
      <xdr:row>62</xdr:row>
      <xdr:rowOff>13043</xdr:rowOff>
    </xdr:to>
    <xdr:cxnSp macro="">
      <xdr:nvCxnSpPr>
        <xdr:cNvPr id="230" name="直線コネクタ 229"/>
        <xdr:cNvCxnSpPr/>
      </xdr:nvCxnSpPr>
      <xdr:spPr>
        <a:xfrm flipV="1">
          <a:off x="9639300" y="10632235"/>
          <a:ext cx="8382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141982</xdr:rowOff>
    </xdr:from>
    <xdr:to>
      <xdr:col>46</xdr:col>
      <xdr:colOff>38100</xdr:colOff>
      <xdr:row>62</xdr:row>
      <xdr:rowOff>72132</xdr:rowOff>
    </xdr:to>
    <xdr:sp macro="" textlink="">
      <xdr:nvSpPr>
        <xdr:cNvPr id="231" name="楕円 230"/>
        <xdr:cNvSpPr/>
      </xdr:nvSpPr>
      <xdr:spPr>
        <a:xfrm>
          <a:off x="8699500" y="106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13043</xdr:rowOff>
    </xdr:from>
    <xdr:to>
      <xdr:col>50</xdr:col>
      <xdr:colOff>114300</xdr:colOff>
      <xdr:row>62</xdr:row>
      <xdr:rowOff>21332</xdr:rowOff>
    </xdr:to>
    <xdr:cxnSp macro="">
      <xdr:nvCxnSpPr>
        <xdr:cNvPr id="232" name="直線コネクタ 231"/>
        <xdr:cNvCxnSpPr/>
      </xdr:nvCxnSpPr>
      <xdr:spPr>
        <a:xfrm flipV="1">
          <a:off x="8750300" y="10642943"/>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33" name="n_1aveValue【橋りょう・トンネル】&#10;一人当たり有形固定資産（償却資産）額"/>
        <xdr:cNvSpPr txBox="1"/>
      </xdr:nvSpPr>
      <xdr:spPr>
        <a:xfrm>
          <a:off x="9359411" y="10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34" name="n_2aveValue【橋りょう・トンネル】&#10;一人当たり有形固定資産（償却資産）額"/>
        <xdr:cNvSpPr txBox="1"/>
      </xdr:nvSpPr>
      <xdr:spPr>
        <a:xfrm>
          <a:off x="84831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35" name="n_3aveValue【橋りょう・トンネル】&#10;一人当たり有形固定資産（償却資産）額"/>
        <xdr:cNvSpPr txBox="1"/>
      </xdr:nvSpPr>
      <xdr:spPr>
        <a:xfrm>
          <a:off x="7594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36" name="n_4aveValue【橋りょう・トンネル】&#10;一人当たり有形固定資産（償却資産）額"/>
        <xdr:cNvSpPr txBox="1"/>
      </xdr:nvSpPr>
      <xdr:spPr>
        <a:xfrm>
          <a:off x="6705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80370</xdr:rowOff>
    </xdr:from>
    <xdr:ext cx="599010" cy="259045"/>
    <xdr:sp macro="" textlink="">
      <xdr:nvSpPr>
        <xdr:cNvPr id="237" name="n_1mainValue【橋りょう・トンネル】&#10;一人当たり有形固定資産（償却資産）額"/>
        <xdr:cNvSpPr txBox="1"/>
      </xdr:nvSpPr>
      <xdr:spPr>
        <a:xfrm>
          <a:off x="9327095" y="1036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88659</xdr:rowOff>
    </xdr:from>
    <xdr:ext cx="599010" cy="259045"/>
    <xdr:sp macro="" textlink="">
      <xdr:nvSpPr>
        <xdr:cNvPr id="238" name="n_2mainValue【橋りょう・トンネル】&#10;一人当たり有形固定資産（償却資産）額"/>
        <xdr:cNvSpPr txBox="1"/>
      </xdr:nvSpPr>
      <xdr:spPr>
        <a:xfrm>
          <a:off x="8450795" y="1037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1" name="テキスト ボックス 25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1" name="テキスト ボックス 26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63" name="直線コネクタ 262"/>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64"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65" name="直線コネクタ 26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6"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67" name="直線コネクタ 266"/>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68"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69" name="フローチャート: 判断 268"/>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70" name="フローチャート: 判断 269"/>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71" name="フローチャート: 判断 270"/>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72" name="フローチャート: 判断 271"/>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73" name="フローチャート: 判断 272"/>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79" name="楕円 278"/>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280" name="【公営住宅】&#10;有形固定資産減価償却率該当値テキスト"/>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281" name="楕円 280"/>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137161</xdr:rowOff>
    </xdr:to>
    <xdr:cxnSp macro="">
      <xdr:nvCxnSpPr>
        <xdr:cNvPr id="282" name="直線コネクタ 281"/>
        <xdr:cNvCxnSpPr/>
      </xdr:nvCxnSpPr>
      <xdr:spPr>
        <a:xfrm>
          <a:off x="3797300" y="141674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283" name="楕円 282"/>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108586</xdr:rowOff>
    </xdr:to>
    <xdr:cxnSp macro="">
      <xdr:nvCxnSpPr>
        <xdr:cNvPr id="284" name="直線コネクタ 283"/>
        <xdr:cNvCxnSpPr/>
      </xdr:nvCxnSpPr>
      <xdr:spPr>
        <a:xfrm>
          <a:off x="2908300" y="141351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285" name="n_1aveValue【公営住宅】&#10;有形固定資産減価償却率"/>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286" name="n_2aveValue【公営住宅】&#10;有形固定資産減価償却率"/>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287" name="n_3aveValue【公営住宅】&#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288" name="n_4aveValue【公営住宅】&#10;有形固定資産減価償却率"/>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4463</xdr:rowOff>
    </xdr:from>
    <xdr:ext cx="405111" cy="259045"/>
    <xdr:sp macro="" textlink="">
      <xdr:nvSpPr>
        <xdr:cNvPr id="289" name="n_1mainValue【公営住宅】&#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290" name="n_2mainValue【公営住宅】&#10;有形固定資産減価償却率"/>
        <xdr:cNvSpPr txBox="1"/>
      </xdr:nvSpPr>
      <xdr:spPr>
        <a:xfrm>
          <a:off x="2705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2" name="テキスト ボックス 30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6" name="テキスト ボックス 30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10" name="直線コネクタ 30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2" name="直線コネクタ 31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1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14" name="直線コネクタ 31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15"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16" name="フローチャート: 判断 31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17" name="フローチャート: 判断 31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18" name="フローチャート: 判断 317"/>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19" name="フローチャート: 判断 318"/>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20" name="フローチャート: 判断 319"/>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7874</xdr:rowOff>
    </xdr:from>
    <xdr:to>
      <xdr:col>55</xdr:col>
      <xdr:colOff>50800</xdr:colOff>
      <xdr:row>79</xdr:row>
      <xdr:rowOff>109474</xdr:rowOff>
    </xdr:to>
    <xdr:sp macro="" textlink="">
      <xdr:nvSpPr>
        <xdr:cNvPr id="326" name="楕円 325"/>
        <xdr:cNvSpPr/>
      </xdr:nvSpPr>
      <xdr:spPr>
        <a:xfrm>
          <a:off x="10426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30751</xdr:rowOff>
    </xdr:from>
    <xdr:ext cx="469744" cy="259045"/>
    <xdr:sp macro="" textlink="">
      <xdr:nvSpPr>
        <xdr:cNvPr id="327" name="【公営住宅】&#10;一人当たり面積該当値テキスト"/>
        <xdr:cNvSpPr txBox="1"/>
      </xdr:nvSpPr>
      <xdr:spPr>
        <a:xfrm>
          <a:off x="105156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25591</xdr:rowOff>
    </xdr:from>
    <xdr:to>
      <xdr:col>50</xdr:col>
      <xdr:colOff>165100</xdr:colOff>
      <xdr:row>79</xdr:row>
      <xdr:rowOff>127191</xdr:rowOff>
    </xdr:to>
    <xdr:sp macro="" textlink="">
      <xdr:nvSpPr>
        <xdr:cNvPr id="328" name="楕円 327"/>
        <xdr:cNvSpPr/>
      </xdr:nvSpPr>
      <xdr:spPr>
        <a:xfrm>
          <a:off x="9588500" y="135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58674</xdr:rowOff>
    </xdr:from>
    <xdr:to>
      <xdr:col>55</xdr:col>
      <xdr:colOff>0</xdr:colOff>
      <xdr:row>79</xdr:row>
      <xdr:rowOff>76391</xdr:rowOff>
    </xdr:to>
    <xdr:cxnSp macro="">
      <xdr:nvCxnSpPr>
        <xdr:cNvPr id="329" name="直線コネクタ 328"/>
        <xdr:cNvCxnSpPr/>
      </xdr:nvCxnSpPr>
      <xdr:spPr>
        <a:xfrm flipV="1">
          <a:off x="9639300" y="13603224"/>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30" name="楕円 329"/>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76391</xdr:rowOff>
    </xdr:from>
    <xdr:to>
      <xdr:col>50</xdr:col>
      <xdr:colOff>114300</xdr:colOff>
      <xdr:row>79</xdr:row>
      <xdr:rowOff>95250</xdr:rowOff>
    </xdr:to>
    <xdr:cxnSp macro="">
      <xdr:nvCxnSpPr>
        <xdr:cNvPr id="331" name="直線コネクタ 330"/>
        <xdr:cNvCxnSpPr/>
      </xdr:nvCxnSpPr>
      <xdr:spPr>
        <a:xfrm flipV="1">
          <a:off x="8750300" y="1362094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32" name="n_1aveValue【公営住宅】&#10;一人当たり面積"/>
        <xdr:cNvSpPr txBox="1"/>
      </xdr:nvSpPr>
      <xdr:spPr>
        <a:xfrm>
          <a:off x="9391727" y="1443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33" name="n_2aveValue【公営住宅】&#10;一人当たり面積"/>
        <xdr:cNvSpPr txBox="1"/>
      </xdr:nvSpPr>
      <xdr:spPr>
        <a:xfrm>
          <a:off x="85154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34" name="n_3aveValue【公営住宅】&#10;一人当たり面積"/>
        <xdr:cNvSpPr txBox="1"/>
      </xdr:nvSpPr>
      <xdr:spPr>
        <a:xfrm>
          <a:off x="7626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35" name="n_4aveValue【公営住宅】&#10;一人当たり面積"/>
        <xdr:cNvSpPr txBox="1"/>
      </xdr:nvSpPr>
      <xdr:spPr>
        <a:xfrm>
          <a:off x="6737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143718</xdr:rowOff>
    </xdr:from>
    <xdr:ext cx="469744" cy="259045"/>
    <xdr:sp macro="" textlink="">
      <xdr:nvSpPr>
        <xdr:cNvPr id="336" name="n_1mainValue【公営住宅】&#10;一人当たり面積"/>
        <xdr:cNvSpPr txBox="1"/>
      </xdr:nvSpPr>
      <xdr:spPr>
        <a:xfrm>
          <a:off x="9391727" y="1334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37" name="n_2mainValue【公営住宅】&#10;一人当たり面積"/>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9" name="直線コネクタ 34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0" name="テキスト ボックス 34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1" name="直線コネクタ 35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2" name="テキスト ボックス 35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3" name="直線コネクタ 35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4" name="テキスト ボックス 35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5" name="直線コネクタ 35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6" name="テキスト ボックス 35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8" name="テキスト ボックス 35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60" name="直線コネクタ 359"/>
        <xdr:cNvCxnSpPr/>
      </xdr:nvCxnSpPr>
      <xdr:spPr>
        <a:xfrm flipV="1">
          <a:off x="4634865" y="17404080"/>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61" name="【港湾・漁港】&#10;有形固定資産減価償却率最小値テキスト"/>
        <xdr:cNvSpPr txBox="1"/>
      </xdr:nvSpPr>
      <xdr:spPr>
        <a:xfrm>
          <a:off x="4673600" y="1859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62" name="直線コネクタ 361"/>
        <xdr:cNvCxnSpPr/>
      </xdr:nvCxnSpPr>
      <xdr:spPr>
        <a:xfrm>
          <a:off x="4546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63" name="【港湾・漁港】&#10;有形固定資産減価償却率最大値テキスト"/>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364" name="直線コネクタ 363"/>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41419</xdr:rowOff>
    </xdr:from>
    <xdr:ext cx="405111" cy="259045"/>
    <xdr:sp macro="" textlink="">
      <xdr:nvSpPr>
        <xdr:cNvPr id="365" name="【港湾・漁港】&#10;有形固定資産減価償却率平均値テキスト"/>
        <xdr:cNvSpPr txBox="1"/>
      </xdr:nvSpPr>
      <xdr:spPr>
        <a:xfrm>
          <a:off x="4673600" y="1804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366" name="フローチャート: 判断 365"/>
        <xdr:cNvSpPr/>
      </xdr:nvSpPr>
      <xdr:spPr>
        <a:xfrm>
          <a:off x="4584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367" name="フローチャート: 判断 366"/>
        <xdr:cNvSpPr/>
      </xdr:nvSpPr>
      <xdr:spPr>
        <a:xfrm>
          <a:off x="3746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68" name="フローチャート: 判断 367"/>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7113</xdr:rowOff>
    </xdr:from>
    <xdr:to>
      <xdr:col>10</xdr:col>
      <xdr:colOff>165100</xdr:colOff>
      <xdr:row>106</xdr:row>
      <xdr:rowOff>108713</xdr:rowOff>
    </xdr:to>
    <xdr:sp macro="" textlink="">
      <xdr:nvSpPr>
        <xdr:cNvPr id="369" name="フローチャート: 判断 368"/>
        <xdr:cNvSpPr/>
      </xdr:nvSpPr>
      <xdr:spPr>
        <a:xfrm>
          <a:off x="196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370" name="フローチャート: 判断 369"/>
        <xdr:cNvSpPr/>
      </xdr:nvSpPr>
      <xdr:spPr>
        <a:xfrm>
          <a:off x="107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121413</xdr:rowOff>
    </xdr:from>
    <xdr:to>
      <xdr:col>24</xdr:col>
      <xdr:colOff>114300</xdr:colOff>
      <xdr:row>107</xdr:row>
      <xdr:rowOff>51563</xdr:rowOff>
    </xdr:to>
    <xdr:sp macro="" textlink="">
      <xdr:nvSpPr>
        <xdr:cNvPr id="376" name="楕円 375"/>
        <xdr:cNvSpPr/>
      </xdr:nvSpPr>
      <xdr:spPr>
        <a:xfrm>
          <a:off x="4584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99840</xdr:rowOff>
    </xdr:from>
    <xdr:ext cx="405111" cy="259045"/>
    <xdr:sp macro="" textlink="">
      <xdr:nvSpPr>
        <xdr:cNvPr id="377" name="【港湾・漁港】&#10;有形固定資産減価償却率該当値テキスト"/>
        <xdr:cNvSpPr txBox="1"/>
      </xdr:nvSpPr>
      <xdr:spPr>
        <a:xfrm>
          <a:off x="4673600"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73406</xdr:rowOff>
    </xdr:from>
    <xdr:to>
      <xdr:col>20</xdr:col>
      <xdr:colOff>38100</xdr:colOff>
      <xdr:row>107</xdr:row>
      <xdr:rowOff>3556</xdr:rowOff>
    </xdr:to>
    <xdr:sp macro="" textlink="">
      <xdr:nvSpPr>
        <xdr:cNvPr id="378" name="楕円 377"/>
        <xdr:cNvSpPr/>
      </xdr:nvSpPr>
      <xdr:spPr>
        <a:xfrm>
          <a:off x="3746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124206</xdr:rowOff>
    </xdr:from>
    <xdr:to>
      <xdr:col>24</xdr:col>
      <xdr:colOff>63500</xdr:colOff>
      <xdr:row>107</xdr:row>
      <xdr:rowOff>763</xdr:rowOff>
    </xdr:to>
    <xdr:cxnSp macro="">
      <xdr:nvCxnSpPr>
        <xdr:cNvPr id="379" name="直線コネクタ 378"/>
        <xdr:cNvCxnSpPr/>
      </xdr:nvCxnSpPr>
      <xdr:spPr>
        <a:xfrm>
          <a:off x="3797300" y="1829790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45974</xdr:rowOff>
    </xdr:from>
    <xdr:to>
      <xdr:col>15</xdr:col>
      <xdr:colOff>101600</xdr:colOff>
      <xdr:row>106</xdr:row>
      <xdr:rowOff>147574</xdr:rowOff>
    </xdr:to>
    <xdr:sp macro="" textlink="">
      <xdr:nvSpPr>
        <xdr:cNvPr id="380" name="楕円 379"/>
        <xdr:cNvSpPr/>
      </xdr:nvSpPr>
      <xdr:spPr>
        <a:xfrm>
          <a:off x="2857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96774</xdr:rowOff>
    </xdr:from>
    <xdr:to>
      <xdr:col>19</xdr:col>
      <xdr:colOff>177800</xdr:colOff>
      <xdr:row>106</xdr:row>
      <xdr:rowOff>124206</xdr:rowOff>
    </xdr:to>
    <xdr:cxnSp macro="">
      <xdr:nvCxnSpPr>
        <xdr:cNvPr id="381" name="直線コネクタ 380"/>
        <xdr:cNvCxnSpPr/>
      </xdr:nvCxnSpPr>
      <xdr:spPr>
        <a:xfrm>
          <a:off x="2908300" y="182704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100092</xdr:rowOff>
    </xdr:from>
    <xdr:ext cx="405111" cy="259045"/>
    <xdr:sp macro="" textlink="">
      <xdr:nvSpPr>
        <xdr:cNvPr id="382" name="n_1aveValue【港湾・漁港】&#10;有形固定資産減価償却率"/>
        <xdr:cNvSpPr txBox="1"/>
      </xdr:nvSpPr>
      <xdr:spPr>
        <a:xfrm>
          <a:off x="3582044" y="179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383" name="n_2aveValue【港湾・漁港】&#10;有形固定資産減価償却率"/>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125240</xdr:rowOff>
    </xdr:from>
    <xdr:ext cx="405111" cy="259045"/>
    <xdr:sp macro="" textlink="">
      <xdr:nvSpPr>
        <xdr:cNvPr id="384" name="n_3aveValue【港湾・漁港】&#10;有形固定資産減価償却率"/>
        <xdr:cNvSpPr txBox="1"/>
      </xdr:nvSpPr>
      <xdr:spPr>
        <a:xfrm>
          <a:off x="18167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143527</xdr:rowOff>
    </xdr:from>
    <xdr:ext cx="405111" cy="259045"/>
    <xdr:sp macro="" textlink="">
      <xdr:nvSpPr>
        <xdr:cNvPr id="385" name="n_4aveValue【港湾・漁港】&#10;有形固定資産減価償却率"/>
        <xdr:cNvSpPr txBox="1"/>
      </xdr:nvSpPr>
      <xdr:spPr>
        <a:xfrm>
          <a:off x="927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166133</xdr:rowOff>
    </xdr:from>
    <xdr:ext cx="405111" cy="259045"/>
    <xdr:sp macro="" textlink="">
      <xdr:nvSpPr>
        <xdr:cNvPr id="386" name="n_1mainValue【港湾・漁港】&#10;有形固定資産減価償却率"/>
        <xdr:cNvSpPr txBox="1"/>
      </xdr:nvSpPr>
      <xdr:spPr>
        <a:xfrm>
          <a:off x="35820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87" name="n_2mainValue【港湾・漁港】&#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8" name="直線コネクタ 39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9" name="テキスト ボックス 398"/>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0" name="直線コネクタ 39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01" name="テキスト ボックス 400"/>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2" name="直線コネクタ 40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03" name="テキスト ボックス 402"/>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4" name="直線コネクタ 40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05" name="テキスト ボックス 404"/>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6" name="直線コネクタ 40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7" name="テキスト ボックス 406"/>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8" name="直線コネクタ 40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09" name="テキスト ボックス 408"/>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1" name="テキスト ボックス 4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13" name="直線コネクタ 412"/>
        <xdr:cNvCxnSpPr/>
      </xdr:nvCxnSpPr>
      <xdr:spPr>
        <a:xfrm flipV="1">
          <a:off x="10476865" y="17165858"/>
          <a:ext cx="0" cy="151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14" name="【港湾・漁港】&#10;一人当たり有形固定資産（償却資産）額最小値テキスト"/>
        <xdr:cNvSpPr txBox="1"/>
      </xdr:nvSpPr>
      <xdr:spPr>
        <a:xfrm>
          <a:off x="10515600" y="186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15" name="直線コネクタ 414"/>
        <xdr:cNvCxnSpPr/>
      </xdr:nvCxnSpPr>
      <xdr:spPr>
        <a:xfrm>
          <a:off x="10388600" y="1867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16" name="【港湾・漁港】&#10;一人当たり有形固定資産（償却資産）額最大値テキスト"/>
        <xdr:cNvSpPr txBox="1"/>
      </xdr:nvSpPr>
      <xdr:spPr>
        <a:xfrm>
          <a:off x="10515600" y="169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17" name="直線コネクタ 416"/>
        <xdr:cNvCxnSpPr/>
      </xdr:nvCxnSpPr>
      <xdr:spPr>
        <a:xfrm>
          <a:off x="10388600" y="1716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107241</xdr:rowOff>
    </xdr:from>
    <xdr:ext cx="534377" cy="259045"/>
    <xdr:sp macro="" textlink="">
      <xdr:nvSpPr>
        <xdr:cNvPr id="418" name="【港湾・漁港】&#10;一人当たり有形固定資産（償却資産）額平均値テキスト"/>
        <xdr:cNvSpPr txBox="1"/>
      </xdr:nvSpPr>
      <xdr:spPr>
        <a:xfrm>
          <a:off x="10515600" y="1810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19" name="フローチャート: 判断 418"/>
        <xdr:cNvSpPr/>
      </xdr:nvSpPr>
      <xdr:spPr>
        <a:xfrm>
          <a:off x="104267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20" name="フローチャート: 判断 419"/>
        <xdr:cNvSpPr/>
      </xdr:nvSpPr>
      <xdr:spPr>
        <a:xfrm>
          <a:off x="9588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80732</xdr:rowOff>
    </xdr:from>
    <xdr:to>
      <xdr:col>46</xdr:col>
      <xdr:colOff>38100</xdr:colOff>
      <xdr:row>106</xdr:row>
      <xdr:rowOff>10882</xdr:rowOff>
    </xdr:to>
    <xdr:sp macro="" textlink="">
      <xdr:nvSpPr>
        <xdr:cNvPr id="421" name="フローチャート: 判断 420"/>
        <xdr:cNvSpPr/>
      </xdr:nvSpPr>
      <xdr:spPr>
        <a:xfrm>
          <a:off x="8699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23833</xdr:rowOff>
    </xdr:from>
    <xdr:to>
      <xdr:col>41</xdr:col>
      <xdr:colOff>101600</xdr:colOff>
      <xdr:row>106</xdr:row>
      <xdr:rowOff>125433</xdr:rowOff>
    </xdr:to>
    <xdr:sp macro="" textlink="">
      <xdr:nvSpPr>
        <xdr:cNvPr id="422" name="フローチャート: 判断 421"/>
        <xdr:cNvSpPr/>
      </xdr:nvSpPr>
      <xdr:spPr>
        <a:xfrm>
          <a:off x="7810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145436</xdr:rowOff>
    </xdr:from>
    <xdr:to>
      <xdr:col>36</xdr:col>
      <xdr:colOff>165100</xdr:colOff>
      <xdr:row>106</xdr:row>
      <xdr:rowOff>75586</xdr:rowOff>
    </xdr:to>
    <xdr:sp macro="" textlink="">
      <xdr:nvSpPr>
        <xdr:cNvPr id="423" name="フローチャート: 判断 422"/>
        <xdr:cNvSpPr/>
      </xdr:nvSpPr>
      <xdr:spPr>
        <a:xfrm>
          <a:off x="6921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141508</xdr:rowOff>
    </xdr:from>
    <xdr:to>
      <xdr:col>55</xdr:col>
      <xdr:colOff>50800</xdr:colOff>
      <xdr:row>100</xdr:row>
      <xdr:rowOff>71658</xdr:rowOff>
    </xdr:to>
    <xdr:sp macro="" textlink="">
      <xdr:nvSpPr>
        <xdr:cNvPr id="429" name="楕円 428"/>
        <xdr:cNvSpPr/>
      </xdr:nvSpPr>
      <xdr:spPr>
        <a:xfrm>
          <a:off x="10426700" y="1711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94535</xdr:rowOff>
    </xdr:from>
    <xdr:ext cx="599010" cy="259045"/>
    <xdr:sp macro="" textlink="">
      <xdr:nvSpPr>
        <xdr:cNvPr id="430" name="【港湾・漁港】&#10;一人当たり有形固定資産（償却資産）額該当値テキスト"/>
        <xdr:cNvSpPr txBox="1"/>
      </xdr:nvSpPr>
      <xdr:spPr>
        <a:xfrm>
          <a:off x="10515600" y="1706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352</xdr:rowOff>
    </xdr:from>
    <xdr:to>
      <xdr:col>50</xdr:col>
      <xdr:colOff>165100</xdr:colOff>
      <xdr:row>100</xdr:row>
      <xdr:rowOff>101952</xdr:rowOff>
    </xdr:to>
    <xdr:sp macro="" textlink="">
      <xdr:nvSpPr>
        <xdr:cNvPr id="431" name="楕円 430"/>
        <xdr:cNvSpPr/>
      </xdr:nvSpPr>
      <xdr:spPr>
        <a:xfrm>
          <a:off x="9588500" y="171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20858</xdr:rowOff>
    </xdr:from>
    <xdr:to>
      <xdr:col>55</xdr:col>
      <xdr:colOff>0</xdr:colOff>
      <xdr:row>100</xdr:row>
      <xdr:rowOff>51152</xdr:rowOff>
    </xdr:to>
    <xdr:cxnSp macro="">
      <xdr:nvCxnSpPr>
        <xdr:cNvPr id="432" name="直線コネクタ 431"/>
        <xdr:cNvCxnSpPr/>
      </xdr:nvCxnSpPr>
      <xdr:spPr>
        <a:xfrm flipV="1">
          <a:off x="9639300" y="17165858"/>
          <a:ext cx="8382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47062</xdr:rowOff>
    </xdr:from>
    <xdr:to>
      <xdr:col>46</xdr:col>
      <xdr:colOff>38100</xdr:colOff>
      <xdr:row>100</xdr:row>
      <xdr:rowOff>148662</xdr:rowOff>
    </xdr:to>
    <xdr:sp macro="" textlink="">
      <xdr:nvSpPr>
        <xdr:cNvPr id="433" name="楕円 432"/>
        <xdr:cNvSpPr/>
      </xdr:nvSpPr>
      <xdr:spPr>
        <a:xfrm>
          <a:off x="8699500" y="171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51152</xdr:rowOff>
    </xdr:from>
    <xdr:to>
      <xdr:col>50</xdr:col>
      <xdr:colOff>114300</xdr:colOff>
      <xdr:row>100</xdr:row>
      <xdr:rowOff>97862</xdr:rowOff>
    </xdr:to>
    <xdr:cxnSp macro="">
      <xdr:nvCxnSpPr>
        <xdr:cNvPr id="434" name="直線コネクタ 433"/>
        <xdr:cNvCxnSpPr/>
      </xdr:nvCxnSpPr>
      <xdr:spPr>
        <a:xfrm flipV="1">
          <a:off x="8750300" y="17196152"/>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55686</xdr:rowOff>
    </xdr:from>
    <xdr:ext cx="534377" cy="259045"/>
    <xdr:sp macro="" textlink="">
      <xdr:nvSpPr>
        <xdr:cNvPr id="435" name="n_1aveValue【港湾・漁港】&#10;一人当たり有形固定資産（償却資産）額"/>
        <xdr:cNvSpPr txBox="1"/>
      </xdr:nvSpPr>
      <xdr:spPr>
        <a:xfrm>
          <a:off x="9359411" y="182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2009</xdr:rowOff>
    </xdr:from>
    <xdr:ext cx="534377" cy="259045"/>
    <xdr:sp macro="" textlink="">
      <xdr:nvSpPr>
        <xdr:cNvPr id="436" name="n_2aveValue【港湾・漁港】&#10;一人当たり有形固定資産（償却資産）額"/>
        <xdr:cNvSpPr txBox="1"/>
      </xdr:nvSpPr>
      <xdr:spPr>
        <a:xfrm>
          <a:off x="84831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141960</xdr:rowOff>
    </xdr:from>
    <xdr:ext cx="534377" cy="259045"/>
    <xdr:sp macro="" textlink="">
      <xdr:nvSpPr>
        <xdr:cNvPr id="437" name="n_3aveValue【港湾・漁港】&#10;一人当たり有形固定資産（償却資産）額"/>
        <xdr:cNvSpPr txBox="1"/>
      </xdr:nvSpPr>
      <xdr:spPr>
        <a:xfrm>
          <a:off x="7594111" y="179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92113</xdr:rowOff>
    </xdr:from>
    <xdr:ext cx="534377" cy="259045"/>
    <xdr:sp macro="" textlink="">
      <xdr:nvSpPr>
        <xdr:cNvPr id="438" name="n_4aveValue【港湾・漁港】&#10;一人当たり有形固定資産（償却資産）額"/>
        <xdr:cNvSpPr txBox="1"/>
      </xdr:nvSpPr>
      <xdr:spPr>
        <a:xfrm>
          <a:off x="6705111" y="179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118479</xdr:rowOff>
    </xdr:from>
    <xdr:ext cx="599010" cy="259045"/>
    <xdr:sp macro="" textlink="">
      <xdr:nvSpPr>
        <xdr:cNvPr id="439" name="n_1mainValue【港湾・漁港】&#10;一人当たり有形固定資産（償却資産）額"/>
        <xdr:cNvSpPr txBox="1"/>
      </xdr:nvSpPr>
      <xdr:spPr>
        <a:xfrm>
          <a:off x="9327095" y="1692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165189</xdr:rowOff>
    </xdr:from>
    <xdr:ext cx="599010" cy="259045"/>
    <xdr:sp macro="" textlink="">
      <xdr:nvSpPr>
        <xdr:cNvPr id="440" name="n_2mainValue【港湾・漁港】&#10;一人当たり有形固定資産（償却資産）額"/>
        <xdr:cNvSpPr txBox="1"/>
      </xdr:nvSpPr>
      <xdr:spPr>
        <a:xfrm>
          <a:off x="8450795" y="169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65" name="直線コネクタ 464"/>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66"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67" name="直線コネクタ 466"/>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68"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69" name="直線コネクタ 468"/>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70"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71" name="フローチャート: 判断 470"/>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2" name="フローチャート: 判断 47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73" name="フローチャート: 判断 472"/>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74" name="フローチャート: 判断 473"/>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75" name="フローチャート: 判断 474"/>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481" name="楕円 480"/>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482" name="【認定こども園・幼稚園・保育所】&#10;有形固定資産減価償却率該当値テキスト"/>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483" name="楕円 482"/>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95250</xdr:rowOff>
    </xdr:to>
    <xdr:cxnSp macro="">
      <xdr:nvCxnSpPr>
        <xdr:cNvPr id="484" name="直線コネクタ 483"/>
        <xdr:cNvCxnSpPr/>
      </xdr:nvCxnSpPr>
      <xdr:spPr>
        <a:xfrm>
          <a:off x="15481300" y="6038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485" name="楕円 484"/>
        <xdr:cNvSpPr/>
      </xdr:nvSpPr>
      <xdr:spPr>
        <a:xfrm>
          <a:off x="1454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38100</xdr:rowOff>
    </xdr:to>
    <xdr:cxnSp macro="">
      <xdr:nvCxnSpPr>
        <xdr:cNvPr id="486" name="直線コネクタ 485"/>
        <xdr:cNvCxnSpPr/>
      </xdr:nvCxnSpPr>
      <xdr:spPr>
        <a:xfrm>
          <a:off x="14592300" y="5996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87" name="n_1aveValue【認定こども園・幼稚園・保育所】&#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88" name="n_2aveValue【認定こども園・幼稚園・保育所】&#10;有形固定資産減価償却率"/>
        <xdr:cNvSpPr txBox="1"/>
      </xdr:nvSpPr>
      <xdr:spPr>
        <a:xfrm>
          <a:off x="14389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89"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90" name="n_4ave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105427</xdr:rowOff>
    </xdr:from>
    <xdr:ext cx="405111" cy="259045"/>
    <xdr:sp macro="" textlink="">
      <xdr:nvSpPr>
        <xdr:cNvPr id="491" name="n_1mainValue【認定こども園・幼稚園・保育所】&#10;有形固定資産減価償却率"/>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492" name="n_2mainValue【認定こども園・幼稚園・保育所】&#10;有形固定資産減価償却率"/>
        <xdr:cNvSpPr txBox="1"/>
      </xdr:nvSpPr>
      <xdr:spPr>
        <a:xfrm>
          <a:off x="14389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4" name="テキスト ボックス 5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6" name="テキスト ボックス 5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8" name="テキスト ボックス 5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0" name="テキスト ボックス 5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2" name="テキスト ボックス 5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4" name="テキスト ボックス 5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16" name="直線コネクタ 515"/>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1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18" name="直線コネクタ 51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19"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20" name="直線コネクタ 519"/>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21"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22" name="フローチャート: 判断 521"/>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23" name="フローチャート: 判断 522"/>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524" name="フローチャート: 判断 523"/>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25" name="フローチャート: 判断 524"/>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26" name="フローチャート: 判断 525"/>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532" name="楕円 531"/>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533" name="【認定こども園・幼稚園・保育所】&#10;一人当たり面積該当値テキスト"/>
        <xdr:cNvSpPr txBox="1"/>
      </xdr:nvSpPr>
      <xdr:spPr>
        <a:xfrm>
          <a:off x="22199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534" name="楕円 533"/>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114300</xdr:rowOff>
    </xdr:to>
    <xdr:cxnSp macro="">
      <xdr:nvCxnSpPr>
        <xdr:cNvPr id="535" name="直線コネクタ 534"/>
        <xdr:cNvCxnSpPr/>
      </xdr:nvCxnSpPr>
      <xdr:spPr>
        <a:xfrm>
          <a:off x="21323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536" name="楕円 535"/>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121920</xdr:rowOff>
    </xdr:to>
    <xdr:cxnSp macro="">
      <xdr:nvCxnSpPr>
        <xdr:cNvPr id="537" name="直線コネクタ 536"/>
        <xdr:cNvCxnSpPr/>
      </xdr:nvCxnSpPr>
      <xdr:spPr>
        <a:xfrm flipV="1">
          <a:off x="20434300" y="697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38"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539" name="n_2aveValue【認定こども園・幼稚園・保育所】&#10;一人当たり面積"/>
        <xdr:cNvSpPr txBox="1"/>
      </xdr:nvSpPr>
      <xdr:spPr>
        <a:xfrm>
          <a:off x="20199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40"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41"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542" name="n_1main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43"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55" name="直線コネクタ 55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56" name="テキスト ボックス 55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57" name="直線コネクタ 55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58" name="テキスト ボックス 55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59" name="直線コネクタ 55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60" name="テキスト ボックス 55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63" name="直線コネクタ 56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64" name="テキスト ボックス 56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5" name="直線コネクタ 56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6" name="テキスト ボックス 56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67" name="直線コネクタ 56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68" name="テキスト ボックス 56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0" name="テキスト ボックス 5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72" name="直線コネクタ 571"/>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73"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74" name="直線コネクタ 57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75"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76" name="直線コネクタ 575"/>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77" name="【学校施設】&#10;有形固定資産減価償却率平均値テキスト"/>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78" name="フローチャート: 判断 577"/>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79" name="フローチャート: 判断 578"/>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80" name="フローチャート: 判断 579"/>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81" name="フローチャート: 判断 580"/>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82" name="フローチャート: 判断 581"/>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3493</xdr:rowOff>
    </xdr:from>
    <xdr:to>
      <xdr:col>85</xdr:col>
      <xdr:colOff>177800</xdr:colOff>
      <xdr:row>60</xdr:row>
      <xdr:rowOff>105093</xdr:rowOff>
    </xdr:to>
    <xdr:sp macro="" textlink="">
      <xdr:nvSpPr>
        <xdr:cNvPr id="588" name="楕円 587"/>
        <xdr:cNvSpPr/>
      </xdr:nvSpPr>
      <xdr:spPr>
        <a:xfrm>
          <a:off x="162687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26370</xdr:rowOff>
    </xdr:from>
    <xdr:ext cx="405111" cy="259045"/>
    <xdr:sp macro="" textlink="">
      <xdr:nvSpPr>
        <xdr:cNvPr id="589" name="【学校施設】&#10;有形固定資産減価償却率該当値テキスト"/>
        <xdr:cNvSpPr txBox="1"/>
      </xdr:nvSpPr>
      <xdr:spPr>
        <a:xfrm>
          <a:off x="16357600" y="1014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140653</xdr:rowOff>
    </xdr:from>
    <xdr:to>
      <xdr:col>81</xdr:col>
      <xdr:colOff>101600</xdr:colOff>
      <xdr:row>61</xdr:row>
      <xdr:rowOff>70803</xdr:rowOff>
    </xdr:to>
    <xdr:sp macro="" textlink="">
      <xdr:nvSpPr>
        <xdr:cNvPr id="590" name="楕円 589"/>
        <xdr:cNvSpPr/>
      </xdr:nvSpPr>
      <xdr:spPr>
        <a:xfrm>
          <a:off x="154305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54293</xdr:rowOff>
    </xdr:from>
    <xdr:to>
      <xdr:col>85</xdr:col>
      <xdr:colOff>127000</xdr:colOff>
      <xdr:row>61</xdr:row>
      <xdr:rowOff>20003</xdr:rowOff>
    </xdr:to>
    <xdr:cxnSp macro="">
      <xdr:nvCxnSpPr>
        <xdr:cNvPr id="591" name="直線コネクタ 590"/>
        <xdr:cNvCxnSpPr/>
      </xdr:nvCxnSpPr>
      <xdr:spPr>
        <a:xfrm flipV="1">
          <a:off x="15481300" y="1034129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92" name="楕円 591"/>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61</xdr:row>
      <xdr:rowOff>20003</xdr:rowOff>
    </xdr:to>
    <xdr:cxnSp macro="">
      <xdr:nvCxnSpPr>
        <xdr:cNvPr id="593" name="直線コネクタ 592"/>
        <xdr:cNvCxnSpPr/>
      </xdr:nvCxnSpPr>
      <xdr:spPr>
        <a:xfrm>
          <a:off x="14592300" y="10264140"/>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94" name="n_1aveValue【学校施設】&#10;有形固定資産減価償却率"/>
        <xdr:cNvSpPr txBox="1"/>
      </xdr:nvSpPr>
      <xdr:spPr>
        <a:xfrm>
          <a:off x="15266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95" name="n_2aveValue【学校施設】&#10;有形固定資産減価償却率"/>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96" name="n_3aveValue【学校施設】&#10;有形固定資産減価償却率"/>
        <xdr:cNvSpPr txBox="1"/>
      </xdr:nvSpPr>
      <xdr:spPr>
        <a:xfrm>
          <a:off x="13500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97" name="n_4aveValue【学校施設】&#10;有形固定資産減価償却率"/>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61930</xdr:rowOff>
    </xdr:from>
    <xdr:ext cx="405111" cy="259045"/>
    <xdr:sp macro="" textlink="">
      <xdr:nvSpPr>
        <xdr:cNvPr id="598" name="n_1mainValue【学校施設】&#10;有形固定資産減価償却率"/>
        <xdr:cNvSpPr txBox="1"/>
      </xdr:nvSpPr>
      <xdr:spPr>
        <a:xfrm>
          <a:off x="15266044" y="1052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99"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0" name="テキスト ボックス 6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26" name="直線コネクタ 625"/>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27"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28" name="直線コネクタ 627"/>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29"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30" name="直線コネクタ 629"/>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631" name="【学校施設】&#10;一人当たり面積平均値テキスト"/>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32" name="フローチャート: 判断 631"/>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33" name="フローチャート: 判断 632"/>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34" name="フローチャート: 判断 633"/>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35" name="フローチャート: 判断 634"/>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36" name="フローチャート: 判断 635"/>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158206</xdr:rowOff>
    </xdr:from>
    <xdr:to>
      <xdr:col>116</xdr:col>
      <xdr:colOff>114300</xdr:colOff>
      <xdr:row>59</xdr:row>
      <xdr:rowOff>88356</xdr:rowOff>
    </xdr:to>
    <xdr:sp macro="" textlink="">
      <xdr:nvSpPr>
        <xdr:cNvPr id="642" name="楕円 641"/>
        <xdr:cNvSpPr/>
      </xdr:nvSpPr>
      <xdr:spPr>
        <a:xfrm>
          <a:off x="22110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9633</xdr:rowOff>
    </xdr:from>
    <xdr:ext cx="469744" cy="259045"/>
    <xdr:sp macro="" textlink="">
      <xdr:nvSpPr>
        <xdr:cNvPr id="643" name="【学校施設】&#10;一人当たり面積該当値テキスト"/>
        <xdr:cNvSpPr txBox="1"/>
      </xdr:nvSpPr>
      <xdr:spPr>
        <a:xfrm>
          <a:off x="22199600" y="995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xdr:rowOff>
    </xdr:from>
    <xdr:to>
      <xdr:col>112</xdr:col>
      <xdr:colOff>38100</xdr:colOff>
      <xdr:row>59</xdr:row>
      <xdr:rowOff>115570</xdr:rowOff>
    </xdr:to>
    <xdr:sp macro="" textlink="">
      <xdr:nvSpPr>
        <xdr:cNvPr id="644" name="楕円 643"/>
        <xdr:cNvSpPr/>
      </xdr:nvSpPr>
      <xdr:spPr>
        <a:xfrm>
          <a:off x="2127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37556</xdr:rowOff>
    </xdr:from>
    <xdr:to>
      <xdr:col>116</xdr:col>
      <xdr:colOff>63500</xdr:colOff>
      <xdr:row>59</xdr:row>
      <xdr:rowOff>64770</xdr:rowOff>
    </xdr:to>
    <xdr:cxnSp macro="">
      <xdr:nvCxnSpPr>
        <xdr:cNvPr id="645" name="直線コネクタ 644"/>
        <xdr:cNvCxnSpPr/>
      </xdr:nvCxnSpPr>
      <xdr:spPr>
        <a:xfrm flipV="1">
          <a:off x="21323300" y="10153106"/>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42273</xdr:rowOff>
    </xdr:from>
    <xdr:to>
      <xdr:col>107</xdr:col>
      <xdr:colOff>101600</xdr:colOff>
      <xdr:row>59</xdr:row>
      <xdr:rowOff>143873</xdr:rowOff>
    </xdr:to>
    <xdr:sp macro="" textlink="">
      <xdr:nvSpPr>
        <xdr:cNvPr id="646" name="楕円 645"/>
        <xdr:cNvSpPr/>
      </xdr:nvSpPr>
      <xdr:spPr>
        <a:xfrm>
          <a:off x="20383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64770</xdr:rowOff>
    </xdr:from>
    <xdr:to>
      <xdr:col>111</xdr:col>
      <xdr:colOff>177800</xdr:colOff>
      <xdr:row>59</xdr:row>
      <xdr:rowOff>93073</xdr:rowOff>
    </xdr:to>
    <xdr:cxnSp macro="">
      <xdr:nvCxnSpPr>
        <xdr:cNvPr id="647" name="直線コネクタ 646"/>
        <xdr:cNvCxnSpPr/>
      </xdr:nvCxnSpPr>
      <xdr:spPr>
        <a:xfrm flipV="1">
          <a:off x="20434300" y="10180320"/>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48" name="n_1aveValue【学校施設】&#10;一人当たり面積"/>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649" name="n_2aveValue【学校施設】&#10;一人当たり面積"/>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50" name="n_3aveValue【学校施設】&#10;一人当たり面積"/>
        <xdr:cNvSpPr txBox="1"/>
      </xdr:nvSpPr>
      <xdr:spPr>
        <a:xfrm>
          <a:off x="19310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51" name="n_4aveValue【学校施設】&#10;一人当たり面積"/>
        <xdr:cNvSpPr txBox="1"/>
      </xdr:nvSpPr>
      <xdr:spPr>
        <a:xfrm>
          <a:off x="18421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132097</xdr:rowOff>
    </xdr:from>
    <xdr:ext cx="469744" cy="259045"/>
    <xdr:sp macro="" textlink="">
      <xdr:nvSpPr>
        <xdr:cNvPr id="652" name="n_1mainValue【学校施設】&#10;一人当たり面積"/>
        <xdr:cNvSpPr txBox="1"/>
      </xdr:nvSpPr>
      <xdr:spPr>
        <a:xfrm>
          <a:off x="21075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160400</xdr:rowOff>
    </xdr:from>
    <xdr:ext cx="469744" cy="259045"/>
    <xdr:sp macro="" textlink="">
      <xdr:nvSpPr>
        <xdr:cNvPr id="653" name="n_2mainValue【学校施設】&#10;一人当たり面積"/>
        <xdr:cNvSpPr txBox="1"/>
      </xdr:nvSpPr>
      <xdr:spPr>
        <a:xfrm>
          <a:off x="20199427" y="99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6" name="テキスト ボックス 66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4" name="テキスト ボックス 67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6" name="テキスト ボックス 67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78" name="直線コネクタ 677"/>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7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80" name="直線コネクタ 67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81"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82" name="直線コネクタ 681"/>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83" name="【児童館】&#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84" name="フローチャート: 判断 683"/>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85" name="フローチャート: 判断 684"/>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86" name="フローチャート: 判断 685"/>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87" name="フローチャート: 判断 686"/>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88" name="フローチャート: 判断 687"/>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94" name="楕円 693"/>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95"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96" name="楕円 695"/>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97" name="直線コネクタ 696"/>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98" name="楕円 697"/>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99" name="直線コネクタ 698"/>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00" name="n_1aveValue【児童館】&#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01"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702" name="n_3aveValue【児童館】&#10;有形固定資産減価償却率"/>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03"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04"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05"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29" name="直線コネクタ 728"/>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3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31" name="直線コネクタ 73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32"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33" name="直線コネクタ 732"/>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34" name="【児童館】&#10;一人当たり面積平均値テキスト"/>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35" name="フローチャート: 判断 734"/>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36" name="フローチャート: 判断 735"/>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37" name="フローチャート: 判断 736"/>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8" name="フローチャート: 判断 737"/>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9" name="フローチャート: 判断 738"/>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745" name="楕円 744"/>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746" name="【児童館】&#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47" name="楕円 746"/>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748" name="直線コネクタ 747"/>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49" name="楕円 748"/>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50" name="直線コネクタ 749"/>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51"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52" name="n_2aveValue【児童館】&#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53"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54"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55" name="n_1mainValue【児童館】&#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56" name="n_2mainValue【児童館】&#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類似団体と比較して有形固定資産減価償却率が低くなっている施設は、「認定こども園・幼稚園・保育所」、「橋りょう・トンネル」であり、高くなっている施設は、「道路」、「児童館」である。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「認定こども園・幼稚園・保育所」のうち、「保育所」については、老朽化した施設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年度に建替えを行った。</a:t>
          </a:r>
        </a:p>
        <a:p>
          <a:r>
            <a:rPr kumimoji="1" lang="ja-JP" altLang="en-US" sz="1300">
              <a:latin typeface="ＭＳ Ｐゴシック" panose="020B0600070205080204" pitchFamily="50" charset="-128"/>
              <a:ea typeface="ＭＳ Ｐゴシック" panose="020B0600070205080204" pitchFamily="50" charset="-128"/>
            </a:rPr>
            <a:t>「道路」については、平成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年度に策定した道路ストック修繕更新計画に基づき、点検・維持管理を行っている。</a:t>
          </a:r>
        </a:p>
        <a:p>
          <a:r>
            <a:rPr kumimoji="1" lang="ja-JP" altLang="en-US" sz="1300">
              <a:latin typeface="ＭＳ Ｐゴシック" panose="020B0600070205080204" pitchFamily="50" charset="-128"/>
              <a:ea typeface="ＭＳ Ｐゴシック" panose="020B0600070205080204" pitchFamily="50" charset="-128"/>
            </a:rPr>
            <a:t>「児童館」については、令和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年度に策定した個別施設計画に基づき、老朽化した施設の集約化・複合化・除却を計画的に行う予定である。</a:t>
          </a:r>
        </a:p>
        <a:p>
          <a:r>
            <a:rPr kumimoji="1" lang="ja-JP" altLang="en-US" sz="1300">
              <a:latin typeface="ＭＳ Ｐゴシック" panose="020B0600070205080204" pitchFamily="50" charset="-128"/>
              <a:ea typeface="ＭＳ Ｐゴシック" panose="020B0600070205080204" pitchFamily="50" charset="-128"/>
            </a:rPr>
            <a:t>前年度と比較して「学校施設」の有形固定資産減価償却率が低くなっている理由は、校舎の除却を行ったためである。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108,548
107,813
243.83
66,320,792
64,823,425
1,444,523
31,905,971
45,953,799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64588</xdr:rowOff>
    </xdr:from>
    <xdr:to>
      <xdr:col>24</xdr:col>
      <xdr:colOff>114300</xdr:colOff>
      <xdr:row>39</xdr:row>
      <xdr:rowOff>166188</xdr:rowOff>
    </xdr:to>
    <xdr:sp macro="" textlink="">
      <xdr:nvSpPr>
        <xdr:cNvPr id="74" name="楕円 73"/>
        <xdr:cNvSpPr/>
      </xdr:nvSpPr>
      <xdr:spPr>
        <a:xfrm>
          <a:off x="45847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43015</xdr:rowOff>
    </xdr:from>
    <xdr:ext cx="405111" cy="259045"/>
    <xdr:sp macro="" textlink="">
      <xdr:nvSpPr>
        <xdr:cNvPr id="75" name="【図書館】&#10;有形固定資産減価償却率該当値テキスト"/>
        <xdr:cNvSpPr txBox="1"/>
      </xdr:nvSpPr>
      <xdr:spPr>
        <a:xfrm>
          <a:off x="4673600"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115388</xdr:rowOff>
    </xdr:to>
    <xdr:cxnSp macro="">
      <xdr:nvCxnSpPr>
        <xdr:cNvPr id="77" name="直線コネクタ 76"/>
        <xdr:cNvCxnSpPr/>
      </xdr:nvCxnSpPr>
      <xdr:spPr>
        <a:xfrm>
          <a:off x="3797300" y="676111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8" name="楕円 77"/>
        <xdr:cNvSpPr/>
      </xdr:nvSpPr>
      <xdr:spPr>
        <a:xfrm>
          <a:off x="2857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74567</xdr:rowOff>
    </xdr:to>
    <xdr:cxnSp macro="">
      <xdr:nvCxnSpPr>
        <xdr:cNvPr id="79" name="直線コネクタ 78"/>
        <xdr:cNvCxnSpPr/>
      </xdr:nvCxnSpPr>
      <xdr:spPr>
        <a:xfrm>
          <a:off x="2908300" y="67219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0" name="n_1aveValue【図書館】&#10;有形固定資産減価償却率"/>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1" name="n_2ave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2"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3" name="n_4aveValue【図書館】&#10;有形固定資産減価償却率"/>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4" name="n_1mainValue【図書館】&#10;有形固定資産減価償却率"/>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5" name="n_2mainValue【図書館】&#10;有形固定資産減価償却率"/>
        <xdr:cNvSpPr txBox="1"/>
      </xdr:nvSpPr>
      <xdr:spPr>
        <a:xfrm>
          <a:off x="2705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1" name="直線コネクタ 110"/>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4"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5" name="直線コネクタ 114"/>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8" name="フローチャート: 判断 117"/>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19" name="フローチャート: 判断 118"/>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0" name="フローチャート: 判断 119"/>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1" name="フローチャート: 判断 120"/>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134257</xdr:rowOff>
    </xdr:from>
    <xdr:to>
      <xdr:col>55</xdr:col>
      <xdr:colOff>50800</xdr:colOff>
      <xdr:row>41</xdr:row>
      <xdr:rowOff>64407</xdr:rowOff>
    </xdr:to>
    <xdr:sp macro="" textlink="">
      <xdr:nvSpPr>
        <xdr:cNvPr id="127" name="楕円 126"/>
        <xdr:cNvSpPr/>
      </xdr:nvSpPr>
      <xdr:spPr>
        <a:xfrm>
          <a:off x="10426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112684</xdr:rowOff>
    </xdr:from>
    <xdr:ext cx="469744" cy="259045"/>
    <xdr:sp macro="" textlink="">
      <xdr:nvSpPr>
        <xdr:cNvPr id="128" name="【図書館】&#10;一人当たり面積該当値テキスト"/>
        <xdr:cNvSpPr txBox="1"/>
      </xdr:nvSpPr>
      <xdr:spPr>
        <a:xfrm>
          <a:off x="10515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134257</xdr:rowOff>
    </xdr:from>
    <xdr:to>
      <xdr:col>50</xdr:col>
      <xdr:colOff>165100</xdr:colOff>
      <xdr:row>41</xdr:row>
      <xdr:rowOff>64407</xdr:rowOff>
    </xdr:to>
    <xdr:sp macro="" textlink="">
      <xdr:nvSpPr>
        <xdr:cNvPr id="129" name="楕円 128"/>
        <xdr:cNvSpPr/>
      </xdr:nvSpPr>
      <xdr:spPr>
        <a:xfrm>
          <a:off x="9588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13607</xdr:rowOff>
    </xdr:from>
    <xdr:to>
      <xdr:col>55</xdr:col>
      <xdr:colOff>0</xdr:colOff>
      <xdr:row>41</xdr:row>
      <xdr:rowOff>13607</xdr:rowOff>
    </xdr:to>
    <xdr:cxnSp macro="">
      <xdr:nvCxnSpPr>
        <xdr:cNvPr id="130" name="直線コネクタ 129"/>
        <xdr:cNvCxnSpPr/>
      </xdr:nvCxnSpPr>
      <xdr:spPr>
        <a:xfrm>
          <a:off x="9639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145143</xdr:rowOff>
    </xdr:from>
    <xdr:to>
      <xdr:col>46</xdr:col>
      <xdr:colOff>38100</xdr:colOff>
      <xdr:row>41</xdr:row>
      <xdr:rowOff>75293</xdr:rowOff>
    </xdr:to>
    <xdr:sp macro="" textlink="">
      <xdr:nvSpPr>
        <xdr:cNvPr id="131" name="楕円 130"/>
        <xdr:cNvSpPr/>
      </xdr:nvSpPr>
      <xdr:spPr>
        <a:xfrm>
          <a:off x="8699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13607</xdr:rowOff>
    </xdr:from>
    <xdr:to>
      <xdr:col>50</xdr:col>
      <xdr:colOff>114300</xdr:colOff>
      <xdr:row>41</xdr:row>
      <xdr:rowOff>24493</xdr:rowOff>
    </xdr:to>
    <xdr:cxnSp macro="">
      <xdr:nvCxnSpPr>
        <xdr:cNvPr id="132" name="直線コネクタ 131"/>
        <xdr:cNvCxnSpPr/>
      </xdr:nvCxnSpPr>
      <xdr:spPr>
        <a:xfrm flipV="1">
          <a:off x="8750300" y="704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33"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34" name="n_2aveValue【図書館】&#10;一人当たり面積"/>
        <xdr:cNvSpPr txBox="1"/>
      </xdr:nvSpPr>
      <xdr:spPr>
        <a:xfrm>
          <a:off x="8515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35" name="n_3aveValue【図書館】&#10;一人当たり面積"/>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36" name="n_4aveValue【図書館】&#10;一人当たり面積"/>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55534</xdr:rowOff>
    </xdr:from>
    <xdr:ext cx="469744" cy="259045"/>
    <xdr:sp macro="" textlink="">
      <xdr:nvSpPr>
        <xdr:cNvPr id="137" name="n_1mainValue【図書館】&#10;一人当たり面積"/>
        <xdr:cNvSpPr txBox="1"/>
      </xdr:nvSpPr>
      <xdr:spPr>
        <a:xfrm>
          <a:off x="9391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66420</xdr:rowOff>
    </xdr:from>
    <xdr:ext cx="469744" cy="259045"/>
    <xdr:sp macro="" textlink="">
      <xdr:nvSpPr>
        <xdr:cNvPr id="138" name="n_2mainValue【図書館】&#10;一人当たり面積"/>
        <xdr:cNvSpPr txBox="1"/>
      </xdr:nvSpPr>
      <xdr:spPr>
        <a:xfrm>
          <a:off x="85154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63" name="直線コネクタ 162"/>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4"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5" name="直線コネクタ 164"/>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66"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67" name="直線コネクタ 166"/>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6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9" name="フローチャート: 判断 16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70" name="フローチャート: 判断 169"/>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1" name="フローチャート: 判断 170"/>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2" name="フローチャート: 判断 171"/>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73" name="フローチャート: 判断 172"/>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103505</xdr:rowOff>
    </xdr:from>
    <xdr:to>
      <xdr:col>24</xdr:col>
      <xdr:colOff>114300</xdr:colOff>
      <xdr:row>63</xdr:row>
      <xdr:rowOff>33655</xdr:rowOff>
    </xdr:to>
    <xdr:sp macro="" textlink="">
      <xdr:nvSpPr>
        <xdr:cNvPr id="179" name="楕円 178"/>
        <xdr:cNvSpPr/>
      </xdr:nvSpPr>
      <xdr:spPr>
        <a:xfrm>
          <a:off x="4584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81932</xdr:rowOff>
    </xdr:from>
    <xdr:ext cx="405111" cy="259045"/>
    <xdr:sp macro="" textlink="">
      <xdr:nvSpPr>
        <xdr:cNvPr id="180" name="【体育館・プール】&#10;有形固定資産減価償却率該当値テキスト"/>
        <xdr:cNvSpPr txBox="1"/>
      </xdr:nvSpPr>
      <xdr:spPr>
        <a:xfrm>
          <a:off x="4673600"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81" name="楕円 180"/>
        <xdr:cNvSpPr/>
      </xdr:nvSpPr>
      <xdr:spPr>
        <a:xfrm>
          <a:off x="3746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104775</xdr:rowOff>
    </xdr:from>
    <xdr:to>
      <xdr:col>24</xdr:col>
      <xdr:colOff>63500</xdr:colOff>
      <xdr:row>62</xdr:row>
      <xdr:rowOff>154305</xdr:rowOff>
    </xdr:to>
    <xdr:cxnSp macro="">
      <xdr:nvCxnSpPr>
        <xdr:cNvPr id="182" name="直線コネクタ 181"/>
        <xdr:cNvCxnSpPr/>
      </xdr:nvCxnSpPr>
      <xdr:spPr>
        <a:xfrm>
          <a:off x="3797300" y="107346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90170</xdr:rowOff>
    </xdr:from>
    <xdr:to>
      <xdr:col>15</xdr:col>
      <xdr:colOff>101600</xdr:colOff>
      <xdr:row>63</xdr:row>
      <xdr:rowOff>20320</xdr:rowOff>
    </xdr:to>
    <xdr:sp macro="" textlink="">
      <xdr:nvSpPr>
        <xdr:cNvPr id="183" name="楕円 182"/>
        <xdr:cNvSpPr/>
      </xdr:nvSpPr>
      <xdr:spPr>
        <a:xfrm>
          <a:off x="2857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140970</xdr:rowOff>
    </xdr:to>
    <xdr:cxnSp macro="">
      <xdr:nvCxnSpPr>
        <xdr:cNvPr id="184" name="直線コネクタ 183"/>
        <xdr:cNvCxnSpPr/>
      </xdr:nvCxnSpPr>
      <xdr:spPr>
        <a:xfrm flipV="1">
          <a:off x="2908300" y="10734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185" name="n_1aveValue【体育館・プー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86" name="n_2aveValue【体育館・プー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87"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188"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146702</xdr:rowOff>
    </xdr:from>
    <xdr:ext cx="405111" cy="259045"/>
    <xdr:sp macro="" textlink="">
      <xdr:nvSpPr>
        <xdr:cNvPr id="189" name="n_1mainValue【体育館・プール】&#10;有形固定資産減価償却率"/>
        <xdr:cNvSpPr txBox="1"/>
      </xdr:nvSpPr>
      <xdr:spPr>
        <a:xfrm>
          <a:off x="3582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11447</xdr:rowOff>
    </xdr:from>
    <xdr:ext cx="405111" cy="259045"/>
    <xdr:sp macro="" textlink="">
      <xdr:nvSpPr>
        <xdr:cNvPr id="190" name="n_2mainValue【体育館・プール】&#10;有形固定資産減価償却率"/>
        <xdr:cNvSpPr txBox="1"/>
      </xdr:nvSpPr>
      <xdr:spPr>
        <a:xfrm>
          <a:off x="2705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14" name="直線コネクタ 213"/>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5"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6" name="直線コネクタ 215"/>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17"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18" name="直線コネクタ 217"/>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19"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20" name="フローチャート: 判断 219"/>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21" name="フローチャート: 判断 220"/>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23" name="フローチャート: 判断 222"/>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24" name="フローチャート: 判断 223"/>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30" name="楕円 229"/>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31" name="【体育館・プール】&#10;一人当たり面積該当値テキスト"/>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32" name="楕円 231"/>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125730</xdr:rowOff>
    </xdr:to>
    <xdr:cxnSp macro="">
      <xdr:nvCxnSpPr>
        <xdr:cNvPr id="233" name="直線コネクタ 232"/>
        <xdr:cNvCxnSpPr/>
      </xdr:nvCxnSpPr>
      <xdr:spPr>
        <a:xfrm flipV="1">
          <a:off x="9639300" y="1075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234" name="楕円 233"/>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129540</xdr:rowOff>
    </xdr:to>
    <xdr:cxnSp macro="">
      <xdr:nvCxnSpPr>
        <xdr:cNvPr id="235" name="直線コネクタ 234"/>
        <xdr:cNvCxnSpPr/>
      </xdr:nvCxnSpPr>
      <xdr:spPr>
        <a:xfrm flipV="1">
          <a:off x="8750300" y="1075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36"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7"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38"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39" name="n_4aveValue【体育館・プール】&#10;一人当たり面積"/>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40"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41" name="n_2mainValue【体育館・プール】&#10;一人当たり面積"/>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4" name="テキスト ボックス 25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0" name="テキスト ボックス 25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64" name="直線コネクタ 263"/>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6" name="直線コネクタ 26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67"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68" name="直線コネクタ 267"/>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69" name="【福祉施設】&#10;有形固定資産減価償却率平均値テキスト"/>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70" name="フローチャート: 判断 269"/>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71" name="フローチャート: 判断 270"/>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72" name="フローチャート: 判断 271"/>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73" name="フローチャート: 判断 272"/>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74" name="フローチャート: 判断 273"/>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108458</xdr:rowOff>
    </xdr:from>
    <xdr:to>
      <xdr:col>24</xdr:col>
      <xdr:colOff>114300</xdr:colOff>
      <xdr:row>84</xdr:row>
      <xdr:rowOff>38608</xdr:rowOff>
    </xdr:to>
    <xdr:sp macro="" textlink="">
      <xdr:nvSpPr>
        <xdr:cNvPr id="280" name="楕円 279"/>
        <xdr:cNvSpPr/>
      </xdr:nvSpPr>
      <xdr:spPr>
        <a:xfrm>
          <a:off x="4584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86885</xdr:rowOff>
    </xdr:from>
    <xdr:ext cx="405111" cy="259045"/>
    <xdr:sp macro="" textlink="">
      <xdr:nvSpPr>
        <xdr:cNvPr id="281" name="【福祉施設】&#10;有形固定資産減価償却率該当値テキスト"/>
        <xdr:cNvSpPr txBox="1"/>
      </xdr:nvSpPr>
      <xdr:spPr>
        <a:xfrm>
          <a:off x="4673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82" name="楕円 281"/>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159258</xdr:rowOff>
    </xdr:from>
    <xdr:to>
      <xdr:col>24</xdr:col>
      <xdr:colOff>63500</xdr:colOff>
      <xdr:row>84</xdr:row>
      <xdr:rowOff>49530</xdr:rowOff>
    </xdr:to>
    <xdr:cxnSp macro="">
      <xdr:nvCxnSpPr>
        <xdr:cNvPr id="283" name="直線コネクタ 282"/>
        <xdr:cNvCxnSpPr/>
      </xdr:nvCxnSpPr>
      <xdr:spPr>
        <a:xfrm flipV="1">
          <a:off x="3797300" y="1438960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142748</xdr:rowOff>
    </xdr:from>
    <xdr:to>
      <xdr:col>15</xdr:col>
      <xdr:colOff>101600</xdr:colOff>
      <xdr:row>84</xdr:row>
      <xdr:rowOff>72898</xdr:rowOff>
    </xdr:to>
    <xdr:sp macro="" textlink="">
      <xdr:nvSpPr>
        <xdr:cNvPr id="284" name="楕円 283"/>
        <xdr:cNvSpPr/>
      </xdr:nvSpPr>
      <xdr:spPr>
        <a:xfrm>
          <a:off x="2857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22098</xdr:rowOff>
    </xdr:from>
    <xdr:to>
      <xdr:col>19</xdr:col>
      <xdr:colOff>177800</xdr:colOff>
      <xdr:row>84</xdr:row>
      <xdr:rowOff>49530</xdr:rowOff>
    </xdr:to>
    <xdr:cxnSp macro="">
      <xdr:nvCxnSpPr>
        <xdr:cNvPr id="285" name="直線コネクタ 284"/>
        <xdr:cNvCxnSpPr/>
      </xdr:nvCxnSpPr>
      <xdr:spPr>
        <a:xfrm>
          <a:off x="2908300" y="144238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286" name="n_1aveValue【福祉施設】&#10;有形固定資産減価償却率"/>
        <xdr:cNvSpPr txBox="1"/>
      </xdr:nvSpPr>
      <xdr:spPr>
        <a:xfrm>
          <a:off x="3582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287" name="n_2aveValue【福祉施設】&#10;有形固定資産減価償却率"/>
        <xdr:cNvSpPr txBox="1"/>
      </xdr:nvSpPr>
      <xdr:spPr>
        <a:xfrm>
          <a:off x="2705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288" name="n_3aveValue【福祉施設】&#10;有形固定資産減価償却率"/>
        <xdr:cNvSpPr txBox="1"/>
      </xdr:nvSpPr>
      <xdr:spPr>
        <a:xfrm>
          <a:off x="1816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289" name="n_4aveValue【福祉施設】&#10;有形固定資産減価償却率"/>
        <xdr:cNvSpPr txBox="1"/>
      </xdr:nvSpPr>
      <xdr:spPr>
        <a:xfrm>
          <a:off x="927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290" name="n_1mainValue【福祉施設】&#10;有形固定資産減価償却率"/>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64025</xdr:rowOff>
    </xdr:from>
    <xdr:ext cx="405111" cy="259045"/>
    <xdr:sp macro="" textlink="">
      <xdr:nvSpPr>
        <xdr:cNvPr id="291" name="n_2mainValue【福祉施設】&#10;有形固定資産減価償却率"/>
        <xdr:cNvSpPr txBox="1"/>
      </xdr:nvSpPr>
      <xdr:spPr>
        <a:xfrm>
          <a:off x="27057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17" name="直線コネクタ 31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1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19" name="直線コネクタ 31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2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21" name="直線コネクタ 32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22"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23" name="フローチャート: 判断 32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24" name="フローチャート: 判断 32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25" name="フローチャート: 判断 324"/>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26" name="フローチャート: 判断 325"/>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27" name="フローチャート: 判断 32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33" name="楕円 332"/>
        <xdr:cNvSpPr/>
      </xdr:nvSpPr>
      <xdr:spPr>
        <a:xfrm>
          <a:off x="10426700" y="14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25598</xdr:rowOff>
    </xdr:from>
    <xdr:ext cx="469744" cy="259045"/>
    <xdr:sp macro="" textlink="">
      <xdr:nvSpPr>
        <xdr:cNvPr id="334" name="【福祉施設】&#10;一人当たり面積該当値テキスト"/>
        <xdr:cNvSpPr txBox="1"/>
      </xdr:nvSpPr>
      <xdr:spPr>
        <a:xfrm>
          <a:off x="10515600" y="1442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35" name="楕円 334"/>
        <xdr:cNvSpPr/>
      </xdr:nvSpPr>
      <xdr:spPr>
        <a:xfrm>
          <a:off x="9588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97971</xdr:rowOff>
    </xdr:from>
    <xdr:to>
      <xdr:col>55</xdr:col>
      <xdr:colOff>0</xdr:colOff>
      <xdr:row>84</xdr:row>
      <xdr:rowOff>108857</xdr:rowOff>
    </xdr:to>
    <xdr:cxnSp macro="">
      <xdr:nvCxnSpPr>
        <xdr:cNvPr id="336" name="直線コネクタ 335"/>
        <xdr:cNvCxnSpPr/>
      </xdr:nvCxnSpPr>
      <xdr:spPr>
        <a:xfrm flipV="1">
          <a:off x="9639300" y="144997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58057</xdr:rowOff>
    </xdr:from>
    <xdr:to>
      <xdr:col>46</xdr:col>
      <xdr:colOff>38100</xdr:colOff>
      <xdr:row>84</xdr:row>
      <xdr:rowOff>159657</xdr:rowOff>
    </xdr:to>
    <xdr:sp macro="" textlink="">
      <xdr:nvSpPr>
        <xdr:cNvPr id="337" name="楕円 336"/>
        <xdr:cNvSpPr/>
      </xdr:nvSpPr>
      <xdr:spPr>
        <a:xfrm>
          <a:off x="8699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108857</xdr:rowOff>
    </xdr:from>
    <xdr:to>
      <xdr:col>50</xdr:col>
      <xdr:colOff>114300</xdr:colOff>
      <xdr:row>84</xdr:row>
      <xdr:rowOff>108857</xdr:rowOff>
    </xdr:to>
    <xdr:cxnSp macro="">
      <xdr:nvCxnSpPr>
        <xdr:cNvPr id="338" name="直線コネクタ 337"/>
        <xdr:cNvCxnSpPr/>
      </xdr:nvCxnSpPr>
      <xdr:spPr>
        <a:xfrm>
          <a:off x="8750300" y="1451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39"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40" name="n_2aveValue【福祉施設】&#10;一人当たり面積"/>
        <xdr:cNvSpPr txBox="1"/>
      </xdr:nvSpPr>
      <xdr:spPr>
        <a:xfrm>
          <a:off x="8515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41" name="n_3ave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42" name="n_4aveValue【福祉施設】&#10;一人当たり面積"/>
        <xdr:cNvSpPr txBox="1"/>
      </xdr:nvSpPr>
      <xdr:spPr>
        <a:xfrm>
          <a:off x="6737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43" name="n_1mainValue【福祉施設】&#10;一人当たり面積"/>
        <xdr:cNvSpPr txBox="1"/>
      </xdr:nvSpPr>
      <xdr:spPr>
        <a:xfrm>
          <a:off x="93917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150784</xdr:rowOff>
    </xdr:from>
    <xdr:ext cx="469744" cy="259045"/>
    <xdr:sp macro="" textlink="">
      <xdr:nvSpPr>
        <xdr:cNvPr id="344" name="n_2mainValue【福祉施設】&#10;一人当たり面積"/>
        <xdr:cNvSpPr txBox="1"/>
      </xdr:nvSpPr>
      <xdr:spPr>
        <a:xfrm>
          <a:off x="8515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7" name="テキスト ボックス 35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7" name="テキスト ボックス 36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69" name="直線コネクタ 368"/>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70"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71" name="直線コネクタ 370"/>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72"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3" name="直線コネクタ 37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374" name="【市民会館】&#10;有形固定資産減価償却率平均値テキスト"/>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75" name="フローチャート: 判断 374"/>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376" name="フローチャート: 判断 375"/>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377" name="フローチャート: 判断 376"/>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378" name="フローチャート: 判断 377"/>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79" name="フローチャート: 判断 378"/>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38736</xdr:rowOff>
    </xdr:from>
    <xdr:to>
      <xdr:col>24</xdr:col>
      <xdr:colOff>114300</xdr:colOff>
      <xdr:row>104</xdr:row>
      <xdr:rowOff>140336</xdr:rowOff>
    </xdr:to>
    <xdr:sp macro="" textlink="">
      <xdr:nvSpPr>
        <xdr:cNvPr id="385" name="楕円 384"/>
        <xdr:cNvSpPr/>
      </xdr:nvSpPr>
      <xdr:spPr>
        <a:xfrm>
          <a:off x="4584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17163</xdr:rowOff>
    </xdr:from>
    <xdr:ext cx="405111" cy="259045"/>
    <xdr:sp macro="" textlink="">
      <xdr:nvSpPr>
        <xdr:cNvPr id="386" name="【市民会館】&#10;有形固定資産減価償却率該当値テキスト"/>
        <xdr:cNvSpPr txBox="1"/>
      </xdr:nvSpPr>
      <xdr:spPr>
        <a:xfrm>
          <a:off x="4673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87" name="楕円 386"/>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89536</xdr:rowOff>
    </xdr:from>
    <xdr:to>
      <xdr:col>24</xdr:col>
      <xdr:colOff>63500</xdr:colOff>
      <xdr:row>104</xdr:row>
      <xdr:rowOff>99061</xdr:rowOff>
    </xdr:to>
    <xdr:cxnSp macro="">
      <xdr:nvCxnSpPr>
        <xdr:cNvPr id="388" name="直線コネクタ 387"/>
        <xdr:cNvCxnSpPr/>
      </xdr:nvCxnSpPr>
      <xdr:spPr>
        <a:xfrm flipV="1">
          <a:off x="3797300" y="179203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63500</xdr:rowOff>
    </xdr:from>
    <xdr:to>
      <xdr:col>15</xdr:col>
      <xdr:colOff>101600</xdr:colOff>
      <xdr:row>104</xdr:row>
      <xdr:rowOff>165100</xdr:rowOff>
    </xdr:to>
    <xdr:sp macro="" textlink="">
      <xdr:nvSpPr>
        <xdr:cNvPr id="389" name="楕円 388"/>
        <xdr:cNvSpPr/>
      </xdr:nvSpPr>
      <xdr:spPr>
        <a:xfrm>
          <a:off x="2857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114300</xdr:rowOff>
    </xdr:to>
    <xdr:cxnSp macro="">
      <xdr:nvCxnSpPr>
        <xdr:cNvPr id="390" name="直線コネクタ 389"/>
        <xdr:cNvCxnSpPr/>
      </xdr:nvCxnSpPr>
      <xdr:spPr>
        <a:xfrm flipV="1">
          <a:off x="2908300" y="17929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391" name="n_1aveValue【市民会館】&#10;有形固定資産減価償却率"/>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392" name="n_2aveValue【市民会館】&#10;有形固定資産減価償却率"/>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393" name="n_3aveValue【市民会館】&#10;有形固定資産減価償却率"/>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394" name="n_4aveValue【市民会館】&#10;有形固定資産減価償却率"/>
        <xdr:cNvSpPr txBox="1"/>
      </xdr:nvSpPr>
      <xdr:spPr>
        <a:xfrm>
          <a:off x="927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140988</xdr:rowOff>
    </xdr:from>
    <xdr:ext cx="405111" cy="259045"/>
    <xdr:sp macro="" textlink="">
      <xdr:nvSpPr>
        <xdr:cNvPr id="395" name="n_1main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6" name="n_2mainValue【市民会館】&#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18" name="直線コネクタ 417"/>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19"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20" name="直線コネクタ 419"/>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21"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22" name="直線コネクタ 421"/>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23"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24" name="フローチャート: 判断 423"/>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25" name="フローチャート: 判断 424"/>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26" name="フローチャート: 判断 425"/>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27" name="フローチャート: 判断 426"/>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28" name="フローチャート: 判断 427"/>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34" name="楕円 433"/>
        <xdr:cNvSpPr/>
      </xdr:nvSpPr>
      <xdr:spPr>
        <a:xfrm>
          <a:off x="10426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27703</xdr:rowOff>
    </xdr:from>
    <xdr:ext cx="469744" cy="259045"/>
    <xdr:sp macro="" textlink="">
      <xdr:nvSpPr>
        <xdr:cNvPr id="435" name="【市民会館】&#10;一人当たり面積該当値テキスト"/>
        <xdr:cNvSpPr txBox="1"/>
      </xdr:nvSpPr>
      <xdr:spPr>
        <a:xfrm>
          <a:off x="10515600"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36" name="楕円 435"/>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55626</xdr:rowOff>
    </xdr:from>
    <xdr:to>
      <xdr:col>55</xdr:col>
      <xdr:colOff>0</xdr:colOff>
      <xdr:row>105</xdr:row>
      <xdr:rowOff>64770</xdr:rowOff>
    </xdr:to>
    <xdr:cxnSp macro="">
      <xdr:nvCxnSpPr>
        <xdr:cNvPr id="437" name="直線コネクタ 436"/>
        <xdr:cNvCxnSpPr/>
      </xdr:nvCxnSpPr>
      <xdr:spPr>
        <a:xfrm flipV="1">
          <a:off x="9639300" y="1805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38" name="楕円 437"/>
        <xdr:cNvSpPr/>
      </xdr:nvSpPr>
      <xdr:spPr>
        <a:xfrm>
          <a:off x="8699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73913</xdr:rowOff>
    </xdr:to>
    <xdr:cxnSp macro="">
      <xdr:nvCxnSpPr>
        <xdr:cNvPr id="439" name="直線コネクタ 438"/>
        <xdr:cNvCxnSpPr/>
      </xdr:nvCxnSpPr>
      <xdr:spPr>
        <a:xfrm flipV="1">
          <a:off x="8750300" y="1806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40" name="n_1ave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41" name="n_2aveValue【市民会館】&#10;一人当たり面積"/>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42"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4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44"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445" name="n_2mainValue【市民会館】&#10;一人当たり面積"/>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6" name="テキスト ボックス 45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8" name="テキスト ボックス 45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8" name="テキスト ボックス 46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71" name="直線コネクタ 470"/>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72"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73" name="直線コネクタ 472"/>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74"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75" name="直線コネクタ 474"/>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476" name="【一般廃棄物処理施設】&#10;有形固定資産減価償却率平均値テキスト"/>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77" name="フローチャート: 判断 476"/>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78" name="フローチャート: 判断 477"/>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79" name="フローチャート: 判断 478"/>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80" name="フローチャート: 判断 479"/>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81" name="フローチャート: 判断 480"/>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487" name="楕円 486"/>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134455</xdr:rowOff>
    </xdr:from>
    <xdr:ext cx="405111" cy="259045"/>
    <xdr:sp macro="" textlink="">
      <xdr:nvSpPr>
        <xdr:cNvPr id="488" name="【一般廃棄物処理施設】&#10;有形固定資産減価償却率該当値テキスト"/>
        <xdr:cNvSpPr txBox="1"/>
      </xdr:nvSpPr>
      <xdr:spPr>
        <a:xfrm>
          <a:off x="16357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489" name="楕円 488"/>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35378</xdr:rowOff>
    </xdr:to>
    <xdr:cxnSp macro="">
      <xdr:nvCxnSpPr>
        <xdr:cNvPr id="490" name="直線コネクタ 489"/>
        <xdr:cNvCxnSpPr/>
      </xdr:nvCxnSpPr>
      <xdr:spPr>
        <a:xfrm>
          <a:off x="15481300" y="667947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91" name="楕円 490"/>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164374</xdr:rowOff>
    </xdr:to>
    <xdr:cxnSp macro="">
      <xdr:nvCxnSpPr>
        <xdr:cNvPr id="492" name="直線コネクタ 491"/>
        <xdr:cNvCxnSpPr/>
      </xdr:nvCxnSpPr>
      <xdr:spPr>
        <a:xfrm>
          <a:off x="14592300" y="66370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493" name="n_1aveValue【一般廃棄物処理施設】&#10;有形固定資産減価償却率"/>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94"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495" name="n_3aveValue【一般廃棄物処理施設】&#10;有形固定資産減価償却率"/>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496" name="n_4aveValue【一般廃棄物処理施設】&#10;有形固定資産減価償却率"/>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60251</xdr:rowOff>
    </xdr:from>
    <xdr:ext cx="405111" cy="259045"/>
    <xdr:sp macro="" textlink="">
      <xdr:nvSpPr>
        <xdr:cNvPr id="497" name="n_1main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498" name="n_2main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9" name="直線コネクタ 5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0" name="テキスト ボックス 5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1" name="直線コネクタ 5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2" name="テキスト ボックス 5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3" name="直線コネクタ 5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4" name="テキスト ボックス 5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5" name="直線コネクタ 5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6" name="テキスト ボックス 5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20" name="直線コネクタ 519"/>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21"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22" name="直線コネクタ 521"/>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23"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24" name="直線コネクタ 523"/>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25" name="【一般廃棄物処理施設】&#10;一人当たり有形固定資産（償却資産）額平均値テキスト"/>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26" name="フローチャート: 判断 525"/>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27" name="フローチャート: 判断 526"/>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28" name="フローチャート: 判断 527"/>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29" name="フローチャート: 判断 528"/>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30" name="フローチャート: 判断 529"/>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93230</xdr:rowOff>
    </xdr:from>
    <xdr:to>
      <xdr:col>116</xdr:col>
      <xdr:colOff>114300</xdr:colOff>
      <xdr:row>41</xdr:row>
      <xdr:rowOff>23380</xdr:rowOff>
    </xdr:to>
    <xdr:sp macro="" textlink="">
      <xdr:nvSpPr>
        <xdr:cNvPr id="536" name="楕円 535"/>
        <xdr:cNvSpPr/>
      </xdr:nvSpPr>
      <xdr:spPr>
        <a:xfrm>
          <a:off x="22110700" y="69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71657</xdr:rowOff>
    </xdr:from>
    <xdr:ext cx="534377" cy="259045"/>
    <xdr:sp macro="" textlink="">
      <xdr:nvSpPr>
        <xdr:cNvPr id="537" name="【一般廃棄物処理施設】&#10;一人当たり有形固定資産（償却資産）額該当値テキスト"/>
        <xdr:cNvSpPr txBox="1"/>
      </xdr:nvSpPr>
      <xdr:spPr>
        <a:xfrm>
          <a:off x="22199600" y="69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95964</xdr:rowOff>
    </xdr:from>
    <xdr:to>
      <xdr:col>112</xdr:col>
      <xdr:colOff>38100</xdr:colOff>
      <xdr:row>41</xdr:row>
      <xdr:rowOff>26114</xdr:rowOff>
    </xdr:to>
    <xdr:sp macro="" textlink="">
      <xdr:nvSpPr>
        <xdr:cNvPr id="538" name="楕円 537"/>
        <xdr:cNvSpPr/>
      </xdr:nvSpPr>
      <xdr:spPr>
        <a:xfrm>
          <a:off x="21272500" y="69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144030</xdr:rowOff>
    </xdr:from>
    <xdr:to>
      <xdr:col>116</xdr:col>
      <xdr:colOff>63500</xdr:colOff>
      <xdr:row>40</xdr:row>
      <xdr:rowOff>146764</xdr:rowOff>
    </xdr:to>
    <xdr:cxnSp macro="">
      <xdr:nvCxnSpPr>
        <xdr:cNvPr id="539" name="直線コネクタ 538"/>
        <xdr:cNvCxnSpPr/>
      </xdr:nvCxnSpPr>
      <xdr:spPr>
        <a:xfrm flipV="1">
          <a:off x="21323300" y="7002030"/>
          <a:ext cx="8382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98813</xdr:rowOff>
    </xdr:from>
    <xdr:to>
      <xdr:col>107</xdr:col>
      <xdr:colOff>101600</xdr:colOff>
      <xdr:row>41</xdr:row>
      <xdr:rowOff>28963</xdr:rowOff>
    </xdr:to>
    <xdr:sp macro="" textlink="">
      <xdr:nvSpPr>
        <xdr:cNvPr id="540" name="楕円 539"/>
        <xdr:cNvSpPr/>
      </xdr:nvSpPr>
      <xdr:spPr>
        <a:xfrm>
          <a:off x="20383500" y="69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146764</xdr:rowOff>
    </xdr:from>
    <xdr:to>
      <xdr:col>111</xdr:col>
      <xdr:colOff>177800</xdr:colOff>
      <xdr:row>40</xdr:row>
      <xdr:rowOff>149613</xdr:rowOff>
    </xdr:to>
    <xdr:cxnSp macro="">
      <xdr:nvCxnSpPr>
        <xdr:cNvPr id="541" name="直線コネクタ 540"/>
        <xdr:cNvCxnSpPr/>
      </xdr:nvCxnSpPr>
      <xdr:spPr>
        <a:xfrm flipV="1">
          <a:off x="20434300" y="7004764"/>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542" name="n_1aveValue【一般廃棄物処理施設】&#10;一人当たり有形固定資産（償却資産）額"/>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543" name="n_2aveValue【一般廃棄物処理施設】&#10;一人当たり有形固定資産（償却資産）額"/>
        <xdr:cNvSpPr txBox="1"/>
      </xdr:nvSpPr>
      <xdr:spPr>
        <a:xfrm>
          <a:off x="201671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544" name="n_3aveValue【一般廃棄物処理施設】&#10;一人当たり有形固定資産（償却資産）額"/>
        <xdr:cNvSpPr txBox="1"/>
      </xdr:nvSpPr>
      <xdr:spPr>
        <a:xfrm>
          <a:off x="19278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545" name="n_4aveValue【一般廃棄物処理施設】&#10;一人当たり有形固定資産（償却資産）額"/>
        <xdr:cNvSpPr txBox="1"/>
      </xdr:nvSpPr>
      <xdr:spPr>
        <a:xfrm>
          <a:off x="18389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17241</xdr:rowOff>
    </xdr:from>
    <xdr:ext cx="534377" cy="259045"/>
    <xdr:sp macro="" textlink="">
      <xdr:nvSpPr>
        <xdr:cNvPr id="546" name="n_1mainValue【一般廃棄物処理施設】&#10;一人当たり有形固定資産（償却資産）額"/>
        <xdr:cNvSpPr txBox="1"/>
      </xdr:nvSpPr>
      <xdr:spPr>
        <a:xfrm>
          <a:off x="21043411" y="70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20090</xdr:rowOff>
    </xdr:from>
    <xdr:ext cx="534377" cy="259045"/>
    <xdr:sp macro="" textlink="">
      <xdr:nvSpPr>
        <xdr:cNvPr id="547" name="n_2mainValue【一般廃棄物処理施設】&#10;一人当たり有形固定資産（償却資産）額"/>
        <xdr:cNvSpPr txBox="1"/>
      </xdr:nvSpPr>
      <xdr:spPr>
        <a:xfrm>
          <a:off x="20167111" y="70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8" name="テキスト ボックス 55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9" name="直線コネクタ 5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0" name="テキスト ボックス 55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1" name="直線コネクタ 5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2" name="テキスト ボックス 5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3" name="直線コネクタ 5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4" name="テキスト ボックス 5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5" name="直線コネクタ 5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6" name="テキスト ボックス 5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7" name="直線コネクタ 5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8" name="テキスト ボックス 5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9" name="直線コネクタ 5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0" name="テキスト ボックス 56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73" name="直線コネクタ 572"/>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7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75" name="直線コネクタ 57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76"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77" name="直線コネクタ 576"/>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578" name="【保健センター・保健所】&#10;有形固定資産減価償却率平均値テキスト"/>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79" name="フローチャート: 判断 578"/>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80" name="フローチャート: 判断 579"/>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81" name="フローチャート: 判断 580"/>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582" name="フローチャート: 判断 581"/>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83" name="フローチャート: 判断 58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89" name="楕円 588"/>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90" name="【保健センター・保健所】&#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91" name="楕円 590"/>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148590</xdr:rowOff>
    </xdr:to>
    <xdr:cxnSp macro="">
      <xdr:nvCxnSpPr>
        <xdr:cNvPr id="592" name="直線コネクタ 591"/>
        <xdr:cNvCxnSpPr/>
      </xdr:nvCxnSpPr>
      <xdr:spPr>
        <a:xfrm flipV="1">
          <a:off x="15481300" y="105498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93" name="楕円 592"/>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6531</xdr:rowOff>
    </xdr:to>
    <xdr:cxnSp macro="">
      <xdr:nvCxnSpPr>
        <xdr:cNvPr id="594" name="直線コネクタ 593"/>
        <xdr:cNvCxnSpPr/>
      </xdr:nvCxnSpPr>
      <xdr:spPr>
        <a:xfrm flipV="1">
          <a:off x="14592300" y="106070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95" name="n_1aveValue【保健センター・保健所】&#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96" name="n_2aveValue【保健センター・保健所】&#10;有形固定資産減価償却率"/>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97" name="n_3aveValue【保健センター・保健所】&#10;有形固定資産減価償却率"/>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98"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99" name="n_1mainValue【保健センター・保健所】&#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600" name="n_2mainValue【保健センター・保健所】&#10;有形固定資産減価償却率"/>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26" name="直線コネクタ 625"/>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27"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28" name="直線コネクタ 627"/>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0" name="直線コネクタ 62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31"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32" name="フローチャート: 判断 631"/>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33" name="フローチャート: 判断 632"/>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34" name="フローチャート: 判断 633"/>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35" name="フローチャート: 判断 634"/>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36" name="フローチャート: 判断 635"/>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42" name="楕円 641"/>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643" name="【保健センター・保健所】&#10;一人当たり面積該当値テキスト"/>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644" name="楕円 643"/>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645" name="直線コネクタ 644"/>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46" name="楕円 645"/>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647" name="直線コネクタ 646"/>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48"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49"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50"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51"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652" name="n_1main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53" name="n_2main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6" name="テキスト ボックス 66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4" name="テキスト ボックス 67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6" name="テキスト ボックス 67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78" name="直線コネクタ 677"/>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79"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80" name="直線コネクタ 679"/>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81"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82" name="直線コネクタ 681"/>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683" name="【消防施設】&#10;有形固定資産減価償却率平均値テキスト"/>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84" name="フローチャート: 判断 683"/>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5" name="フローチャート: 判断 684"/>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86" name="フローチャート: 判断 685"/>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87" name="フローチャート: 判断 686"/>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88" name="フローチャート: 判断 687"/>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34925</xdr:rowOff>
    </xdr:from>
    <xdr:to>
      <xdr:col>85</xdr:col>
      <xdr:colOff>177800</xdr:colOff>
      <xdr:row>79</xdr:row>
      <xdr:rowOff>136525</xdr:rowOff>
    </xdr:to>
    <xdr:sp macro="" textlink="">
      <xdr:nvSpPr>
        <xdr:cNvPr id="694" name="楕円 693"/>
        <xdr:cNvSpPr/>
      </xdr:nvSpPr>
      <xdr:spPr>
        <a:xfrm>
          <a:off x="16268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57802</xdr:rowOff>
    </xdr:from>
    <xdr:ext cx="405111" cy="259045"/>
    <xdr:sp macro="" textlink="">
      <xdr:nvSpPr>
        <xdr:cNvPr id="695" name="【消防施設】&#10;有形固定資産減価償却率該当値テキスト"/>
        <xdr:cNvSpPr txBox="1"/>
      </xdr:nvSpPr>
      <xdr:spPr>
        <a:xfrm>
          <a:off x="16357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696" name="楕円 695"/>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85725</xdr:rowOff>
    </xdr:to>
    <xdr:cxnSp macro="">
      <xdr:nvCxnSpPr>
        <xdr:cNvPr id="697" name="直線コネクタ 696"/>
        <xdr:cNvCxnSpPr/>
      </xdr:nvCxnSpPr>
      <xdr:spPr>
        <a:xfrm>
          <a:off x="15481300" y="136169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153036</xdr:rowOff>
    </xdr:from>
    <xdr:to>
      <xdr:col>76</xdr:col>
      <xdr:colOff>165100</xdr:colOff>
      <xdr:row>79</xdr:row>
      <xdr:rowOff>83186</xdr:rowOff>
    </xdr:to>
    <xdr:sp macro="" textlink="">
      <xdr:nvSpPr>
        <xdr:cNvPr id="698" name="楕円 697"/>
        <xdr:cNvSpPr/>
      </xdr:nvSpPr>
      <xdr:spPr>
        <a:xfrm>
          <a:off x="14541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32386</xdr:rowOff>
    </xdr:from>
    <xdr:to>
      <xdr:col>81</xdr:col>
      <xdr:colOff>50800</xdr:colOff>
      <xdr:row>79</xdr:row>
      <xdr:rowOff>72389</xdr:rowOff>
    </xdr:to>
    <xdr:cxnSp macro="">
      <xdr:nvCxnSpPr>
        <xdr:cNvPr id="699" name="直線コネクタ 698"/>
        <xdr:cNvCxnSpPr/>
      </xdr:nvCxnSpPr>
      <xdr:spPr>
        <a:xfrm>
          <a:off x="14592300" y="135769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0"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01" name="n_2aveValue【消防施設】&#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02" name="n_3aveValue【消防施設】&#10;有形固定資産減価償却率"/>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03"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704" name="n_1mainValue【消防施設】&#10;有形固定資産減価償却率"/>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99713</xdr:rowOff>
    </xdr:from>
    <xdr:ext cx="405111" cy="259045"/>
    <xdr:sp macro="" textlink="">
      <xdr:nvSpPr>
        <xdr:cNvPr id="705" name="n_2mainValue【消防施設】&#10;有形固定資産減価償却率"/>
        <xdr:cNvSpPr txBox="1"/>
      </xdr:nvSpPr>
      <xdr:spPr>
        <a:xfrm>
          <a:off x="143897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29" name="直線コネクタ 728"/>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1" name="直線コネクタ 73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2"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33" name="直線コネクタ 732"/>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34"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35" name="フローチャート: 判断 73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36" name="フローチャート: 判断 735"/>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37" name="フローチャート: 判断 736"/>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38" name="フローチャート: 判断 73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39" name="フローチャート: 判断 73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45" name="楕円 744"/>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163847</xdr:rowOff>
    </xdr:from>
    <xdr:ext cx="469744" cy="259045"/>
    <xdr:sp macro="" textlink="">
      <xdr:nvSpPr>
        <xdr:cNvPr id="746" name="【消防施設】&#10;一人当たり面積該当値テキスト"/>
        <xdr:cNvSpPr txBox="1"/>
      </xdr:nvSpPr>
      <xdr:spPr>
        <a:xfrm>
          <a:off x="22199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747" name="楕円 746"/>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64770</xdr:rowOff>
    </xdr:to>
    <xdr:cxnSp macro="">
      <xdr:nvCxnSpPr>
        <xdr:cNvPr id="748" name="直線コネクタ 747"/>
        <xdr:cNvCxnSpPr/>
      </xdr:nvCxnSpPr>
      <xdr:spPr>
        <a:xfrm>
          <a:off x="21323300" y="14615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49" name="楕円 748"/>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41911</xdr:rowOff>
    </xdr:to>
    <xdr:cxnSp macro="">
      <xdr:nvCxnSpPr>
        <xdr:cNvPr id="750" name="直線コネクタ 749"/>
        <xdr:cNvCxnSpPr/>
      </xdr:nvCxnSpPr>
      <xdr:spPr>
        <a:xfrm>
          <a:off x="20434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51" name="n_1aveValue【消防施設】&#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52" name="n_2ave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53"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54"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755" name="n_1mainValue【消防施設】&#10;一人当たり面積"/>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56" name="n_2mainValue【消防施設】&#10;一人当たり面積"/>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7" name="テキスト ボックス 76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9" name="テキスト ボックス 76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9" name="テキスト ボックス 77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82" name="直線コネクタ 781"/>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4" name="直線コネクタ 78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85"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86" name="直線コネクタ 785"/>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87" name="【庁舎】&#10;有形固定資産減価償却率平均値テキスト"/>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88" name="フローチャート: 判断 787"/>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89" name="フローチャート: 判断 788"/>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90" name="フローチャート: 判断 789"/>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91" name="フローチャート: 判断 790"/>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92" name="フローチャート: 判断 791"/>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798" name="楕円 797"/>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799" name="【庁舎】&#10;有形固定資産減価償却率該当値テキスト"/>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800" name="楕円 799"/>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139881</xdr:rowOff>
    </xdr:to>
    <xdr:cxnSp macro="">
      <xdr:nvCxnSpPr>
        <xdr:cNvPr id="801" name="直線コネクタ 800"/>
        <xdr:cNvCxnSpPr/>
      </xdr:nvCxnSpPr>
      <xdr:spPr>
        <a:xfrm>
          <a:off x="15481300" y="1813070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802" name="楕円 801"/>
        <xdr:cNvSpPr/>
      </xdr:nvSpPr>
      <xdr:spPr>
        <a:xfrm>
          <a:off x="1454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106</xdr:row>
      <xdr:rowOff>69669</xdr:rowOff>
    </xdr:to>
    <xdr:cxnSp macro="">
      <xdr:nvCxnSpPr>
        <xdr:cNvPr id="803" name="直線コネクタ 802"/>
        <xdr:cNvCxnSpPr/>
      </xdr:nvCxnSpPr>
      <xdr:spPr>
        <a:xfrm flipV="1">
          <a:off x="14592300" y="18130701"/>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04"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05" name="n_2aveValue【庁舎】&#10;有形固定資産減価償却率"/>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06" name="n_3aveValue【庁舎】&#10;有形固定資産減価償却率"/>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07" name="n_4ave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808" name="n_1mainValue【庁舎】&#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809" name="n_2mainValue【庁舎】&#10;有形固定資産減価償却率"/>
        <xdr:cNvSpPr txBox="1"/>
      </xdr:nvSpPr>
      <xdr:spPr>
        <a:xfrm>
          <a:off x="14389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33" name="直線コネクタ 832"/>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3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35" name="直線コネクタ 83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36"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37" name="直線コネクタ 83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38"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9" name="フローチャート: 判断 83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40" name="フローチャート: 判断 839"/>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41" name="フローチャート: 判断 840"/>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42" name="フローチャート: 判断 841"/>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43" name="フローチャート: 判断 842"/>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166370</xdr:rowOff>
    </xdr:from>
    <xdr:to>
      <xdr:col>116</xdr:col>
      <xdr:colOff>114300</xdr:colOff>
      <xdr:row>102</xdr:row>
      <xdr:rowOff>96520</xdr:rowOff>
    </xdr:to>
    <xdr:sp macro="" textlink="">
      <xdr:nvSpPr>
        <xdr:cNvPr id="849" name="楕円 848"/>
        <xdr:cNvSpPr/>
      </xdr:nvSpPr>
      <xdr:spPr>
        <a:xfrm>
          <a:off x="22110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17797</xdr:rowOff>
    </xdr:from>
    <xdr:ext cx="469744" cy="259045"/>
    <xdr:sp macro="" textlink="">
      <xdr:nvSpPr>
        <xdr:cNvPr id="850" name="【庁舎】&#10;一人当たり面積該当値テキスト"/>
        <xdr:cNvSpPr txBox="1"/>
      </xdr:nvSpPr>
      <xdr:spPr>
        <a:xfrm>
          <a:off x="22199600"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851" name="楕円 850"/>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45720</xdr:rowOff>
    </xdr:from>
    <xdr:to>
      <xdr:col>116</xdr:col>
      <xdr:colOff>63500</xdr:colOff>
      <xdr:row>102</xdr:row>
      <xdr:rowOff>68580</xdr:rowOff>
    </xdr:to>
    <xdr:cxnSp macro="">
      <xdr:nvCxnSpPr>
        <xdr:cNvPr id="852" name="直線コネクタ 851"/>
        <xdr:cNvCxnSpPr/>
      </xdr:nvCxnSpPr>
      <xdr:spPr>
        <a:xfrm flipV="1">
          <a:off x="21323300" y="17533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132080</xdr:rowOff>
    </xdr:from>
    <xdr:to>
      <xdr:col>107</xdr:col>
      <xdr:colOff>101600</xdr:colOff>
      <xdr:row>104</xdr:row>
      <xdr:rowOff>62230</xdr:rowOff>
    </xdr:to>
    <xdr:sp macro="" textlink="">
      <xdr:nvSpPr>
        <xdr:cNvPr id="853" name="楕円 852"/>
        <xdr:cNvSpPr/>
      </xdr:nvSpPr>
      <xdr:spPr>
        <a:xfrm>
          <a:off x="2038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104</xdr:row>
      <xdr:rowOff>11430</xdr:rowOff>
    </xdr:to>
    <xdr:cxnSp macro="">
      <xdr:nvCxnSpPr>
        <xdr:cNvPr id="854" name="直線コネクタ 853"/>
        <xdr:cNvCxnSpPr/>
      </xdr:nvCxnSpPr>
      <xdr:spPr>
        <a:xfrm flipV="1">
          <a:off x="20434300" y="175564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855" name="n_1ave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856" name="n_2aveValue【庁舎】&#10;一人当たり面積"/>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7"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58" name="n_4aveValue【庁舎】&#10;一人当たり面積"/>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859" name="n_1mainValue【庁舎】&#10;一人当たり面積"/>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860" name="n_2mainValue【庁舎】&#10;一人当たり面積"/>
        <xdr:cNvSpPr txBox="1"/>
      </xdr:nvSpPr>
      <xdr:spPr>
        <a:xfrm>
          <a:off x="20199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類似団体と比較して有形固定資産減価償却率が低くなっている施設は、「消防施設」であり、高くなっている施設は、「図書館」、「体育館・プール」、「福祉施設」、「保健センター・保健所」である。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年度に老朽化した２施設を１施設に集約化を行った。</a:t>
          </a:r>
        </a:p>
        <a:p>
          <a:r>
            <a:rPr kumimoji="1" lang="ja-JP" altLang="en-US" sz="1300">
              <a:latin typeface="ＭＳ Ｐゴシック" panose="020B0600070205080204" pitchFamily="50" charset="-128"/>
              <a:ea typeface="ＭＳ Ｐゴシック" panose="020B0600070205080204" pitchFamily="50" charset="-128"/>
            </a:rPr>
            <a:t>「図書館」については、令和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年度に策定した個別施設計画に基づき、老朽化した施設の改修等を計画的に行う予定である。</a:t>
          </a:r>
        </a:p>
        <a:p>
          <a:r>
            <a:rPr kumimoji="1" lang="ja-JP" altLang="en-US" sz="1300">
              <a:latin typeface="ＭＳ Ｐゴシック" panose="020B0600070205080204" pitchFamily="50" charset="-128"/>
              <a:ea typeface="ＭＳ Ｐゴシック" panose="020B0600070205080204" pitchFamily="50" charset="-128"/>
            </a:rPr>
            <a:t>「福祉施設」、「保健センター・保健所」については、令和６年度に市内の大型商業施設内へ移転する。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66320792</v>
      </c>
      <c r="BO4" s="407"/>
      <c r="BP4" s="407"/>
      <c r="BQ4" s="407"/>
      <c r="BR4" s="407"/>
      <c r="BS4" s="407"/>
      <c r="BT4" s="407"/>
      <c r="BU4" s="408"/>
      <c r="BV4" s="406">
        <v>68157351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4.5</v>
      </c>
      <c r="CU4" s="413"/>
      <c r="CV4" s="413"/>
      <c r="CW4" s="413"/>
      <c r="CX4" s="413"/>
      <c r="CY4" s="413"/>
      <c r="CZ4" s="413"/>
      <c r="DA4" s="414"/>
      <c r="DB4" s="412">
        <v>5.3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64823425</v>
      </c>
      <c r="BO5" s="444"/>
      <c r="BP5" s="444"/>
      <c r="BQ5" s="444"/>
      <c r="BR5" s="444"/>
      <c r="BS5" s="444"/>
      <c r="BT5" s="444"/>
      <c r="BU5" s="445"/>
      <c r="BV5" s="443">
        <v>66291831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92.5</v>
      </c>
      <c r="CU5" s="441"/>
      <c r="CV5" s="441"/>
      <c r="CW5" s="441"/>
      <c r="CX5" s="441"/>
      <c r="CY5" s="441"/>
      <c r="CZ5" s="441"/>
      <c r="DA5" s="442"/>
      <c r="DB5" s="440">
        <v>91.6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1497367</v>
      </c>
      <c r="BO6" s="444"/>
      <c r="BP6" s="444"/>
      <c r="BQ6" s="444"/>
      <c r="BR6" s="444"/>
      <c r="BS6" s="444"/>
      <c r="BT6" s="444"/>
      <c r="BU6" s="445"/>
      <c r="BV6" s="443">
        <v>1865520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94</v>
      </c>
      <c r="CU6" s="481"/>
      <c r="CV6" s="481"/>
      <c r="CW6" s="481"/>
      <c r="CX6" s="481"/>
      <c r="CY6" s="481"/>
      <c r="CZ6" s="481"/>
      <c r="DA6" s="482"/>
      <c r="DB6" s="480">
        <v>96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52844</v>
      </c>
      <c r="BO7" s="444"/>
      <c r="BP7" s="444"/>
      <c r="BQ7" s="444"/>
      <c r="BR7" s="444"/>
      <c r="BS7" s="444"/>
      <c r="BT7" s="444"/>
      <c r="BU7" s="445"/>
      <c r="BV7" s="443">
        <v>140670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31905971</v>
      </c>
      <c r="CU7" s="444"/>
      <c r="CV7" s="444"/>
      <c r="CW7" s="444"/>
      <c r="CX7" s="444"/>
      <c r="CY7" s="444"/>
      <c r="CZ7" s="444"/>
      <c r="DA7" s="445"/>
      <c r="DB7" s="443">
        <v>32467609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1444523</v>
      </c>
      <c r="BO8" s="444"/>
      <c r="BP8" s="444"/>
      <c r="BQ8" s="444"/>
      <c r="BR8" s="444"/>
      <c r="BS8" s="444"/>
      <c r="BT8" s="444"/>
      <c r="BU8" s="445"/>
      <c r="BV8" s="443">
        <v>1724850</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0.47</v>
      </c>
      <c r="CU8" s="484"/>
      <c r="CV8" s="484"/>
      <c r="CW8" s="484"/>
      <c r="CX8" s="484"/>
      <c r="CY8" s="484"/>
      <c r="CZ8" s="484"/>
      <c r="DA8" s="485"/>
      <c r="DB8" s="483">
        <v>0.46</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111299</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-280327</v>
      </c>
      <c r="BO9" s="444"/>
      <c r="BP9" s="444"/>
      <c r="BQ9" s="444"/>
      <c r="BR9" s="444"/>
      <c r="BS9" s="444"/>
      <c r="BT9" s="444"/>
      <c r="BU9" s="445"/>
      <c r="BV9" s="443">
        <v>1512722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12.1</v>
      </c>
      <c r="CU9" s="441"/>
      <c r="CV9" s="441"/>
      <c r="CW9" s="441"/>
      <c r="CX9" s="441"/>
      <c r="CY9" s="441"/>
      <c r="CZ9" s="441"/>
      <c r="DA9" s="442"/>
      <c r="DB9" s="440">
        <v>13.6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121924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847602</v>
      </c>
      <c r="BO10" s="444"/>
      <c r="BP10" s="444"/>
      <c r="BQ10" s="444"/>
      <c r="BR10" s="444"/>
      <c r="BS10" s="444"/>
      <c r="BT10" s="444"/>
      <c r="BU10" s="445"/>
      <c r="BV10" s="443">
        <v>82835</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108548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107813</v>
      </c>
      <c r="S13" s="528"/>
      <c r="T13" s="528"/>
      <c r="U13" s="528"/>
      <c r="V13" s="529"/>
      <c r="W13" s="459" t="s">
        <v>142</v>
      </c>
      <c r="X13" s="460"/>
      <c r="Y13" s="460"/>
      <c r="Z13" s="460"/>
      <c r="AA13" s="460"/>
      <c r="AB13" s="450"/>
      <c r="AC13" s="494">
        <v>619</v>
      </c>
      <c r="AD13" s="495"/>
      <c r="AE13" s="495"/>
      <c r="AF13" s="495"/>
      <c r="AG13" s="537"/>
      <c r="AH13" s="494">
        <v>710</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567275</v>
      </c>
      <c r="BO13" s="444"/>
      <c r="BP13" s="444"/>
      <c r="BQ13" s="444"/>
      <c r="BR13" s="444"/>
      <c r="BS13" s="444"/>
      <c r="BT13" s="444"/>
      <c r="BU13" s="445"/>
      <c r="BV13" s="443">
        <v>1595557</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4.7</v>
      </c>
      <c r="CU13" s="441"/>
      <c r="CV13" s="441"/>
      <c r="CW13" s="441"/>
      <c r="CX13" s="441"/>
      <c r="CY13" s="441"/>
      <c r="CZ13" s="441"/>
      <c r="DA13" s="442"/>
      <c r="DB13" s="440">
        <v>5.7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110426</v>
      </c>
      <c r="S14" s="528"/>
      <c r="T14" s="528"/>
      <c r="U14" s="528"/>
      <c r="V14" s="529"/>
      <c r="W14" s="433"/>
      <c r="X14" s="434"/>
      <c r="Y14" s="434"/>
      <c r="Z14" s="434"/>
      <c r="AA14" s="434"/>
      <c r="AB14" s="423"/>
      <c r="AC14" s="530">
        <v>1.4</v>
      </c>
      <c r="AD14" s="531"/>
      <c r="AE14" s="531"/>
      <c r="AF14" s="531"/>
      <c r="AG14" s="532"/>
      <c r="AH14" s="530">
        <v>1.4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26</v>
      </c>
      <c r="CU14" s="542"/>
      <c r="CV14" s="542"/>
      <c r="CW14" s="542"/>
      <c r="CX14" s="542"/>
      <c r="CY14" s="542"/>
      <c r="CZ14" s="542"/>
      <c r="DA14" s="543"/>
      <c r="DB14" s="541">
        <v>30.1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109820</v>
      </c>
      <c r="S15" s="528"/>
      <c r="T15" s="528"/>
      <c r="U15" s="528"/>
      <c r="V15" s="529"/>
      <c r="W15" s="459" t="s">
        <v>149</v>
      </c>
      <c r="X15" s="460"/>
      <c r="Y15" s="460"/>
      <c r="Z15" s="460"/>
      <c r="AA15" s="460"/>
      <c r="AB15" s="450"/>
      <c r="AC15" s="494">
        <v>7572</v>
      </c>
      <c r="AD15" s="495"/>
      <c r="AE15" s="495"/>
      <c r="AF15" s="495"/>
      <c r="AG15" s="537"/>
      <c r="AH15" s="494">
        <v>8909</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13026879</v>
      </c>
      <c r="BO15" s="407"/>
      <c r="BP15" s="407"/>
      <c r="BQ15" s="407"/>
      <c r="BR15" s="407"/>
      <c r="BS15" s="407"/>
      <c r="BT15" s="407"/>
      <c r="BU15" s="408"/>
      <c r="BV15" s="406">
        <v>12715747</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17.2</v>
      </c>
      <c r="AD16" s="531"/>
      <c r="AE16" s="531"/>
      <c r="AF16" s="531"/>
      <c r="AG16" s="532"/>
      <c r="AH16" s="530">
        <v>18.100000000000001</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27972574</v>
      </c>
      <c r="BO16" s="444"/>
      <c r="BP16" s="444"/>
      <c r="BQ16" s="444"/>
      <c r="BR16" s="444"/>
      <c r="BS16" s="444"/>
      <c r="BT16" s="444"/>
      <c r="BU16" s="445"/>
      <c r="BV16" s="443">
        <v>27690380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35719</v>
      </c>
      <c r="AD17" s="495"/>
      <c r="AE17" s="495"/>
      <c r="AF17" s="495"/>
      <c r="AG17" s="537"/>
      <c r="AH17" s="494">
        <v>39508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16419973</v>
      </c>
      <c r="BO17" s="444"/>
      <c r="BP17" s="444"/>
      <c r="BQ17" s="444"/>
      <c r="BR17" s="444"/>
      <c r="BS17" s="444"/>
      <c r="BT17" s="444"/>
      <c r="BU17" s="445"/>
      <c r="BV17" s="443">
        <v>16008401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243.83</v>
      </c>
      <c r="M18" s="567"/>
      <c r="N18" s="567"/>
      <c r="O18" s="567"/>
      <c r="P18" s="567"/>
      <c r="Q18" s="567"/>
      <c r="R18" s="568"/>
      <c r="S18" s="568"/>
      <c r="T18" s="568"/>
      <c r="U18" s="568"/>
      <c r="V18" s="569"/>
      <c r="W18" s="461"/>
      <c r="X18" s="462"/>
      <c r="Y18" s="462"/>
      <c r="Z18" s="462"/>
      <c r="AA18" s="462"/>
      <c r="AB18" s="453"/>
      <c r="AC18" s="570">
        <v>81.3</v>
      </c>
      <c r="AD18" s="571"/>
      <c r="AE18" s="571"/>
      <c r="AF18" s="571"/>
      <c r="AG18" s="572"/>
      <c r="AH18" s="570">
        <v>80.400000000000006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29908857</v>
      </c>
      <c r="BO18" s="444"/>
      <c r="BP18" s="444"/>
      <c r="BQ18" s="444"/>
      <c r="BR18" s="444"/>
      <c r="BS18" s="444"/>
      <c r="BT18" s="444"/>
      <c r="BU18" s="445"/>
      <c r="BV18" s="443">
        <v>30830715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456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38190911</v>
      </c>
      <c r="BO19" s="444"/>
      <c r="BP19" s="444"/>
      <c r="BQ19" s="444"/>
      <c r="BR19" s="444"/>
      <c r="BS19" s="444"/>
      <c r="BT19" s="444"/>
      <c r="BU19" s="445"/>
      <c r="BV19" s="443">
        <v>37706293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52817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45953799</v>
      </c>
      <c r="BO22" s="407"/>
      <c r="BP22" s="407"/>
      <c r="BQ22" s="407"/>
      <c r="BR22" s="407"/>
      <c r="BS22" s="407"/>
      <c r="BT22" s="407"/>
      <c r="BU22" s="408"/>
      <c r="BV22" s="406">
        <v>46975015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33587481</v>
      </c>
      <c r="BO23" s="444"/>
      <c r="BP23" s="444"/>
      <c r="BQ23" s="444"/>
      <c r="BR23" s="444"/>
      <c r="BS23" s="444"/>
      <c r="BT23" s="444"/>
      <c r="BU23" s="445"/>
      <c r="BV23" s="443">
        <v>33586982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7373</v>
      </c>
      <c r="R24" s="495"/>
      <c r="S24" s="495"/>
      <c r="T24" s="495"/>
      <c r="U24" s="495"/>
      <c r="V24" s="537"/>
      <c r="W24" s="589"/>
      <c r="X24" s="590"/>
      <c r="Y24" s="591"/>
      <c r="Z24" s="493" t="s">
        <v>174</v>
      </c>
      <c r="AA24" s="473"/>
      <c r="AB24" s="473"/>
      <c r="AC24" s="473"/>
      <c r="AD24" s="473"/>
      <c r="AE24" s="473"/>
      <c r="AF24" s="473"/>
      <c r="AG24" s="474"/>
      <c r="AH24" s="494">
        <v>1021</v>
      </c>
      <c r="AI24" s="495"/>
      <c r="AJ24" s="495"/>
      <c r="AK24" s="495"/>
      <c r="AL24" s="537"/>
      <c r="AM24" s="494">
        <v>3094651</v>
      </c>
      <c r="AN24" s="495"/>
      <c r="AO24" s="495"/>
      <c r="AP24" s="495"/>
      <c r="AQ24" s="495"/>
      <c r="AR24" s="537"/>
      <c r="AS24" s="494">
        <v>3031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26555211</v>
      </c>
      <c r="BO24" s="444"/>
      <c r="BP24" s="444"/>
      <c r="BQ24" s="444"/>
      <c r="BR24" s="444"/>
      <c r="BS24" s="444"/>
      <c r="BT24" s="444"/>
      <c r="BU24" s="445"/>
      <c r="BV24" s="443">
        <v>26430936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6732</v>
      </c>
      <c r="R25" s="495"/>
      <c r="S25" s="495"/>
      <c r="T25" s="495"/>
      <c r="U25" s="495"/>
      <c r="V25" s="537"/>
      <c r="W25" s="589"/>
      <c r="X25" s="590"/>
      <c r="Y25" s="591"/>
      <c r="Z25" s="493" t="s">
        <v>177</v>
      </c>
      <c r="AA25" s="473"/>
      <c r="AB25" s="473"/>
      <c r="AC25" s="473"/>
      <c r="AD25" s="473"/>
      <c r="AE25" s="473"/>
      <c r="AF25" s="473"/>
      <c r="AG25" s="474"/>
      <c r="AH25" s="494">
        <v>241</v>
      </c>
      <c r="AI25" s="495"/>
      <c r="AJ25" s="495"/>
      <c r="AK25" s="495"/>
      <c r="AL25" s="537"/>
      <c r="AM25" s="494">
        <v>726133</v>
      </c>
      <c r="AN25" s="495"/>
      <c r="AO25" s="495"/>
      <c r="AP25" s="495"/>
      <c r="AQ25" s="495"/>
      <c r="AR25" s="537"/>
      <c r="AS25" s="494">
        <v>3013</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4699265</v>
      </c>
      <c r="BO25" s="407"/>
      <c r="BP25" s="407"/>
      <c r="BQ25" s="407"/>
      <c r="BR25" s="407"/>
      <c r="BS25" s="407"/>
      <c r="BT25" s="407"/>
      <c r="BU25" s="408"/>
      <c r="BV25" s="406">
        <v>4191506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6012</v>
      </c>
      <c r="R26" s="495"/>
      <c r="S26" s="495"/>
      <c r="T26" s="495"/>
      <c r="U26" s="495"/>
      <c r="V26" s="537"/>
      <c r="W26" s="589"/>
      <c r="X26" s="590"/>
      <c r="Y26" s="591"/>
      <c r="Z26" s="493" t="s">
        <v>180</v>
      </c>
      <c r="AA26" s="595"/>
      <c r="AB26" s="595"/>
      <c r="AC26" s="595"/>
      <c r="AD26" s="595"/>
      <c r="AE26" s="595"/>
      <c r="AF26" s="595"/>
      <c r="AG26" s="596"/>
      <c r="AH26" s="494">
        <v>57</v>
      </c>
      <c r="AI26" s="495"/>
      <c r="AJ26" s="495"/>
      <c r="AK26" s="495"/>
      <c r="AL26" s="537"/>
      <c r="AM26" s="494">
        <v>172938</v>
      </c>
      <c r="AN26" s="495"/>
      <c r="AO26" s="495"/>
      <c r="AP26" s="495"/>
      <c r="AQ26" s="495"/>
      <c r="AR26" s="537"/>
      <c r="AS26" s="494">
        <v>3034</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182</v>
      </c>
      <c r="BO26" s="444"/>
      <c r="BP26" s="444"/>
      <c r="BQ26" s="444"/>
      <c r="BR26" s="444"/>
      <c r="BS26" s="444"/>
      <c r="BT26" s="444"/>
      <c r="BU26" s="445"/>
      <c r="BV26" s="443" t="s">
        <v>183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5340</v>
      </c>
      <c r="R27" s="495"/>
      <c r="S27" s="495"/>
      <c r="T27" s="495"/>
      <c r="U27" s="495"/>
      <c r="V27" s="537"/>
      <c r="W27" s="589"/>
      <c r="X27" s="590"/>
      <c r="Y27" s="591"/>
      <c r="Z27" s="493" t="s">
        <v>185</v>
      </c>
      <c r="AA27" s="473"/>
      <c r="AB27" s="473"/>
      <c r="AC27" s="473"/>
      <c r="AD27" s="473"/>
      <c r="AE27" s="473"/>
      <c r="AF27" s="473"/>
      <c r="AG27" s="474"/>
      <c r="AH27" s="494">
        <v>7</v>
      </c>
      <c r="AI27" s="495"/>
      <c r="AJ27" s="495"/>
      <c r="AK27" s="495"/>
      <c r="AL27" s="537"/>
      <c r="AM27" s="494">
        <v>28161</v>
      </c>
      <c r="AN27" s="495"/>
      <c r="AO27" s="495"/>
      <c r="AP27" s="495"/>
      <c r="AQ27" s="495"/>
      <c r="AR27" s="537"/>
      <c r="AS27" s="494">
        <v>4023</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183</v>
      </c>
      <c r="BO27" s="563"/>
      <c r="BP27" s="563"/>
      <c r="BQ27" s="563"/>
      <c r="BR27" s="563"/>
      <c r="BS27" s="563"/>
      <c r="BT27" s="563"/>
      <c r="BU27" s="564"/>
      <c r="BV27" s="562" t="s">
        <v>183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4820</v>
      </c>
      <c r="R28" s="495"/>
      <c r="S28" s="495"/>
      <c r="T28" s="495"/>
      <c r="U28" s="495"/>
      <c r="V28" s="537"/>
      <c r="W28" s="589"/>
      <c r="X28" s="590"/>
      <c r="Y28" s="591"/>
      <c r="Z28" s="493" t="s">
        <v>188</v>
      </c>
      <c r="AA28" s="473"/>
      <c r="AB28" s="473"/>
      <c r="AC28" s="473"/>
      <c r="AD28" s="473"/>
      <c r="AE28" s="473"/>
      <c r="AF28" s="473"/>
      <c r="AG28" s="474"/>
      <c r="AH28" s="494" t="s">
        <v>183</v>
      </c>
      <c r="AI28" s="495"/>
      <c r="AJ28" s="495"/>
      <c r="AK28" s="495"/>
      <c r="AL28" s="537"/>
      <c r="AM28" s="494" t="s">
        <v>140</v>
      </c>
      <c r="AN28" s="495"/>
      <c r="AO28" s="495"/>
      <c r="AP28" s="495"/>
      <c r="AQ28" s="495"/>
      <c r="AR28" s="537"/>
      <c r="AS28" s="494" t="s">
        <v>182</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3342246</v>
      </c>
      <c r="BO28" s="407"/>
      <c r="BP28" s="407"/>
      <c r="BQ28" s="407"/>
      <c r="BR28" s="407"/>
      <c r="BS28" s="407"/>
      <c r="BT28" s="407"/>
      <c r="BU28" s="408"/>
      <c r="BV28" s="406">
        <v>2494644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23</v>
      </c>
      <c r="M29" s="495"/>
      <c r="N29" s="495"/>
      <c r="O29" s="495"/>
      <c r="P29" s="537"/>
      <c r="Q29" s="494">
        <v>4410</v>
      </c>
      <c r="R29" s="495"/>
      <c r="S29" s="495"/>
      <c r="T29" s="495"/>
      <c r="U29" s="495"/>
      <c r="V29" s="537"/>
      <c r="W29" s="592"/>
      <c r="X29" s="593"/>
      <c r="Y29" s="594"/>
      <c r="Z29" s="493" t="s">
        <v>191</v>
      </c>
      <c r="AA29" s="473"/>
      <c r="AB29" s="473"/>
      <c r="AC29" s="473"/>
      <c r="AD29" s="473"/>
      <c r="AE29" s="473"/>
      <c r="AF29" s="473"/>
      <c r="AG29" s="474"/>
      <c r="AH29" s="494">
        <v>1028</v>
      </c>
      <c r="AI29" s="495"/>
      <c r="AJ29" s="495"/>
      <c r="AK29" s="495"/>
      <c r="AL29" s="537"/>
      <c r="AM29" s="494">
        <v>3122812</v>
      </c>
      <c r="AN29" s="495"/>
      <c r="AO29" s="495"/>
      <c r="AP29" s="495"/>
      <c r="AQ29" s="495"/>
      <c r="AR29" s="537"/>
      <c r="AS29" s="494">
        <v>3038</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420484</v>
      </c>
      <c r="BO29" s="444"/>
      <c r="BP29" s="444"/>
      <c r="BQ29" s="444"/>
      <c r="BR29" s="444"/>
      <c r="BS29" s="444"/>
      <c r="BT29" s="444"/>
      <c r="BU29" s="445"/>
      <c r="BV29" s="443">
        <v>420475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95.8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2651603</v>
      </c>
      <c r="BO30" s="563"/>
      <c r="BP30" s="563"/>
      <c r="BQ30" s="563"/>
      <c r="BR30" s="563"/>
      <c r="BS30" s="563"/>
      <c r="BT30" s="563"/>
      <c r="BU30" s="564"/>
      <c r="BV30" s="562">
        <v>2553021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202</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病院事業会計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IF('各会計、関係団体の財政状況及び健全化判断比率'!B36="","",'各会計、関係団体の財政状況及び健全化判断比率'!B36)</f>
        <v>水産物卸売市場事業特別会計</v>
      </c>
      <c r="BH34" s="634"/>
      <c r="BI34" s="634"/>
      <c r="BJ34" s="634"/>
      <c r="BK34" s="634"/>
      <c r="BL34" s="634"/>
      <c r="BM34" s="634"/>
      <c r="BN34" s="634"/>
      <c r="BO34" s="634"/>
      <c r="BP34" s="634"/>
      <c r="BQ34" s="634"/>
      <c r="BR34" s="634"/>
      <c r="BS34" s="634"/>
      <c r="BT34" s="634"/>
      <c r="BU34" s="634"/>
      <c r="BV34" s="181"/>
      <c r="BW34" s="633">
        <f>IF(BY34="","",MAX(C34:D43,U34:V43,AM34:AN43,BE34:BF43)+1)</f>
        <v>13</v>
      </c>
      <c r="BX34" s="633"/>
      <c r="BY34" s="634" t="str">
        <f>IF('各会計、関係団体の財政状況及び健全化判断比率'!B68="","",'各会計、関係団体の財政状況及び健全化判断比率'!B68)</f>
        <v>石狩湾新港管理組合（一般会計）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（一財）自然の村公社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IF('各会計、関係団体の財政状況及び健全化判断比率'!B37="","",'各会計、関係団体の財政状況及び健全化判断比率'!B37)</f>
        <v>港湾整備事業特別会計</v>
      </c>
      <c r="BH35" s="634"/>
      <c r="BI35" s="634"/>
      <c r="BJ35" s="634"/>
      <c r="BK35" s="634"/>
      <c r="BL35" s="634"/>
      <c r="BM35" s="634"/>
      <c r="BN35" s="634"/>
      <c r="BO35" s="634"/>
      <c r="BP35" s="634"/>
      <c r="BQ35" s="634"/>
      <c r="BR35" s="634"/>
      <c r="BS35" s="634"/>
      <c r="BT35" s="634"/>
      <c r="BU35" s="634"/>
      <c r="BV35" s="181"/>
      <c r="BW35" s="633">
        <f t="shared" ref="BW35:BW43" si="2">IF(BY35="","",BW34+1)</f>
        <v>14</v>
      </c>
      <c r="BX35" s="633"/>
      <c r="BY35" s="634" t="str">
        <f>IF('各会計、関係団体の財政状況及び健全化判断比率'!B69="","",'各会計、関係団体の財政状況及び健全化判断比率'!B69)</f>
        <v>石狩湾新港管理組合（港湾整備事業特別会計）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（株）小樽水族館公社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15</v>
      </c>
      <c r="BX36" s="633"/>
      <c r="BY36" s="634" t="str">
        <f>IF('各会計、関係団体の財政状況及び健全化判断比率'!B70="","",'各会計、関係団体の財政状況及び健全化判断比率'!B70)</f>
        <v>北しりべし廃棄物処理広域連合</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（株）マリンウェーブ小樽</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9</v>
      </c>
      <c r="AN37" s="633"/>
      <c r="AO37" s="634" t="str">
        <f>IF('各会計、関係団体の財政状況及び健全化判断比率'!B34="","",'各会計、関係団体の財政状況及び健全化判断比率'!B34)</f>
        <v>産業廃棄物等処分事業会計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16</v>
      </c>
      <c r="BX37" s="633"/>
      <c r="BY37" s="634" t="str">
        <f>IF('各会計、関係団体の財政状況及び健全化判断比率'!B71="","",'各会計、関係団体の財政状況及び健全化判断比率'!B71)</f>
        <v>後志教育研修センター</v>
      </c>
      <c r="BZ37" s="634"/>
      <c r="CA37" s="634"/>
      <c r="CB37" s="634"/>
      <c r="CC37" s="634"/>
      <c r="CD37" s="634"/>
      <c r="CE37" s="634"/>
      <c r="CF37" s="634"/>
      <c r="CG37" s="634"/>
      <c r="CH37" s="634"/>
      <c r="CI37" s="634"/>
      <c r="CJ37" s="634"/>
      <c r="CK37" s="634"/>
      <c r="CL37" s="634"/>
      <c r="CM37" s="634"/>
      <c r="CN37" s="181"/>
      <c r="CO37" s="633">
        <f t="shared" si="3"/>
        <v>21</v>
      </c>
      <c r="CP37" s="633"/>
      <c r="CQ37" s="634" t="str">
        <f>IF('各会計、関係団体の財政状況及び健全化判断比率'!BS10="","",'各会計、関係団体の財政状況及び健全化判断比率'!BS10)</f>
        <v>小樽開発埠頭（株）</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10</v>
      </c>
      <c r="AN38" s="633"/>
      <c r="AO38" s="634" t="str">
        <f>IF('各会計、関係団体の財政状況及び健全化判断比率'!B35="","",'各会計、関係団体の財政状況及び健全化判断比率'!B35)</f>
        <v>簡易水道事業会計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17</v>
      </c>
      <c r="BX38" s="633"/>
      <c r="BY38" s="634" t="str">
        <f>IF('各会計、関係団体の財政状況及び健全化判断比率'!B72="","",'各会計、関係団体の財政状況及び健全化判断比率'!B72)</f>
        <v>石狩西部広域水道企業団</v>
      </c>
      <c r="BZ38" s="634"/>
      <c r="CA38" s="634"/>
      <c r="CB38" s="634"/>
      <c r="CC38" s="634"/>
      <c r="CD38" s="634"/>
      <c r="CE38" s="634"/>
      <c r="CF38" s="634"/>
      <c r="CG38" s="634"/>
      <c r="CH38" s="634"/>
      <c r="CI38" s="634"/>
      <c r="CJ38" s="634"/>
      <c r="CK38" s="634"/>
      <c r="CL38" s="634"/>
      <c r="CM38" s="634"/>
      <c r="CN38" s="181"/>
      <c r="CO38" s="633">
        <f t="shared" si="3"/>
        <v>22</v>
      </c>
      <c r="CP38" s="633"/>
      <c r="CQ38" s="634" t="str">
        <f>IF('各会計、関係団体の財政状況及び健全化判断比率'!BS11="","",'各会計、関係団体の財政状況及び健全化判断比率'!BS11)</f>
        <v>（株）小樽観光振興公社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k/GsNH5lwqcLgUmeL5w0T50JipyTDn2/vBbYmq4KqBc4/jJd4UjhkHJBmN7Y81qWBDag4LdwAoIJBFV6pSw1A==" saltValue="X9gWxcSvt/OwAbLUT/eI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13845729</v>
      </c>
      <c r="S5" s="649"/>
      <c r="T5" s="649"/>
      <c r="U5" s="649"/>
      <c r="V5" s="649"/>
      <c r="W5" s="649"/>
      <c r="X5" s="649"/>
      <c r="Y5" s="650"/>
      <c r="Z5" s="651">
        <v>20.9</v>
      </c>
      <c r="AA5" s="651"/>
      <c r="AB5" s="651"/>
      <c r="AC5" s="651"/>
      <c r="AD5" s="652">
        <v>12805412</v>
      </c>
      <c r="AE5" s="652"/>
      <c r="AF5" s="652"/>
      <c r="AG5" s="652"/>
      <c r="AH5" s="652"/>
      <c r="AI5" s="652"/>
      <c r="AJ5" s="652"/>
      <c r="AK5" s="652"/>
      <c r="AL5" s="653">
        <v>40.299999999999997</v>
      </c>
      <c r="AM5" s="654"/>
      <c r="AN5" s="654"/>
      <c r="AO5" s="655"/>
      <c r="AP5" s="645" t="s">
        <v>233</v>
      </c>
      <c r="AQ5" s="646"/>
      <c r="AR5" s="646"/>
      <c r="AS5" s="646"/>
      <c r="AT5" s="646"/>
      <c r="AU5" s="646"/>
      <c r="AV5" s="646"/>
      <c r="AW5" s="646"/>
      <c r="AX5" s="646"/>
      <c r="AY5" s="646"/>
      <c r="AZ5" s="646"/>
      <c r="BA5" s="646"/>
      <c r="BB5" s="646"/>
      <c r="BC5" s="646"/>
      <c r="BD5" s="646"/>
      <c r="BE5" s="646"/>
      <c r="BF5" s="647"/>
      <c r="BG5" s="659">
        <v>12759167</v>
      </c>
      <c r="BH5" s="660"/>
      <c r="BI5" s="660"/>
      <c r="BJ5" s="660"/>
      <c r="BK5" s="660"/>
      <c r="BL5" s="660"/>
      <c r="BM5" s="660"/>
      <c r="BN5" s="661"/>
      <c r="BO5" s="662">
        <v>92.2</v>
      </c>
      <c r="BP5" s="662"/>
      <c r="BQ5" s="662"/>
      <c r="BR5" s="662"/>
      <c r="BS5" s="663">
        <v>229680</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324636</v>
      </c>
      <c r="S6" s="660"/>
      <c r="T6" s="660"/>
      <c r="U6" s="660"/>
      <c r="V6" s="660"/>
      <c r="W6" s="660"/>
      <c r="X6" s="660"/>
      <c r="Y6" s="661"/>
      <c r="Z6" s="662">
        <v>0.5</v>
      </c>
      <c r="AA6" s="662"/>
      <c r="AB6" s="662"/>
      <c r="AC6" s="662"/>
      <c r="AD6" s="663">
        <v>324636</v>
      </c>
      <c r="AE6" s="663"/>
      <c r="AF6" s="663"/>
      <c r="AG6" s="663"/>
      <c r="AH6" s="663"/>
      <c r="AI6" s="663"/>
      <c r="AJ6" s="663"/>
      <c r="AK6" s="663"/>
      <c r="AL6" s="664">
        <v>1</v>
      </c>
      <c r="AM6" s="665"/>
      <c r="AN6" s="665"/>
      <c r="AO6" s="666"/>
      <c r="AP6" s="656" t="s">
        <v>238</v>
      </c>
      <c r="AQ6" s="657"/>
      <c r="AR6" s="657"/>
      <c r="AS6" s="657"/>
      <c r="AT6" s="657"/>
      <c r="AU6" s="657"/>
      <c r="AV6" s="657"/>
      <c r="AW6" s="657"/>
      <c r="AX6" s="657"/>
      <c r="AY6" s="657"/>
      <c r="AZ6" s="657"/>
      <c r="BA6" s="657"/>
      <c r="BB6" s="657"/>
      <c r="BC6" s="657"/>
      <c r="BD6" s="657"/>
      <c r="BE6" s="657"/>
      <c r="BF6" s="658"/>
      <c r="BG6" s="659">
        <v>12759167</v>
      </c>
      <c r="BH6" s="660"/>
      <c r="BI6" s="660"/>
      <c r="BJ6" s="660"/>
      <c r="BK6" s="660"/>
      <c r="BL6" s="660"/>
      <c r="BM6" s="660"/>
      <c r="BN6" s="661"/>
      <c r="BO6" s="662">
        <v>92.2</v>
      </c>
      <c r="BP6" s="662"/>
      <c r="BQ6" s="662"/>
      <c r="BR6" s="662"/>
      <c r="BS6" s="663">
        <v>229680</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318024</v>
      </c>
      <c r="CS6" s="660"/>
      <c r="CT6" s="660"/>
      <c r="CU6" s="660"/>
      <c r="CV6" s="660"/>
      <c r="CW6" s="660"/>
      <c r="CX6" s="660"/>
      <c r="CY6" s="661"/>
      <c r="CZ6" s="653">
        <v>0.5</v>
      </c>
      <c r="DA6" s="654"/>
      <c r="DB6" s="654"/>
      <c r="DC6" s="670"/>
      <c r="DD6" s="668">
        <v>900</v>
      </c>
      <c r="DE6" s="660"/>
      <c r="DF6" s="660"/>
      <c r="DG6" s="660"/>
      <c r="DH6" s="660"/>
      <c r="DI6" s="660"/>
      <c r="DJ6" s="660"/>
      <c r="DK6" s="660"/>
      <c r="DL6" s="660"/>
      <c r="DM6" s="660"/>
      <c r="DN6" s="660"/>
      <c r="DO6" s="660"/>
      <c r="DP6" s="661"/>
      <c r="DQ6" s="668">
        <v>318021</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4238</v>
      </c>
      <c r="S7" s="660"/>
      <c r="T7" s="660"/>
      <c r="U7" s="660"/>
      <c r="V7" s="660"/>
      <c r="W7" s="660"/>
      <c r="X7" s="660"/>
      <c r="Y7" s="661"/>
      <c r="Z7" s="662">
        <v>0</v>
      </c>
      <c r="AA7" s="662"/>
      <c r="AB7" s="662"/>
      <c r="AC7" s="662"/>
      <c r="AD7" s="663">
        <v>4238</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5304046</v>
      </c>
      <c r="BH7" s="660"/>
      <c r="BI7" s="660"/>
      <c r="BJ7" s="660"/>
      <c r="BK7" s="660"/>
      <c r="BL7" s="660"/>
      <c r="BM7" s="660"/>
      <c r="BN7" s="661"/>
      <c r="BO7" s="662">
        <v>38.299999999999997</v>
      </c>
      <c r="BP7" s="662"/>
      <c r="BQ7" s="662"/>
      <c r="BR7" s="662"/>
      <c r="BS7" s="663">
        <v>229680</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7297396</v>
      </c>
      <c r="CS7" s="660"/>
      <c r="CT7" s="660"/>
      <c r="CU7" s="660"/>
      <c r="CV7" s="660"/>
      <c r="CW7" s="660"/>
      <c r="CX7" s="660"/>
      <c r="CY7" s="661"/>
      <c r="CZ7" s="662">
        <v>11.3</v>
      </c>
      <c r="DA7" s="662"/>
      <c r="DB7" s="662"/>
      <c r="DC7" s="662"/>
      <c r="DD7" s="668">
        <v>236877</v>
      </c>
      <c r="DE7" s="660"/>
      <c r="DF7" s="660"/>
      <c r="DG7" s="660"/>
      <c r="DH7" s="660"/>
      <c r="DI7" s="660"/>
      <c r="DJ7" s="660"/>
      <c r="DK7" s="660"/>
      <c r="DL7" s="660"/>
      <c r="DM7" s="660"/>
      <c r="DN7" s="660"/>
      <c r="DO7" s="660"/>
      <c r="DP7" s="661"/>
      <c r="DQ7" s="668">
        <v>5077696</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30930</v>
      </c>
      <c r="S8" s="660"/>
      <c r="T8" s="660"/>
      <c r="U8" s="660"/>
      <c r="V8" s="660"/>
      <c r="W8" s="660"/>
      <c r="X8" s="660"/>
      <c r="Y8" s="661"/>
      <c r="Z8" s="662">
        <v>0</v>
      </c>
      <c r="AA8" s="662"/>
      <c r="AB8" s="662"/>
      <c r="AC8" s="662"/>
      <c r="AD8" s="663">
        <v>30930</v>
      </c>
      <c r="AE8" s="663"/>
      <c r="AF8" s="663"/>
      <c r="AG8" s="663"/>
      <c r="AH8" s="663"/>
      <c r="AI8" s="663"/>
      <c r="AJ8" s="663"/>
      <c r="AK8" s="663"/>
      <c r="AL8" s="664">
        <v>0.1</v>
      </c>
      <c r="AM8" s="665"/>
      <c r="AN8" s="665"/>
      <c r="AO8" s="666"/>
      <c r="AP8" s="656" t="s">
        <v>244</v>
      </c>
      <c r="AQ8" s="657"/>
      <c r="AR8" s="657"/>
      <c r="AS8" s="657"/>
      <c r="AT8" s="657"/>
      <c r="AU8" s="657"/>
      <c r="AV8" s="657"/>
      <c r="AW8" s="657"/>
      <c r="AX8" s="657"/>
      <c r="AY8" s="657"/>
      <c r="AZ8" s="657"/>
      <c r="BA8" s="657"/>
      <c r="BB8" s="657"/>
      <c r="BC8" s="657"/>
      <c r="BD8" s="657"/>
      <c r="BE8" s="657"/>
      <c r="BF8" s="658"/>
      <c r="BG8" s="659">
        <v>175071</v>
      </c>
      <c r="BH8" s="660"/>
      <c r="BI8" s="660"/>
      <c r="BJ8" s="660"/>
      <c r="BK8" s="660"/>
      <c r="BL8" s="660"/>
      <c r="BM8" s="660"/>
      <c r="BN8" s="661"/>
      <c r="BO8" s="662">
        <v>1.3</v>
      </c>
      <c r="BP8" s="662"/>
      <c r="BQ8" s="662"/>
      <c r="BR8" s="662"/>
      <c r="BS8" s="663" t="s">
        <v>183</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26806182</v>
      </c>
      <c r="CS8" s="660"/>
      <c r="CT8" s="660"/>
      <c r="CU8" s="660"/>
      <c r="CV8" s="660"/>
      <c r="CW8" s="660"/>
      <c r="CX8" s="660"/>
      <c r="CY8" s="661"/>
      <c r="CZ8" s="662">
        <v>41.4</v>
      </c>
      <c r="DA8" s="662"/>
      <c r="DB8" s="662"/>
      <c r="DC8" s="662"/>
      <c r="DD8" s="668">
        <v>326076</v>
      </c>
      <c r="DE8" s="660"/>
      <c r="DF8" s="660"/>
      <c r="DG8" s="660"/>
      <c r="DH8" s="660"/>
      <c r="DI8" s="660"/>
      <c r="DJ8" s="660"/>
      <c r="DK8" s="660"/>
      <c r="DL8" s="660"/>
      <c r="DM8" s="660"/>
      <c r="DN8" s="660"/>
      <c r="DO8" s="660"/>
      <c r="DP8" s="661"/>
      <c r="DQ8" s="668">
        <v>11380935</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24944</v>
      </c>
      <c r="S9" s="660"/>
      <c r="T9" s="660"/>
      <c r="U9" s="660"/>
      <c r="V9" s="660"/>
      <c r="W9" s="660"/>
      <c r="X9" s="660"/>
      <c r="Y9" s="661"/>
      <c r="Z9" s="662">
        <v>0</v>
      </c>
      <c r="AA9" s="662"/>
      <c r="AB9" s="662"/>
      <c r="AC9" s="662"/>
      <c r="AD9" s="663">
        <v>24944</v>
      </c>
      <c r="AE9" s="663"/>
      <c r="AF9" s="663"/>
      <c r="AG9" s="663"/>
      <c r="AH9" s="663"/>
      <c r="AI9" s="663"/>
      <c r="AJ9" s="663"/>
      <c r="AK9" s="663"/>
      <c r="AL9" s="664">
        <v>0.1</v>
      </c>
      <c r="AM9" s="665"/>
      <c r="AN9" s="665"/>
      <c r="AO9" s="666"/>
      <c r="AP9" s="656" t="s">
        <v>247</v>
      </c>
      <c r="AQ9" s="657"/>
      <c r="AR9" s="657"/>
      <c r="AS9" s="657"/>
      <c r="AT9" s="657"/>
      <c r="AU9" s="657"/>
      <c r="AV9" s="657"/>
      <c r="AW9" s="657"/>
      <c r="AX9" s="657"/>
      <c r="AY9" s="657"/>
      <c r="AZ9" s="657"/>
      <c r="BA9" s="657"/>
      <c r="BB9" s="657"/>
      <c r="BC9" s="657"/>
      <c r="BD9" s="657"/>
      <c r="BE9" s="657"/>
      <c r="BF9" s="658"/>
      <c r="BG9" s="659">
        <v>4149078</v>
      </c>
      <c r="BH9" s="660"/>
      <c r="BI9" s="660"/>
      <c r="BJ9" s="660"/>
      <c r="BK9" s="660"/>
      <c r="BL9" s="660"/>
      <c r="BM9" s="660"/>
      <c r="BN9" s="661"/>
      <c r="BO9" s="662">
        <v>30</v>
      </c>
      <c r="BP9" s="662"/>
      <c r="BQ9" s="662"/>
      <c r="BR9" s="662"/>
      <c r="BS9" s="663" t="s">
        <v>183</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7917778</v>
      </c>
      <c r="CS9" s="660"/>
      <c r="CT9" s="660"/>
      <c r="CU9" s="660"/>
      <c r="CV9" s="660"/>
      <c r="CW9" s="660"/>
      <c r="CX9" s="660"/>
      <c r="CY9" s="661"/>
      <c r="CZ9" s="662">
        <v>12.2</v>
      </c>
      <c r="DA9" s="662"/>
      <c r="DB9" s="662"/>
      <c r="DC9" s="662"/>
      <c r="DD9" s="668">
        <v>176789</v>
      </c>
      <c r="DE9" s="660"/>
      <c r="DF9" s="660"/>
      <c r="DG9" s="660"/>
      <c r="DH9" s="660"/>
      <c r="DI9" s="660"/>
      <c r="DJ9" s="660"/>
      <c r="DK9" s="660"/>
      <c r="DL9" s="660"/>
      <c r="DM9" s="660"/>
      <c r="DN9" s="660"/>
      <c r="DO9" s="660"/>
      <c r="DP9" s="661"/>
      <c r="DQ9" s="668">
        <v>5015076</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183</v>
      </c>
      <c r="S10" s="660"/>
      <c r="T10" s="660"/>
      <c r="U10" s="660"/>
      <c r="V10" s="660"/>
      <c r="W10" s="660"/>
      <c r="X10" s="660"/>
      <c r="Y10" s="661"/>
      <c r="Z10" s="662" t="s">
        <v>183</v>
      </c>
      <c r="AA10" s="662"/>
      <c r="AB10" s="662"/>
      <c r="AC10" s="662"/>
      <c r="AD10" s="663" t="s">
        <v>183</v>
      </c>
      <c r="AE10" s="663"/>
      <c r="AF10" s="663"/>
      <c r="AG10" s="663"/>
      <c r="AH10" s="663"/>
      <c r="AI10" s="663"/>
      <c r="AJ10" s="663"/>
      <c r="AK10" s="663"/>
      <c r="AL10" s="664" t="s">
        <v>183</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413688</v>
      </c>
      <c r="BH10" s="660"/>
      <c r="BI10" s="660"/>
      <c r="BJ10" s="660"/>
      <c r="BK10" s="660"/>
      <c r="BL10" s="660"/>
      <c r="BM10" s="660"/>
      <c r="BN10" s="661"/>
      <c r="BO10" s="662">
        <v>3</v>
      </c>
      <c r="BP10" s="662"/>
      <c r="BQ10" s="662"/>
      <c r="BR10" s="662"/>
      <c r="BS10" s="663">
        <v>68564</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78368</v>
      </c>
      <c r="CS10" s="660"/>
      <c r="CT10" s="660"/>
      <c r="CU10" s="660"/>
      <c r="CV10" s="660"/>
      <c r="CW10" s="660"/>
      <c r="CX10" s="660"/>
      <c r="CY10" s="661"/>
      <c r="CZ10" s="662">
        <v>0.1</v>
      </c>
      <c r="DA10" s="662"/>
      <c r="DB10" s="662"/>
      <c r="DC10" s="662"/>
      <c r="DD10" s="668">
        <v>11614</v>
      </c>
      <c r="DE10" s="660"/>
      <c r="DF10" s="660"/>
      <c r="DG10" s="660"/>
      <c r="DH10" s="660"/>
      <c r="DI10" s="660"/>
      <c r="DJ10" s="660"/>
      <c r="DK10" s="660"/>
      <c r="DL10" s="660"/>
      <c r="DM10" s="660"/>
      <c r="DN10" s="660"/>
      <c r="DO10" s="660"/>
      <c r="DP10" s="661"/>
      <c r="DQ10" s="668">
        <v>56243</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3051797</v>
      </c>
      <c r="S11" s="660"/>
      <c r="T11" s="660"/>
      <c r="U11" s="660"/>
      <c r="V11" s="660"/>
      <c r="W11" s="660"/>
      <c r="X11" s="660"/>
      <c r="Y11" s="661"/>
      <c r="Z11" s="664">
        <v>4.5999999999999996</v>
      </c>
      <c r="AA11" s="665"/>
      <c r="AB11" s="665"/>
      <c r="AC11" s="671"/>
      <c r="AD11" s="668">
        <v>3051797</v>
      </c>
      <c r="AE11" s="660"/>
      <c r="AF11" s="660"/>
      <c r="AG11" s="660"/>
      <c r="AH11" s="660"/>
      <c r="AI11" s="660"/>
      <c r="AJ11" s="660"/>
      <c r="AK11" s="661"/>
      <c r="AL11" s="664">
        <v>9.6</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566209</v>
      </c>
      <c r="BH11" s="660"/>
      <c r="BI11" s="660"/>
      <c r="BJ11" s="660"/>
      <c r="BK11" s="660"/>
      <c r="BL11" s="660"/>
      <c r="BM11" s="660"/>
      <c r="BN11" s="661"/>
      <c r="BO11" s="662">
        <v>4.0999999999999996</v>
      </c>
      <c r="BP11" s="662"/>
      <c r="BQ11" s="662"/>
      <c r="BR11" s="662"/>
      <c r="BS11" s="663">
        <v>161116</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207249</v>
      </c>
      <c r="CS11" s="660"/>
      <c r="CT11" s="660"/>
      <c r="CU11" s="660"/>
      <c r="CV11" s="660"/>
      <c r="CW11" s="660"/>
      <c r="CX11" s="660"/>
      <c r="CY11" s="661"/>
      <c r="CZ11" s="662">
        <v>0.3</v>
      </c>
      <c r="DA11" s="662"/>
      <c r="DB11" s="662"/>
      <c r="DC11" s="662"/>
      <c r="DD11" s="668" t="s">
        <v>183</v>
      </c>
      <c r="DE11" s="660"/>
      <c r="DF11" s="660"/>
      <c r="DG11" s="660"/>
      <c r="DH11" s="660"/>
      <c r="DI11" s="660"/>
      <c r="DJ11" s="660"/>
      <c r="DK11" s="660"/>
      <c r="DL11" s="660"/>
      <c r="DM11" s="660"/>
      <c r="DN11" s="660"/>
      <c r="DO11" s="660"/>
      <c r="DP11" s="661"/>
      <c r="DQ11" s="668">
        <v>183271</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v>36366</v>
      </c>
      <c r="S12" s="660"/>
      <c r="T12" s="660"/>
      <c r="U12" s="660"/>
      <c r="V12" s="660"/>
      <c r="W12" s="660"/>
      <c r="X12" s="660"/>
      <c r="Y12" s="661"/>
      <c r="Z12" s="662">
        <v>0.1</v>
      </c>
      <c r="AA12" s="662"/>
      <c r="AB12" s="662"/>
      <c r="AC12" s="662"/>
      <c r="AD12" s="663">
        <v>36366</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6269386</v>
      </c>
      <c r="BH12" s="660"/>
      <c r="BI12" s="660"/>
      <c r="BJ12" s="660"/>
      <c r="BK12" s="660"/>
      <c r="BL12" s="660"/>
      <c r="BM12" s="660"/>
      <c r="BN12" s="661"/>
      <c r="BO12" s="662">
        <v>45.3</v>
      </c>
      <c r="BP12" s="662"/>
      <c r="BQ12" s="662"/>
      <c r="BR12" s="662"/>
      <c r="BS12" s="663" t="s">
        <v>183</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3800483</v>
      </c>
      <c r="CS12" s="660"/>
      <c r="CT12" s="660"/>
      <c r="CU12" s="660"/>
      <c r="CV12" s="660"/>
      <c r="CW12" s="660"/>
      <c r="CX12" s="660"/>
      <c r="CY12" s="661"/>
      <c r="CZ12" s="662">
        <v>5.9</v>
      </c>
      <c r="DA12" s="662"/>
      <c r="DB12" s="662"/>
      <c r="DC12" s="662"/>
      <c r="DD12" s="668">
        <v>339225</v>
      </c>
      <c r="DE12" s="660"/>
      <c r="DF12" s="660"/>
      <c r="DG12" s="660"/>
      <c r="DH12" s="660"/>
      <c r="DI12" s="660"/>
      <c r="DJ12" s="660"/>
      <c r="DK12" s="660"/>
      <c r="DL12" s="660"/>
      <c r="DM12" s="660"/>
      <c r="DN12" s="660"/>
      <c r="DO12" s="660"/>
      <c r="DP12" s="661"/>
      <c r="DQ12" s="668">
        <v>964896</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183</v>
      </c>
      <c r="S13" s="660"/>
      <c r="T13" s="660"/>
      <c r="U13" s="660"/>
      <c r="V13" s="660"/>
      <c r="W13" s="660"/>
      <c r="X13" s="660"/>
      <c r="Y13" s="661"/>
      <c r="Z13" s="662" t="s">
        <v>183</v>
      </c>
      <c r="AA13" s="662"/>
      <c r="AB13" s="662"/>
      <c r="AC13" s="662"/>
      <c r="AD13" s="663" t="s">
        <v>183</v>
      </c>
      <c r="AE13" s="663"/>
      <c r="AF13" s="663"/>
      <c r="AG13" s="663"/>
      <c r="AH13" s="663"/>
      <c r="AI13" s="663"/>
      <c r="AJ13" s="663"/>
      <c r="AK13" s="663"/>
      <c r="AL13" s="664" t="s">
        <v>183</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6227817</v>
      </c>
      <c r="BH13" s="660"/>
      <c r="BI13" s="660"/>
      <c r="BJ13" s="660"/>
      <c r="BK13" s="660"/>
      <c r="BL13" s="660"/>
      <c r="BM13" s="660"/>
      <c r="BN13" s="661"/>
      <c r="BO13" s="662">
        <v>45</v>
      </c>
      <c r="BP13" s="662"/>
      <c r="BQ13" s="662"/>
      <c r="BR13" s="662"/>
      <c r="BS13" s="663" t="s">
        <v>183</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7243541</v>
      </c>
      <c r="CS13" s="660"/>
      <c r="CT13" s="660"/>
      <c r="CU13" s="660"/>
      <c r="CV13" s="660"/>
      <c r="CW13" s="660"/>
      <c r="CX13" s="660"/>
      <c r="CY13" s="661"/>
      <c r="CZ13" s="662">
        <v>11.2</v>
      </c>
      <c r="DA13" s="662"/>
      <c r="DB13" s="662"/>
      <c r="DC13" s="662"/>
      <c r="DD13" s="668">
        <v>1932273</v>
      </c>
      <c r="DE13" s="660"/>
      <c r="DF13" s="660"/>
      <c r="DG13" s="660"/>
      <c r="DH13" s="660"/>
      <c r="DI13" s="660"/>
      <c r="DJ13" s="660"/>
      <c r="DK13" s="660"/>
      <c r="DL13" s="660"/>
      <c r="DM13" s="660"/>
      <c r="DN13" s="660"/>
      <c r="DO13" s="660"/>
      <c r="DP13" s="661"/>
      <c r="DQ13" s="668">
        <v>4517709</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t="s">
        <v>183</v>
      </c>
      <c r="S14" s="660"/>
      <c r="T14" s="660"/>
      <c r="U14" s="660"/>
      <c r="V14" s="660"/>
      <c r="W14" s="660"/>
      <c r="X14" s="660"/>
      <c r="Y14" s="661"/>
      <c r="Z14" s="662" t="s">
        <v>183</v>
      </c>
      <c r="AA14" s="662"/>
      <c r="AB14" s="662"/>
      <c r="AC14" s="662"/>
      <c r="AD14" s="663" t="s">
        <v>183</v>
      </c>
      <c r="AE14" s="663"/>
      <c r="AF14" s="663"/>
      <c r="AG14" s="663"/>
      <c r="AH14" s="663"/>
      <c r="AI14" s="663"/>
      <c r="AJ14" s="663"/>
      <c r="AK14" s="663"/>
      <c r="AL14" s="664" t="s">
        <v>183</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218699</v>
      </c>
      <c r="BH14" s="660"/>
      <c r="BI14" s="660"/>
      <c r="BJ14" s="660"/>
      <c r="BK14" s="660"/>
      <c r="BL14" s="660"/>
      <c r="BM14" s="660"/>
      <c r="BN14" s="661"/>
      <c r="BO14" s="662">
        <v>1.6</v>
      </c>
      <c r="BP14" s="662"/>
      <c r="BQ14" s="662"/>
      <c r="BR14" s="662"/>
      <c r="BS14" s="663" t="s">
        <v>183</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2020229</v>
      </c>
      <c r="CS14" s="660"/>
      <c r="CT14" s="660"/>
      <c r="CU14" s="660"/>
      <c r="CV14" s="660"/>
      <c r="CW14" s="660"/>
      <c r="CX14" s="660"/>
      <c r="CY14" s="661"/>
      <c r="CZ14" s="662">
        <v>3.1</v>
      </c>
      <c r="DA14" s="662"/>
      <c r="DB14" s="662"/>
      <c r="DC14" s="662"/>
      <c r="DD14" s="668">
        <v>140284</v>
      </c>
      <c r="DE14" s="660"/>
      <c r="DF14" s="660"/>
      <c r="DG14" s="660"/>
      <c r="DH14" s="660"/>
      <c r="DI14" s="660"/>
      <c r="DJ14" s="660"/>
      <c r="DK14" s="660"/>
      <c r="DL14" s="660"/>
      <c r="DM14" s="660"/>
      <c r="DN14" s="660"/>
      <c r="DO14" s="660"/>
      <c r="DP14" s="661"/>
      <c r="DQ14" s="668">
        <v>1871600</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183</v>
      </c>
      <c r="S15" s="660"/>
      <c r="T15" s="660"/>
      <c r="U15" s="660"/>
      <c r="V15" s="660"/>
      <c r="W15" s="660"/>
      <c r="X15" s="660"/>
      <c r="Y15" s="661"/>
      <c r="Z15" s="662" t="s">
        <v>183</v>
      </c>
      <c r="AA15" s="662"/>
      <c r="AB15" s="662"/>
      <c r="AC15" s="662"/>
      <c r="AD15" s="663" t="s">
        <v>183</v>
      </c>
      <c r="AE15" s="663"/>
      <c r="AF15" s="663"/>
      <c r="AG15" s="663"/>
      <c r="AH15" s="663"/>
      <c r="AI15" s="663"/>
      <c r="AJ15" s="663"/>
      <c r="AK15" s="663"/>
      <c r="AL15" s="664" t="s">
        <v>183</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963800</v>
      </c>
      <c r="BH15" s="660"/>
      <c r="BI15" s="660"/>
      <c r="BJ15" s="660"/>
      <c r="BK15" s="660"/>
      <c r="BL15" s="660"/>
      <c r="BM15" s="660"/>
      <c r="BN15" s="661"/>
      <c r="BO15" s="662">
        <v>7</v>
      </c>
      <c r="BP15" s="662"/>
      <c r="BQ15" s="662"/>
      <c r="BR15" s="662"/>
      <c r="BS15" s="663" t="s">
        <v>183</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4222301</v>
      </c>
      <c r="CS15" s="660"/>
      <c r="CT15" s="660"/>
      <c r="CU15" s="660"/>
      <c r="CV15" s="660"/>
      <c r="CW15" s="660"/>
      <c r="CX15" s="660"/>
      <c r="CY15" s="661"/>
      <c r="CZ15" s="662">
        <v>6.5</v>
      </c>
      <c r="DA15" s="662"/>
      <c r="DB15" s="662"/>
      <c r="DC15" s="662"/>
      <c r="DD15" s="668">
        <v>933855</v>
      </c>
      <c r="DE15" s="660"/>
      <c r="DF15" s="660"/>
      <c r="DG15" s="660"/>
      <c r="DH15" s="660"/>
      <c r="DI15" s="660"/>
      <c r="DJ15" s="660"/>
      <c r="DK15" s="660"/>
      <c r="DL15" s="660"/>
      <c r="DM15" s="660"/>
      <c r="DN15" s="660"/>
      <c r="DO15" s="660"/>
      <c r="DP15" s="661"/>
      <c r="DQ15" s="668">
        <v>2700890</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26707</v>
      </c>
      <c r="S16" s="660"/>
      <c r="T16" s="660"/>
      <c r="U16" s="660"/>
      <c r="V16" s="660"/>
      <c r="W16" s="660"/>
      <c r="X16" s="660"/>
      <c r="Y16" s="661"/>
      <c r="Z16" s="662">
        <v>0</v>
      </c>
      <c r="AA16" s="662"/>
      <c r="AB16" s="662"/>
      <c r="AC16" s="662"/>
      <c r="AD16" s="663">
        <v>26707</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183</v>
      </c>
      <c r="BH16" s="660"/>
      <c r="BI16" s="660"/>
      <c r="BJ16" s="660"/>
      <c r="BK16" s="660"/>
      <c r="BL16" s="660"/>
      <c r="BM16" s="660"/>
      <c r="BN16" s="661"/>
      <c r="BO16" s="662" t="s">
        <v>183</v>
      </c>
      <c r="BP16" s="662"/>
      <c r="BQ16" s="662"/>
      <c r="BR16" s="662"/>
      <c r="BS16" s="663" t="s">
        <v>183</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183</v>
      </c>
      <c r="CS16" s="660"/>
      <c r="CT16" s="660"/>
      <c r="CU16" s="660"/>
      <c r="CV16" s="660"/>
      <c r="CW16" s="660"/>
      <c r="CX16" s="660"/>
      <c r="CY16" s="661"/>
      <c r="CZ16" s="662" t="s">
        <v>183</v>
      </c>
      <c r="DA16" s="662"/>
      <c r="DB16" s="662"/>
      <c r="DC16" s="662"/>
      <c r="DD16" s="668" t="s">
        <v>183</v>
      </c>
      <c r="DE16" s="660"/>
      <c r="DF16" s="660"/>
      <c r="DG16" s="660"/>
      <c r="DH16" s="660"/>
      <c r="DI16" s="660"/>
      <c r="DJ16" s="660"/>
      <c r="DK16" s="660"/>
      <c r="DL16" s="660"/>
      <c r="DM16" s="660"/>
      <c r="DN16" s="660"/>
      <c r="DO16" s="660"/>
      <c r="DP16" s="661"/>
      <c r="DQ16" s="668" t="s">
        <v>183</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223446</v>
      </c>
      <c r="S17" s="660"/>
      <c r="T17" s="660"/>
      <c r="U17" s="660"/>
      <c r="V17" s="660"/>
      <c r="W17" s="660"/>
      <c r="X17" s="660"/>
      <c r="Y17" s="661"/>
      <c r="Z17" s="662">
        <v>0.3</v>
      </c>
      <c r="AA17" s="662"/>
      <c r="AB17" s="662"/>
      <c r="AC17" s="662"/>
      <c r="AD17" s="663">
        <v>223446</v>
      </c>
      <c r="AE17" s="663"/>
      <c r="AF17" s="663"/>
      <c r="AG17" s="663"/>
      <c r="AH17" s="663"/>
      <c r="AI17" s="663"/>
      <c r="AJ17" s="663"/>
      <c r="AK17" s="663"/>
      <c r="AL17" s="664">
        <v>0.7</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v>3236</v>
      </c>
      <c r="BH17" s="660"/>
      <c r="BI17" s="660"/>
      <c r="BJ17" s="660"/>
      <c r="BK17" s="660"/>
      <c r="BL17" s="660"/>
      <c r="BM17" s="660"/>
      <c r="BN17" s="661"/>
      <c r="BO17" s="662">
        <v>0</v>
      </c>
      <c r="BP17" s="662"/>
      <c r="BQ17" s="662"/>
      <c r="BR17" s="662"/>
      <c r="BS17" s="663" t="s">
        <v>183</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4911874</v>
      </c>
      <c r="CS17" s="660"/>
      <c r="CT17" s="660"/>
      <c r="CU17" s="660"/>
      <c r="CV17" s="660"/>
      <c r="CW17" s="660"/>
      <c r="CX17" s="660"/>
      <c r="CY17" s="661"/>
      <c r="CZ17" s="662">
        <v>7.6</v>
      </c>
      <c r="DA17" s="662"/>
      <c r="DB17" s="662"/>
      <c r="DC17" s="662"/>
      <c r="DD17" s="668" t="s">
        <v>183</v>
      </c>
      <c r="DE17" s="660"/>
      <c r="DF17" s="660"/>
      <c r="DG17" s="660"/>
      <c r="DH17" s="660"/>
      <c r="DI17" s="660"/>
      <c r="DJ17" s="660"/>
      <c r="DK17" s="660"/>
      <c r="DL17" s="660"/>
      <c r="DM17" s="660"/>
      <c r="DN17" s="660"/>
      <c r="DO17" s="660"/>
      <c r="DP17" s="661"/>
      <c r="DQ17" s="668">
        <v>4607207</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62060</v>
      </c>
      <c r="S18" s="660"/>
      <c r="T18" s="660"/>
      <c r="U18" s="660"/>
      <c r="V18" s="660"/>
      <c r="W18" s="660"/>
      <c r="X18" s="660"/>
      <c r="Y18" s="661"/>
      <c r="Z18" s="662">
        <v>0.1</v>
      </c>
      <c r="AA18" s="662"/>
      <c r="AB18" s="662"/>
      <c r="AC18" s="662"/>
      <c r="AD18" s="663">
        <v>62060</v>
      </c>
      <c r="AE18" s="663"/>
      <c r="AF18" s="663"/>
      <c r="AG18" s="663"/>
      <c r="AH18" s="663"/>
      <c r="AI18" s="663"/>
      <c r="AJ18" s="663"/>
      <c r="AK18" s="663"/>
      <c r="AL18" s="664">
        <v>0.2</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183</v>
      </c>
      <c r="BH18" s="660"/>
      <c r="BI18" s="660"/>
      <c r="BJ18" s="660"/>
      <c r="BK18" s="660"/>
      <c r="BL18" s="660"/>
      <c r="BM18" s="660"/>
      <c r="BN18" s="661"/>
      <c r="BO18" s="662" t="s">
        <v>183</v>
      </c>
      <c r="BP18" s="662"/>
      <c r="BQ18" s="662"/>
      <c r="BR18" s="662"/>
      <c r="BS18" s="663" t="s">
        <v>183</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183</v>
      </c>
      <c r="CS18" s="660"/>
      <c r="CT18" s="660"/>
      <c r="CU18" s="660"/>
      <c r="CV18" s="660"/>
      <c r="CW18" s="660"/>
      <c r="CX18" s="660"/>
      <c r="CY18" s="661"/>
      <c r="CZ18" s="662" t="s">
        <v>183</v>
      </c>
      <c r="DA18" s="662"/>
      <c r="DB18" s="662"/>
      <c r="DC18" s="662"/>
      <c r="DD18" s="668" t="s">
        <v>183</v>
      </c>
      <c r="DE18" s="660"/>
      <c r="DF18" s="660"/>
      <c r="DG18" s="660"/>
      <c r="DH18" s="660"/>
      <c r="DI18" s="660"/>
      <c r="DJ18" s="660"/>
      <c r="DK18" s="660"/>
      <c r="DL18" s="660"/>
      <c r="DM18" s="660"/>
      <c r="DN18" s="660"/>
      <c r="DO18" s="660"/>
      <c r="DP18" s="661"/>
      <c r="DQ18" s="668" t="s">
        <v>183</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61711</v>
      </c>
      <c r="S19" s="660"/>
      <c r="T19" s="660"/>
      <c r="U19" s="660"/>
      <c r="V19" s="660"/>
      <c r="W19" s="660"/>
      <c r="X19" s="660"/>
      <c r="Y19" s="661"/>
      <c r="Z19" s="662">
        <v>0.1</v>
      </c>
      <c r="AA19" s="662"/>
      <c r="AB19" s="662"/>
      <c r="AC19" s="662"/>
      <c r="AD19" s="663">
        <v>61711</v>
      </c>
      <c r="AE19" s="663"/>
      <c r="AF19" s="663"/>
      <c r="AG19" s="663"/>
      <c r="AH19" s="663"/>
      <c r="AI19" s="663"/>
      <c r="AJ19" s="663"/>
      <c r="AK19" s="663"/>
      <c r="AL19" s="664">
        <v>0.2</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1086562</v>
      </c>
      <c r="BH19" s="660"/>
      <c r="BI19" s="660"/>
      <c r="BJ19" s="660"/>
      <c r="BK19" s="660"/>
      <c r="BL19" s="660"/>
      <c r="BM19" s="660"/>
      <c r="BN19" s="661"/>
      <c r="BO19" s="662">
        <v>7.8</v>
      </c>
      <c r="BP19" s="662"/>
      <c r="BQ19" s="662"/>
      <c r="BR19" s="662"/>
      <c r="BS19" s="663" t="s">
        <v>183</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183</v>
      </c>
      <c r="CS19" s="660"/>
      <c r="CT19" s="660"/>
      <c r="CU19" s="660"/>
      <c r="CV19" s="660"/>
      <c r="CW19" s="660"/>
      <c r="CX19" s="660"/>
      <c r="CY19" s="661"/>
      <c r="CZ19" s="662" t="s">
        <v>183</v>
      </c>
      <c r="DA19" s="662"/>
      <c r="DB19" s="662"/>
      <c r="DC19" s="662"/>
      <c r="DD19" s="668" t="s">
        <v>183</v>
      </c>
      <c r="DE19" s="660"/>
      <c r="DF19" s="660"/>
      <c r="DG19" s="660"/>
      <c r="DH19" s="660"/>
      <c r="DI19" s="660"/>
      <c r="DJ19" s="660"/>
      <c r="DK19" s="660"/>
      <c r="DL19" s="660"/>
      <c r="DM19" s="660"/>
      <c r="DN19" s="660"/>
      <c r="DO19" s="660"/>
      <c r="DP19" s="661"/>
      <c r="DQ19" s="668" t="s">
        <v>183</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349</v>
      </c>
      <c r="S20" s="660"/>
      <c r="T20" s="660"/>
      <c r="U20" s="660"/>
      <c r="V20" s="660"/>
      <c r="W20" s="660"/>
      <c r="X20" s="660"/>
      <c r="Y20" s="661"/>
      <c r="Z20" s="662">
        <v>0</v>
      </c>
      <c r="AA20" s="662"/>
      <c r="AB20" s="662"/>
      <c r="AC20" s="662"/>
      <c r="AD20" s="663">
        <v>349</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1086562</v>
      </c>
      <c r="BH20" s="660"/>
      <c r="BI20" s="660"/>
      <c r="BJ20" s="660"/>
      <c r="BK20" s="660"/>
      <c r="BL20" s="660"/>
      <c r="BM20" s="660"/>
      <c r="BN20" s="661"/>
      <c r="BO20" s="662">
        <v>7.8</v>
      </c>
      <c r="BP20" s="662"/>
      <c r="BQ20" s="662"/>
      <c r="BR20" s="662"/>
      <c r="BS20" s="663" t="s">
        <v>183</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64823425</v>
      </c>
      <c r="CS20" s="660"/>
      <c r="CT20" s="660"/>
      <c r="CU20" s="660"/>
      <c r="CV20" s="660"/>
      <c r="CW20" s="660"/>
      <c r="CX20" s="660"/>
      <c r="CY20" s="661"/>
      <c r="CZ20" s="662">
        <v>100</v>
      </c>
      <c r="DA20" s="662"/>
      <c r="DB20" s="662"/>
      <c r="DC20" s="662"/>
      <c r="DD20" s="668">
        <v>4097893</v>
      </c>
      <c r="DE20" s="660"/>
      <c r="DF20" s="660"/>
      <c r="DG20" s="660"/>
      <c r="DH20" s="660"/>
      <c r="DI20" s="660"/>
      <c r="DJ20" s="660"/>
      <c r="DK20" s="660"/>
      <c r="DL20" s="660"/>
      <c r="DM20" s="660"/>
      <c r="DN20" s="660"/>
      <c r="DO20" s="660"/>
      <c r="DP20" s="661"/>
      <c r="DQ20" s="668">
        <v>36693544</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16500575</v>
      </c>
      <c r="S21" s="660"/>
      <c r="T21" s="660"/>
      <c r="U21" s="660"/>
      <c r="V21" s="660"/>
      <c r="W21" s="660"/>
      <c r="X21" s="660"/>
      <c r="Y21" s="661"/>
      <c r="Z21" s="662">
        <v>24.9</v>
      </c>
      <c r="AA21" s="662"/>
      <c r="AB21" s="662"/>
      <c r="AC21" s="662"/>
      <c r="AD21" s="663">
        <v>15047922</v>
      </c>
      <c r="AE21" s="663"/>
      <c r="AF21" s="663"/>
      <c r="AG21" s="663"/>
      <c r="AH21" s="663"/>
      <c r="AI21" s="663"/>
      <c r="AJ21" s="663"/>
      <c r="AK21" s="663"/>
      <c r="AL21" s="664">
        <v>47.3</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46245</v>
      </c>
      <c r="BH21" s="660"/>
      <c r="BI21" s="660"/>
      <c r="BJ21" s="660"/>
      <c r="BK21" s="660"/>
      <c r="BL21" s="660"/>
      <c r="BM21" s="660"/>
      <c r="BN21" s="661"/>
      <c r="BO21" s="662">
        <v>0.3</v>
      </c>
      <c r="BP21" s="662"/>
      <c r="BQ21" s="662"/>
      <c r="BR21" s="662"/>
      <c r="BS21" s="663" t="s">
        <v>183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15047922</v>
      </c>
      <c r="S22" s="660"/>
      <c r="T22" s="660"/>
      <c r="U22" s="660"/>
      <c r="V22" s="660"/>
      <c r="W22" s="660"/>
      <c r="X22" s="660"/>
      <c r="Y22" s="661"/>
      <c r="Z22" s="662">
        <v>22.7</v>
      </c>
      <c r="AA22" s="662"/>
      <c r="AB22" s="662"/>
      <c r="AC22" s="662"/>
      <c r="AD22" s="663">
        <v>15047922</v>
      </c>
      <c r="AE22" s="663"/>
      <c r="AF22" s="663"/>
      <c r="AG22" s="663"/>
      <c r="AH22" s="663"/>
      <c r="AI22" s="663"/>
      <c r="AJ22" s="663"/>
      <c r="AK22" s="663"/>
      <c r="AL22" s="664">
        <v>47.3</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183</v>
      </c>
      <c r="BH22" s="660"/>
      <c r="BI22" s="660"/>
      <c r="BJ22" s="660"/>
      <c r="BK22" s="660"/>
      <c r="BL22" s="660"/>
      <c r="BM22" s="660"/>
      <c r="BN22" s="661"/>
      <c r="BO22" s="662" t="s">
        <v>183</v>
      </c>
      <c r="BP22" s="662"/>
      <c r="BQ22" s="662"/>
      <c r="BR22" s="662"/>
      <c r="BS22" s="663" t="s">
        <v>183</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1452653</v>
      </c>
      <c r="S23" s="660"/>
      <c r="T23" s="660"/>
      <c r="U23" s="660"/>
      <c r="V23" s="660"/>
      <c r="W23" s="660"/>
      <c r="X23" s="660"/>
      <c r="Y23" s="661"/>
      <c r="Z23" s="662">
        <v>2.2000000000000002</v>
      </c>
      <c r="AA23" s="662"/>
      <c r="AB23" s="662"/>
      <c r="AC23" s="662"/>
      <c r="AD23" s="663" t="s">
        <v>183</v>
      </c>
      <c r="AE23" s="663"/>
      <c r="AF23" s="663"/>
      <c r="AG23" s="663"/>
      <c r="AH23" s="663"/>
      <c r="AI23" s="663"/>
      <c r="AJ23" s="663"/>
      <c r="AK23" s="663"/>
      <c r="AL23" s="664" t="s">
        <v>183</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1040317</v>
      </c>
      <c r="BH23" s="660"/>
      <c r="BI23" s="660"/>
      <c r="BJ23" s="660"/>
      <c r="BK23" s="660"/>
      <c r="BL23" s="660"/>
      <c r="BM23" s="660"/>
      <c r="BN23" s="661"/>
      <c r="BO23" s="662">
        <v>7.5</v>
      </c>
      <c r="BP23" s="662"/>
      <c r="BQ23" s="662"/>
      <c r="BR23" s="662"/>
      <c r="BS23" s="663" t="s">
        <v>183</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183</v>
      </c>
      <c r="S24" s="660"/>
      <c r="T24" s="660"/>
      <c r="U24" s="660"/>
      <c r="V24" s="660"/>
      <c r="W24" s="660"/>
      <c r="X24" s="660"/>
      <c r="Y24" s="661"/>
      <c r="Z24" s="662" t="s">
        <v>183</v>
      </c>
      <c r="AA24" s="662"/>
      <c r="AB24" s="662"/>
      <c r="AC24" s="662"/>
      <c r="AD24" s="663" t="s">
        <v>183</v>
      </c>
      <c r="AE24" s="663"/>
      <c r="AF24" s="663"/>
      <c r="AG24" s="663"/>
      <c r="AH24" s="663"/>
      <c r="AI24" s="663"/>
      <c r="AJ24" s="663"/>
      <c r="AK24" s="663"/>
      <c r="AL24" s="664" t="s">
        <v>183</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183</v>
      </c>
      <c r="BH24" s="660"/>
      <c r="BI24" s="660"/>
      <c r="BJ24" s="660"/>
      <c r="BK24" s="660"/>
      <c r="BL24" s="660"/>
      <c r="BM24" s="660"/>
      <c r="BN24" s="661"/>
      <c r="BO24" s="662" t="s">
        <v>183</v>
      </c>
      <c r="BP24" s="662"/>
      <c r="BQ24" s="662"/>
      <c r="BR24" s="662"/>
      <c r="BS24" s="663" t="s">
        <v>183</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32667139</v>
      </c>
      <c r="CS24" s="649"/>
      <c r="CT24" s="649"/>
      <c r="CU24" s="649"/>
      <c r="CV24" s="649"/>
      <c r="CW24" s="649"/>
      <c r="CX24" s="649"/>
      <c r="CY24" s="650"/>
      <c r="CZ24" s="653">
        <v>50.4</v>
      </c>
      <c r="DA24" s="654"/>
      <c r="DB24" s="654"/>
      <c r="DC24" s="670"/>
      <c r="DD24" s="691">
        <v>18003433</v>
      </c>
      <c r="DE24" s="649"/>
      <c r="DF24" s="649"/>
      <c r="DG24" s="649"/>
      <c r="DH24" s="649"/>
      <c r="DI24" s="649"/>
      <c r="DJ24" s="649"/>
      <c r="DK24" s="650"/>
      <c r="DL24" s="691">
        <v>17255608</v>
      </c>
      <c r="DM24" s="649"/>
      <c r="DN24" s="649"/>
      <c r="DO24" s="649"/>
      <c r="DP24" s="649"/>
      <c r="DQ24" s="649"/>
      <c r="DR24" s="649"/>
      <c r="DS24" s="649"/>
      <c r="DT24" s="649"/>
      <c r="DU24" s="649"/>
      <c r="DV24" s="650"/>
      <c r="DW24" s="653">
        <v>53.4</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34131428</v>
      </c>
      <c r="S25" s="660"/>
      <c r="T25" s="660"/>
      <c r="U25" s="660"/>
      <c r="V25" s="660"/>
      <c r="W25" s="660"/>
      <c r="X25" s="660"/>
      <c r="Y25" s="661"/>
      <c r="Z25" s="662">
        <v>51.5</v>
      </c>
      <c r="AA25" s="662"/>
      <c r="AB25" s="662"/>
      <c r="AC25" s="662"/>
      <c r="AD25" s="663">
        <v>31638458</v>
      </c>
      <c r="AE25" s="663"/>
      <c r="AF25" s="663"/>
      <c r="AG25" s="663"/>
      <c r="AH25" s="663"/>
      <c r="AI25" s="663"/>
      <c r="AJ25" s="663"/>
      <c r="AK25" s="663"/>
      <c r="AL25" s="664">
        <v>99.5</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183</v>
      </c>
      <c r="BH25" s="660"/>
      <c r="BI25" s="660"/>
      <c r="BJ25" s="660"/>
      <c r="BK25" s="660"/>
      <c r="BL25" s="660"/>
      <c r="BM25" s="660"/>
      <c r="BN25" s="661"/>
      <c r="BO25" s="662" t="s">
        <v>183</v>
      </c>
      <c r="BP25" s="662"/>
      <c r="BQ25" s="662"/>
      <c r="BR25" s="662"/>
      <c r="BS25" s="663" t="s">
        <v>183</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9237714</v>
      </c>
      <c r="CS25" s="692"/>
      <c r="CT25" s="692"/>
      <c r="CU25" s="692"/>
      <c r="CV25" s="692"/>
      <c r="CW25" s="692"/>
      <c r="CX25" s="692"/>
      <c r="CY25" s="693"/>
      <c r="CZ25" s="664">
        <v>14.3</v>
      </c>
      <c r="DA25" s="689"/>
      <c r="DB25" s="689"/>
      <c r="DC25" s="694"/>
      <c r="DD25" s="668">
        <v>8728416</v>
      </c>
      <c r="DE25" s="692"/>
      <c r="DF25" s="692"/>
      <c r="DG25" s="692"/>
      <c r="DH25" s="692"/>
      <c r="DI25" s="692"/>
      <c r="DJ25" s="692"/>
      <c r="DK25" s="693"/>
      <c r="DL25" s="668">
        <v>8496281</v>
      </c>
      <c r="DM25" s="692"/>
      <c r="DN25" s="692"/>
      <c r="DO25" s="692"/>
      <c r="DP25" s="692"/>
      <c r="DQ25" s="692"/>
      <c r="DR25" s="692"/>
      <c r="DS25" s="692"/>
      <c r="DT25" s="692"/>
      <c r="DU25" s="692"/>
      <c r="DV25" s="693"/>
      <c r="DW25" s="664">
        <v>26.3</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14033</v>
      </c>
      <c r="S26" s="660"/>
      <c r="T26" s="660"/>
      <c r="U26" s="660"/>
      <c r="V26" s="660"/>
      <c r="W26" s="660"/>
      <c r="X26" s="660"/>
      <c r="Y26" s="661"/>
      <c r="Z26" s="662">
        <v>0</v>
      </c>
      <c r="AA26" s="662"/>
      <c r="AB26" s="662"/>
      <c r="AC26" s="662"/>
      <c r="AD26" s="663">
        <v>14033</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183</v>
      </c>
      <c r="BH26" s="660"/>
      <c r="BI26" s="660"/>
      <c r="BJ26" s="660"/>
      <c r="BK26" s="660"/>
      <c r="BL26" s="660"/>
      <c r="BM26" s="660"/>
      <c r="BN26" s="661"/>
      <c r="BO26" s="662" t="s">
        <v>183</v>
      </c>
      <c r="BP26" s="662"/>
      <c r="BQ26" s="662"/>
      <c r="BR26" s="662"/>
      <c r="BS26" s="663" t="s">
        <v>183</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6099927</v>
      </c>
      <c r="CS26" s="660"/>
      <c r="CT26" s="660"/>
      <c r="CU26" s="660"/>
      <c r="CV26" s="660"/>
      <c r="CW26" s="660"/>
      <c r="CX26" s="660"/>
      <c r="CY26" s="661"/>
      <c r="CZ26" s="664">
        <v>9.4</v>
      </c>
      <c r="DA26" s="689"/>
      <c r="DB26" s="689"/>
      <c r="DC26" s="694"/>
      <c r="DD26" s="668">
        <v>5836466</v>
      </c>
      <c r="DE26" s="660"/>
      <c r="DF26" s="660"/>
      <c r="DG26" s="660"/>
      <c r="DH26" s="660"/>
      <c r="DI26" s="660"/>
      <c r="DJ26" s="660"/>
      <c r="DK26" s="661"/>
      <c r="DL26" s="668" t="s">
        <v>183</v>
      </c>
      <c r="DM26" s="660"/>
      <c r="DN26" s="660"/>
      <c r="DO26" s="660"/>
      <c r="DP26" s="660"/>
      <c r="DQ26" s="660"/>
      <c r="DR26" s="660"/>
      <c r="DS26" s="660"/>
      <c r="DT26" s="660"/>
      <c r="DU26" s="660"/>
      <c r="DV26" s="661"/>
      <c r="DW26" s="664" t="s">
        <v>183</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132438</v>
      </c>
      <c r="S27" s="660"/>
      <c r="T27" s="660"/>
      <c r="U27" s="660"/>
      <c r="V27" s="660"/>
      <c r="W27" s="660"/>
      <c r="X27" s="660"/>
      <c r="Y27" s="661"/>
      <c r="Z27" s="662">
        <v>0.2</v>
      </c>
      <c r="AA27" s="662"/>
      <c r="AB27" s="662"/>
      <c r="AC27" s="662"/>
      <c r="AD27" s="663" t="s">
        <v>183</v>
      </c>
      <c r="AE27" s="663"/>
      <c r="AF27" s="663"/>
      <c r="AG27" s="663"/>
      <c r="AH27" s="663"/>
      <c r="AI27" s="663"/>
      <c r="AJ27" s="663"/>
      <c r="AK27" s="663"/>
      <c r="AL27" s="664" t="s">
        <v>183</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13845729</v>
      </c>
      <c r="BH27" s="660"/>
      <c r="BI27" s="660"/>
      <c r="BJ27" s="660"/>
      <c r="BK27" s="660"/>
      <c r="BL27" s="660"/>
      <c r="BM27" s="660"/>
      <c r="BN27" s="661"/>
      <c r="BO27" s="662">
        <v>100</v>
      </c>
      <c r="BP27" s="662"/>
      <c r="BQ27" s="662"/>
      <c r="BR27" s="662"/>
      <c r="BS27" s="663">
        <v>229680</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18517551</v>
      </c>
      <c r="CS27" s="692"/>
      <c r="CT27" s="692"/>
      <c r="CU27" s="692"/>
      <c r="CV27" s="692"/>
      <c r="CW27" s="692"/>
      <c r="CX27" s="692"/>
      <c r="CY27" s="693"/>
      <c r="CZ27" s="664">
        <v>28.6</v>
      </c>
      <c r="DA27" s="689"/>
      <c r="DB27" s="689"/>
      <c r="DC27" s="694"/>
      <c r="DD27" s="668">
        <v>4667810</v>
      </c>
      <c r="DE27" s="692"/>
      <c r="DF27" s="692"/>
      <c r="DG27" s="692"/>
      <c r="DH27" s="692"/>
      <c r="DI27" s="692"/>
      <c r="DJ27" s="692"/>
      <c r="DK27" s="693"/>
      <c r="DL27" s="668">
        <v>4152120</v>
      </c>
      <c r="DM27" s="692"/>
      <c r="DN27" s="692"/>
      <c r="DO27" s="692"/>
      <c r="DP27" s="692"/>
      <c r="DQ27" s="692"/>
      <c r="DR27" s="692"/>
      <c r="DS27" s="692"/>
      <c r="DT27" s="692"/>
      <c r="DU27" s="692"/>
      <c r="DV27" s="693"/>
      <c r="DW27" s="664">
        <v>12.8</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1020338</v>
      </c>
      <c r="S28" s="660"/>
      <c r="T28" s="660"/>
      <c r="U28" s="660"/>
      <c r="V28" s="660"/>
      <c r="W28" s="660"/>
      <c r="X28" s="660"/>
      <c r="Y28" s="661"/>
      <c r="Z28" s="662">
        <v>1.5</v>
      </c>
      <c r="AA28" s="662"/>
      <c r="AB28" s="662"/>
      <c r="AC28" s="662"/>
      <c r="AD28" s="663">
        <v>87160</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4911874</v>
      </c>
      <c r="CS28" s="660"/>
      <c r="CT28" s="660"/>
      <c r="CU28" s="660"/>
      <c r="CV28" s="660"/>
      <c r="CW28" s="660"/>
      <c r="CX28" s="660"/>
      <c r="CY28" s="661"/>
      <c r="CZ28" s="664">
        <v>7.6</v>
      </c>
      <c r="DA28" s="689"/>
      <c r="DB28" s="689"/>
      <c r="DC28" s="694"/>
      <c r="DD28" s="668">
        <v>4607207</v>
      </c>
      <c r="DE28" s="660"/>
      <c r="DF28" s="660"/>
      <c r="DG28" s="660"/>
      <c r="DH28" s="660"/>
      <c r="DI28" s="660"/>
      <c r="DJ28" s="660"/>
      <c r="DK28" s="661"/>
      <c r="DL28" s="668">
        <v>4607207</v>
      </c>
      <c r="DM28" s="660"/>
      <c r="DN28" s="660"/>
      <c r="DO28" s="660"/>
      <c r="DP28" s="660"/>
      <c r="DQ28" s="660"/>
      <c r="DR28" s="660"/>
      <c r="DS28" s="660"/>
      <c r="DT28" s="660"/>
      <c r="DU28" s="660"/>
      <c r="DV28" s="661"/>
      <c r="DW28" s="664">
        <v>14.3</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369800</v>
      </c>
      <c r="S29" s="660"/>
      <c r="T29" s="660"/>
      <c r="U29" s="660"/>
      <c r="V29" s="660"/>
      <c r="W29" s="660"/>
      <c r="X29" s="660"/>
      <c r="Y29" s="661"/>
      <c r="Z29" s="662">
        <v>0.6</v>
      </c>
      <c r="AA29" s="662"/>
      <c r="AB29" s="662"/>
      <c r="AC29" s="662"/>
      <c r="AD29" s="663">
        <v>24413</v>
      </c>
      <c r="AE29" s="663"/>
      <c r="AF29" s="663"/>
      <c r="AG29" s="663"/>
      <c r="AH29" s="663"/>
      <c r="AI29" s="663"/>
      <c r="AJ29" s="663"/>
      <c r="AK29" s="663"/>
      <c r="AL29" s="664">
        <v>0.1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72</v>
      </c>
      <c r="CG29" s="657"/>
      <c r="CH29" s="657"/>
      <c r="CI29" s="657"/>
      <c r="CJ29" s="657"/>
      <c r="CK29" s="657"/>
      <c r="CL29" s="657"/>
      <c r="CM29" s="657"/>
      <c r="CN29" s="657"/>
      <c r="CO29" s="657"/>
      <c r="CP29" s="657"/>
      <c r="CQ29" s="658"/>
      <c r="CR29" s="659">
        <v>4911839</v>
      </c>
      <c r="CS29" s="692"/>
      <c r="CT29" s="692"/>
      <c r="CU29" s="692"/>
      <c r="CV29" s="692"/>
      <c r="CW29" s="692"/>
      <c r="CX29" s="692"/>
      <c r="CY29" s="693"/>
      <c r="CZ29" s="664">
        <v>7.6</v>
      </c>
      <c r="DA29" s="689"/>
      <c r="DB29" s="689"/>
      <c r="DC29" s="694"/>
      <c r="DD29" s="668">
        <v>4607172</v>
      </c>
      <c r="DE29" s="692"/>
      <c r="DF29" s="692"/>
      <c r="DG29" s="692"/>
      <c r="DH29" s="692"/>
      <c r="DI29" s="692"/>
      <c r="DJ29" s="692"/>
      <c r="DK29" s="693"/>
      <c r="DL29" s="668">
        <v>4607172</v>
      </c>
      <c r="DM29" s="692"/>
      <c r="DN29" s="692"/>
      <c r="DO29" s="692"/>
      <c r="DP29" s="692"/>
      <c r="DQ29" s="692"/>
      <c r="DR29" s="692"/>
      <c r="DS29" s="692"/>
      <c r="DT29" s="692"/>
      <c r="DU29" s="692"/>
      <c r="DV29" s="693"/>
      <c r="DW29" s="664">
        <v>14.3</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16788216</v>
      </c>
      <c r="S30" s="660"/>
      <c r="T30" s="660"/>
      <c r="U30" s="660"/>
      <c r="V30" s="660"/>
      <c r="W30" s="660"/>
      <c r="X30" s="660"/>
      <c r="Y30" s="661"/>
      <c r="Z30" s="662">
        <v>25.3</v>
      </c>
      <c r="AA30" s="662"/>
      <c r="AB30" s="662"/>
      <c r="AC30" s="662"/>
      <c r="AD30" s="663" t="s">
        <v>183</v>
      </c>
      <c r="AE30" s="663"/>
      <c r="AF30" s="663"/>
      <c r="AG30" s="663"/>
      <c r="AH30" s="663"/>
      <c r="AI30" s="663"/>
      <c r="AJ30" s="663"/>
      <c r="AK30" s="663"/>
      <c r="AL30" s="664" t="s">
        <v>183</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311</v>
      </c>
      <c r="BH30" s="695"/>
      <c r="BI30" s="695"/>
      <c r="BJ30" s="695"/>
      <c r="BK30" s="695"/>
      <c r="BL30" s="695"/>
      <c r="BM30" s="695"/>
      <c r="BN30" s="695"/>
      <c r="BO30" s="695"/>
      <c r="BP30" s="695"/>
      <c r="BQ30" s="696"/>
      <c r="BR30" s="641" t="s">
        <v>312</v>
      </c>
      <c r="BS30" s="695"/>
      <c r="BT30" s="695"/>
      <c r="BU30" s="695"/>
      <c r="BV30" s="695"/>
      <c r="BW30" s="695"/>
      <c r="BX30" s="695"/>
      <c r="BY30" s="695"/>
      <c r="BZ30" s="695"/>
      <c r="CA30" s="695"/>
      <c r="CB30" s="696"/>
      <c r="CD30" s="699"/>
      <c r="CE30" s="700"/>
      <c r="CF30" s="656" t="s">
        <v>313</v>
      </c>
      <c r="CG30" s="657"/>
      <c r="CH30" s="657"/>
      <c r="CI30" s="657"/>
      <c r="CJ30" s="657"/>
      <c r="CK30" s="657"/>
      <c r="CL30" s="657"/>
      <c r="CM30" s="657"/>
      <c r="CN30" s="657"/>
      <c r="CO30" s="657"/>
      <c r="CP30" s="657"/>
      <c r="CQ30" s="658"/>
      <c r="CR30" s="659">
        <v>4779926</v>
      </c>
      <c r="CS30" s="660"/>
      <c r="CT30" s="660"/>
      <c r="CU30" s="660"/>
      <c r="CV30" s="660"/>
      <c r="CW30" s="660"/>
      <c r="CX30" s="660"/>
      <c r="CY30" s="661"/>
      <c r="CZ30" s="664">
        <v>7.4</v>
      </c>
      <c r="DA30" s="689"/>
      <c r="DB30" s="689"/>
      <c r="DC30" s="694"/>
      <c r="DD30" s="668">
        <v>4475259</v>
      </c>
      <c r="DE30" s="660"/>
      <c r="DF30" s="660"/>
      <c r="DG30" s="660"/>
      <c r="DH30" s="660"/>
      <c r="DI30" s="660"/>
      <c r="DJ30" s="660"/>
      <c r="DK30" s="661"/>
      <c r="DL30" s="668">
        <v>4475259</v>
      </c>
      <c r="DM30" s="660"/>
      <c r="DN30" s="660"/>
      <c r="DO30" s="660"/>
      <c r="DP30" s="660"/>
      <c r="DQ30" s="660"/>
      <c r="DR30" s="660"/>
      <c r="DS30" s="660"/>
      <c r="DT30" s="660"/>
      <c r="DU30" s="660"/>
      <c r="DV30" s="661"/>
      <c r="DW30" s="664">
        <v>13.8</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v>398</v>
      </c>
      <c r="S31" s="660"/>
      <c r="T31" s="660"/>
      <c r="U31" s="660"/>
      <c r="V31" s="660"/>
      <c r="W31" s="660"/>
      <c r="X31" s="660"/>
      <c r="Y31" s="661"/>
      <c r="Z31" s="662">
        <v>0</v>
      </c>
      <c r="AA31" s="662"/>
      <c r="AB31" s="662"/>
      <c r="AC31" s="662"/>
      <c r="AD31" s="663">
        <v>398</v>
      </c>
      <c r="AE31" s="663"/>
      <c r="AF31" s="663"/>
      <c r="AG31" s="663"/>
      <c r="AH31" s="663"/>
      <c r="AI31" s="663"/>
      <c r="AJ31" s="663"/>
      <c r="AK31" s="663"/>
      <c r="AL31" s="664">
        <v>0</v>
      </c>
      <c r="AM31" s="665"/>
      <c r="AN31" s="665"/>
      <c r="AO31" s="666"/>
      <c r="AP31" s="707" t="s">
        <v>315</v>
      </c>
      <c r="AQ31" s="708"/>
      <c r="AR31" s="708"/>
      <c r="AS31" s="708"/>
      <c r="AT31" s="713" t="s">
        <v>316</v>
      </c>
      <c r="AU31" s="218"/>
      <c r="AV31" s="218"/>
      <c r="AW31" s="218"/>
      <c r="AX31" s="645" t="s">
        <v>191</v>
      </c>
      <c r="AY31" s="646"/>
      <c r="AZ31" s="646"/>
      <c r="BA31" s="646"/>
      <c r="BB31" s="646"/>
      <c r="BC31" s="646"/>
      <c r="BD31" s="646"/>
      <c r="BE31" s="646"/>
      <c r="BF31" s="647"/>
      <c r="BG31" s="706">
        <v>97.7</v>
      </c>
      <c r="BH31" s="703"/>
      <c r="BI31" s="703"/>
      <c r="BJ31" s="703"/>
      <c r="BK31" s="703"/>
      <c r="BL31" s="703"/>
      <c r="BM31" s="654">
        <v>73.7</v>
      </c>
      <c r="BN31" s="703"/>
      <c r="BO31" s="703"/>
      <c r="BP31" s="703"/>
      <c r="BQ31" s="704"/>
      <c r="BR31" s="706">
        <v>99.3</v>
      </c>
      <c r="BS31" s="703"/>
      <c r="BT31" s="703"/>
      <c r="BU31" s="703"/>
      <c r="BV31" s="703"/>
      <c r="BW31" s="703"/>
      <c r="BX31" s="654">
        <v>74.8</v>
      </c>
      <c r="BY31" s="703"/>
      <c r="BZ31" s="703"/>
      <c r="CA31" s="703"/>
      <c r="CB31" s="704"/>
      <c r="CD31" s="699"/>
      <c r="CE31" s="700"/>
      <c r="CF31" s="656" t="s">
        <v>317</v>
      </c>
      <c r="CG31" s="657"/>
      <c r="CH31" s="657"/>
      <c r="CI31" s="657"/>
      <c r="CJ31" s="657"/>
      <c r="CK31" s="657"/>
      <c r="CL31" s="657"/>
      <c r="CM31" s="657"/>
      <c r="CN31" s="657"/>
      <c r="CO31" s="657"/>
      <c r="CP31" s="657"/>
      <c r="CQ31" s="658"/>
      <c r="CR31" s="659">
        <v>131913</v>
      </c>
      <c r="CS31" s="692"/>
      <c r="CT31" s="692"/>
      <c r="CU31" s="692"/>
      <c r="CV31" s="692"/>
      <c r="CW31" s="692"/>
      <c r="CX31" s="692"/>
      <c r="CY31" s="693"/>
      <c r="CZ31" s="664">
        <v>0.2</v>
      </c>
      <c r="DA31" s="689"/>
      <c r="DB31" s="689"/>
      <c r="DC31" s="694"/>
      <c r="DD31" s="668">
        <v>131913</v>
      </c>
      <c r="DE31" s="692"/>
      <c r="DF31" s="692"/>
      <c r="DG31" s="692"/>
      <c r="DH31" s="692"/>
      <c r="DI31" s="692"/>
      <c r="DJ31" s="692"/>
      <c r="DK31" s="693"/>
      <c r="DL31" s="668">
        <v>131913</v>
      </c>
      <c r="DM31" s="692"/>
      <c r="DN31" s="692"/>
      <c r="DO31" s="692"/>
      <c r="DP31" s="692"/>
      <c r="DQ31" s="692"/>
      <c r="DR31" s="692"/>
      <c r="DS31" s="692"/>
      <c r="DT31" s="692"/>
      <c r="DU31" s="692"/>
      <c r="DV31" s="693"/>
      <c r="DW31" s="664">
        <v>0.4</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4624621</v>
      </c>
      <c r="S32" s="660"/>
      <c r="T32" s="660"/>
      <c r="U32" s="660"/>
      <c r="V32" s="660"/>
      <c r="W32" s="660"/>
      <c r="X32" s="660"/>
      <c r="Y32" s="661"/>
      <c r="Z32" s="662">
        <v>7</v>
      </c>
      <c r="AA32" s="662"/>
      <c r="AB32" s="662"/>
      <c r="AC32" s="662"/>
      <c r="AD32" s="663" t="s">
        <v>183</v>
      </c>
      <c r="AE32" s="663"/>
      <c r="AF32" s="663"/>
      <c r="AG32" s="663"/>
      <c r="AH32" s="663"/>
      <c r="AI32" s="663"/>
      <c r="AJ32" s="663"/>
      <c r="AK32" s="663"/>
      <c r="AL32" s="664" t="s">
        <v>183</v>
      </c>
      <c r="AM32" s="665"/>
      <c r="AN32" s="665"/>
      <c r="AO32" s="666"/>
      <c r="AP32" s="709"/>
      <c r="AQ32" s="710"/>
      <c r="AR32" s="710"/>
      <c r="AS32" s="710"/>
      <c r="AT32" s="714"/>
      <c r="AU32" s="214" t="s">
        <v>319</v>
      </c>
      <c r="AX32" s="656" t="s">
        <v>320</v>
      </c>
      <c r="AY32" s="657"/>
      <c r="AZ32" s="657"/>
      <c r="BA32" s="657"/>
      <c r="BB32" s="657"/>
      <c r="BC32" s="657"/>
      <c r="BD32" s="657"/>
      <c r="BE32" s="657"/>
      <c r="BF32" s="658"/>
      <c r="BG32" s="716">
        <v>99.2</v>
      </c>
      <c r="BH32" s="692"/>
      <c r="BI32" s="692"/>
      <c r="BJ32" s="692"/>
      <c r="BK32" s="692"/>
      <c r="BL32" s="692"/>
      <c r="BM32" s="665">
        <v>98.3</v>
      </c>
      <c r="BN32" s="692"/>
      <c r="BO32" s="692"/>
      <c r="BP32" s="692"/>
      <c r="BQ32" s="705"/>
      <c r="BR32" s="716">
        <v>99.3</v>
      </c>
      <c r="BS32" s="692"/>
      <c r="BT32" s="692"/>
      <c r="BU32" s="692"/>
      <c r="BV32" s="692"/>
      <c r="BW32" s="692"/>
      <c r="BX32" s="665">
        <v>98.4</v>
      </c>
      <c r="BY32" s="692"/>
      <c r="BZ32" s="692"/>
      <c r="CA32" s="692"/>
      <c r="CB32" s="705"/>
      <c r="CD32" s="701"/>
      <c r="CE32" s="702"/>
      <c r="CF32" s="656" t="s">
        <v>321</v>
      </c>
      <c r="CG32" s="657"/>
      <c r="CH32" s="657"/>
      <c r="CI32" s="657"/>
      <c r="CJ32" s="657"/>
      <c r="CK32" s="657"/>
      <c r="CL32" s="657"/>
      <c r="CM32" s="657"/>
      <c r="CN32" s="657"/>
      <c r="CO32" s="657"/>
      <c r="CP32" s="657"/>
      <c r="CQ32" s="658"/>
      <c r="CR32" s="659">
        <v>35</v>
      </c>
      <c r="CS32" s="660"/>
      <c r="CT32" s="660"/>
      <c r="CU32" s="660"/>
      <c r="CV32" s="660"/>
      <c r="CW32" s="660"/>
      <c r="CX32" s="660"/>
      <c r="CY32" s="661"/>
      <c r="CZ32" s="664">
        <v>0</v>
      </c>
      <c r="DA32" s="689"/>
      <c r="DB32" s="689"/>
      <c r="DC32" s="694"/>
      <c r="DD32" s="668">
        <v>35</v>
      </c>
      <c r="DE32" s="660"/>
      <c r="DF32" s="660"/>
      <c r="DG32" s="660"/>
      <c r="DH32" s="660"/>
      <c r="DI32" s="660"/>
      <c r="DJ32" s="660"/>
      <c r="DK32" s="661"/>
      <c r="DL32" s="668">
        <v>35</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99228</v>
      </c>
      <c r="S33" s="660"/>
      <c r="T33" s="660"/>
      <c r="U33" s="660"/>
      <c r="V33" s="660"/>
      <c r="W33" s="660"/>
      <c r="X33" s="660"/>
      <c r="Y33" s="661"/>
      <c r="Z33" s="662">
        <v>0.1</v>
      </c>
      <c r="AA33" s="662"/>
      <c r="AB33" s="662"/>
      <c r="AC33" s="662"/>
      <c r="AD33" s="663">
        <v>44950</v>
      </c>
      <c r="AE33" s="663"/>
      <c r="AF33" s="663"/>
      <c r="AG33" s="663"/>
      <c r="AH33" s="663"/>
      <c r="AI33" s="663"/>
      <c r="AJ33" s="663"/>
      <c r="AK33" s="663"/>
      <c r="AL33" s="664">
        <v>0.1</v>
      </c>
      <c r="AM33" s="665"/>
      <c r="AN33" s="665"/>
      <c r="AO33" s="666"/>
      <c r="AP33" s="711"/>
      <c r="AQ33" s="712"/>
      <c r="AR33" s="712"/>
      <c r="AS33" s="712"/>
      <c r="AT33" s="715"/>
      <c r="AU33" s="219"/>
      <c r="AV33" s="219"/>
      <c r="AW33" s="219"/>
      <c r="AX33" s="680" t="s">
        <v>323</v>
      </c>
      <c r="AY33" s="681"/>
      <c r="AZ33" s="681"/>
      <c r="BA33" s="681"/>
      <c r="BB33" s="681"/>
      <c r="BC33" s="681"/>
      <c r="BD33" s="681"/>
      <c r="BE33" s="681"/>
      <c r="BF33" s="682"/>
      <c r="BG33" s="717">
        <v>96.4</v>
      </c>
      <c r="BH33" s="718"/>
      <c r="BI33" s="718"/>
      <c r="BJ33" s="718"/>
      <c r="BK33" s="718"/>
      <c r="BL33" s="718"/>
      <c r="BM33" s="719">
        <v>61.1</v>
      </c>
      <c r="BN33" s="718"/>
      <c r="BO33" s="718"/>
      <c r="BP33" s="718"/>
      <c r="BQ33" s="720"/>
      <c r="BR33" s="717">
        <v>99.3</v>
      </c>
      <c r="BS33" s="718"/>
      <c r="BT33" s="718"/>
      <c r="BU33" s="718"/>
      <c r="BV33" s="718"/>
      <c r="BW33" s="718"/>
      <c r="BX33" s="719">
        <v>62.8</v>
      </c>
      <c r="BY33" s="718"/>
      <c r="BZ33" s="718"/>
      <c r="CA33" s="718"/>
      <c r="CB33" s="720"/>
      <c r="CD33" s="656" t="s">
        <v>324</v>
      </c>
      <c r="CE33" s="657"/>
      <c r="CF33" s="657"/>
      <c r="CG33" s="657"/>
      <c r="CH33" s="657"/>
      <c r="CI33" s="657"/>
      <c r="CJ33" s="657"/>
      <c r="CK33" s="657"/>
      <c r="CL33" s="657"/>
      <c r="CM33" s="657"/>
      <c r="CN33" s="657"/>
      <c r="CO33" s="657"/>
      <c r="CP33" s="657"/>
      <c r="CQ33" s="658"/>
      <c r="CR33" s="659">
        <v>28058393</v>
      </c>
      <c r="CS33" s="692"/>
      <c r="CT33" s="692"/>
      <c r="CU33" s="692"/>
      <c r="CV33" s="692"/>
      <c r="CW33" s="692"/>
      <c r="CX33" s="692"/>
      <c r="CY33" s="693"/>
      <c r="CZ33" s="664">
        <v>43.3</v>
      </c>
      <c r="DA33" s="689"/>
      <c r="DB33" s="689"/>
      <c r="DC33" s="694"/>
      <c r="DD33" s="668">
        <v>18514353</v>
      </c>
      <c r="DE33" s="692"/>
      <c r="DF33" s="692"/>
      <c r="DG33" s="692"/>
      <c r="DH33" s="692"/>
      <c r="DI33" s="692"/>
      <c r="DJ33" s="692"/>
      <c r="DK33" s="693"/>
      <c r="DL33" s="668">
        <v>12653249</v>
      </c>
      <c r="DM33" s="692"/>
      <c r="DN33" s="692"/>
      <c r="DO33" s="692"/>
      <c r="DP33" s="692"/>
      <c r="DQ33" s="692"/>
      <c r="DR33" s="692"/>
      <c r="DS33" s="692"/>
      <c r="DT33" s="692"/>
      <c r="DU33" s="692"/>
      <c r="DV33" s="693"/>
      <c r="DW33" s="664">
        <v>39.1</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910206</v>
      </c>
      <c r="S34" s="660"/>
      <c r="T34" s="660"/>
      <c r="U34" s="660"/>
      <c r="V34" s="660"/>
      <c r="W34" s="660"/>
      <c r="X34" s="660"/>
      <c r="Y34" s="661"/>
      <c r="Z34" s="662">
        <v>1.4</v>
      </c>
      <c r="AA34" s="662"/>
      <c r="AB34" s="662"/>
      <c r="AC34" s="662"/>
      <c r="AD34" s="663" t="s">
        <v>183</v>
      </c>
      <c r="AE34" s="663"/>
      <c r="AF34" s="663"/>
      <c r="AG34" s="663"/>
      <c r="AH34" s="663"/>
      <c r="AI34" s="663"/>
      <c r="AJ34" s="663"/>
      <c r="AK34" s="663"/>
      <c r="AL34" s="664" t="s">
        <v>183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8063732</v>
      </c>
      <c r="CS34" s="660"/>
      <c r="CT34" s="660"/>
      <c r="CU34" s="660"/>
      <c r="CV34" s="660"/>
      <c r="CW34" s="660"/>
      <c r="CX34" s="660"/>
      <c r="CY34" s="661"/>
      <c r="CZ34" s="664">
        <v>12.4</v>
      </c>
      <c r="DA34" s="689"/>
      <c r="DB34" s="689"/>
      <c r="DC34" s="694"/>
      <c r="DD34" s="668">
        <v>4123411</v>
      </c>
      <c r="DE34" s="660"/>
      <c r="DF34" s="660"/>
      <c r="DG34" s="660"/>
      <c r="DH34" s="660"/>
      <c r="DI34" s="660"/>
      <c r="DJ34" s="660"/>
      <c r="DK34" s="661"/>
      <c r="DL34" s="668">
        <v>3182267</v>
      </c>
      <c r="DM34" s="660"/>
      <c r="DN34" s="660"/>
      <c r="DO34" s="660"/>
      <c r="DP34" s="660"/>
      <c r="DQ34" s="660"/>
      <c r="DR34" s="660"/>
      <c r="DS34" s="660"/>
      <c r="DT34" s="660"/>
      <c r="DU34" s="660"/>
      <c r="DV34" s="661"/>
      <c r="DW34" s="664">
        <v>9.8000000000000007</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832954</v>
      </c>
      <c r="S35" s="660"/>
      <c r="T35" s="660"/>
      <c r="U35" s="660"/>
      <c r="V35" s="660"/>
      <c r="W35" s="660"/>
      <c r="X35" s="660"/>
      <c r="Y35" s="661"/>
      <c r="Z35" s="662">
        <v>1.3</v>
      </c>
      <c r="AA35" s="662"/>
      <c r="AB35" s="662"/>
      <c r="AC35" s="662"/>
      <c r="AD35" s="663" t="s">
        <v>183</v>
      </c>
      <c r="AE35" s="663"/>
      <c r="AF35" s="663"/>
      <c r="AG35" s="663"/>
      <c r="AH35" s="663"/>
      <c r="AI35" s="663"/>
      <c r="AJ35" s="663"/>
      <c r="AK35" s="663"/>
      <c r="AL35" s="664" t="s">
        <v>183</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2526355</v>
      </c>
      <c r="CS35" s="692"/>
      <c r="CT35" s="692"/>
      <c r="CU35" s="692"/>
      <c r="CV35" s="692"/>
      <c r="CW35" s="692"/>
      <c r="CX35" s="692"/>
      <c r="CY35" s="693"/>
      <c r="CZ35" s="664">
        <v>3.9</v>
      </c>
      <c r="DA35" s="689"/>
      <c r="DB35" s="689"/>
      <c r="DC35" s="694"/>
      <c r="DD35" s="668">
        <v>2043921</v>
      </c>
      <c r="DE35" s="692"/>
      <c r="DF35" s="692"/>
      <c r="DG35" s="692"/>
      <c r="DH35" s="692"/>
      <c r="DI35" s="692"/>
      <c r="DJ35" s="692"/>
      <c r="DK35" s="693"/>
      <c r="DL35" s="668">
        <v>577072</v>
      </c>
      <c r="DM35" s="692"/>
      <c r="DN35" s="692"/>
      <c r="DO35" s="692"/>
      <c r="DP35" s="692"/>
      <c r="DQ35" s="692"/>
      <c r="DR35" s="692"/>
      <c r="DS35" s="692"/>
      <c r="DT35" s="692"/>
      <c r="DU35" s="692"/>
      <c r="DV35" s="693"/>
      <c r="DW35" s="664">
        <v>1.8</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1865520</v>
      </c>
      <c r="S36" s="660"/>
      <c r="T36" s="660"/>
      <c r="U36" s="660"/>
      <c r="V36" s="660"/>
      <c r="W36" s="660"/>
      <c r="X36" s="660"/>
      <c r="Y36" s="661"/>
      <c r="Z36" s="662">
        <v>2.8</v>
      </c>
      <c r="AA36" s="662"/>
      <c r="AB36" s="662"/>
      <c r="AC36" s="662"/>
      <c r="AD36" s="663" t="s">
        <v>183</v>
      </c>
      <c r="AE36" s="663"/>
      <c r="AF36" s="663"/>
      <c r="AG36" s="663"/>
      <c r="AH36" s="663"/>
      <c r="AI36" s="663"/>
      <c r="AJ36" s="663"/>
      <c r="AK36" s="663"/>
      <c r="AL36" s="664" t="s">
        <v>183</v>
      </c>
      <c r="AM36" s="665"/>
      <c r="AN36" s="665"/>
      <c r="AO36" s="666"/>
      <c r="AP36" s="222"/>
      <c r="AQ36" s="725" t="s">
        <v>332</v>
      </c>
      <c r="AR36" s="726"/>
      <c r="AS36" s="726"/>
      <c r="AT36" s="726"/>
      <c r="AU36" s="726"/>
      <c r="AV36" s="726"/>
      <c r="AW36" s="726"/>
      <c r="AX36" s="726"/>
      <c r="AY36" s="727"/>
      <c r="AZ36" s="648">
        <v>9329295</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157576</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7270739</v>
      </c>
      <c r="CS36" s="660"/>
      <c r="CT36" s="660"/>
      <c r="CU36" s="660"/>
      <c r="CV36" s="660"/>
      <c r="CW36" s="660"/>
      <c r="CX36" s="660"/>
      <c r="CY36" s="661"/>
      <c r="CZ36" s="664">
        <v>11.2</v>
      </c>
      <c r="DA36" s="689"/>
      <c r="DB36" s="689"/>
      <c r="DC36" s="694"/>
      <c r="DD36" s="668">
        <v>5534009</v>
      </c>
      <c r="DE36" s="660"/>
      <c r="DF36" s="660"/>
      <c r="DG36" s="660"/>
      <c r="DH36" s="660"/>
      <c r="DI36" s="660"/>
      <c r="DJ36" s="660"/>
      <c r="DK36" s="661"/>
      <c r="DL36" s="668">
        <v>3276856</v>
      </c>
      <c r="DM36" s="660"/>
      <c r="DN36" s="660"/>
      <c r="DO36" s="660"/>
      <c r="DP36" s="660"/>
      <c r="DQ36" s="660"/>
      <c r="DR36" s="660"/>
      <c r="DS36" s="660"/>
      <c r="DT36" s="660"/>
      <c r="DU36" s="660"/>
      <c r="DV36" s="661"/>
      <c r="DW36" s="664">
        <v>10.1</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1772902</v>
      </c>
      <c r="S37" s="660"/>
      <c r="T37" s="660"/>
      <c r="U37" s="660"/>
      <c r="V37" s="660"/>
      <c r="W37" s="660"/>
      <c r="X37" s="660"/>
      <c r="Y37" s="661"/>
      <c r="Z37" s="662">
        <v>2.7</v>
      </c>
      <c r="AA37" s="662"/>
      <c r="AB37" s="662"/>
      <c r="AC37" s="662"/>
      <c r="AD37" s="663">
        <v>3840</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1566500</v>
      </c>
      <c r="BA37" s="660"/>
      <c r="BB37" s="660"/>
      <c r="BC37" s="660"/>
      <c r="BD37" s="692"/>
      <c r="BE37" s="692"/>
      <c r="BF37" s="705"/>
      <c r="BG37" s="656" t="s">
        <v>337</v>
      </c>
      <c r="BH37" s="657"/>
      <c r="BI37" s="657"/>
      <c r="BJ37" s="657"/>
      <c r="BK37" s="657"/>
      <c r="BL37" s="657"/>
      <c r="BM37" s="657"/>
      <c r="BN37" s="657"/>
      <c r="BO37" s="657"/>
      <c r="BP37" s="657"/>
      <c r="BQ37" s="657"/>
      <c r="BR37" s="657"/>
      <c r="BS37" s="657"/>
      <c r="BT37" s="657"/>
      <c r="BU37" s="658"/>
      <c r="BV37" s="659">
        <v>157576</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1678040</v>
      </c>
      <c r="CS37" s="692"/>
      <c r="CT37" s="692"/>
      <c r="CU37" s="692"/>
      <c r="CV37" s="692"/>
      <c r="CW37" s="692"/>
      <c r="CX37" s="692"/>
      <c r="CY37" s="693"/>
      <c r="CZ37" s="664">
        <v>2.6</v>
      </c>
      <c r="DA37" s="689"/>
      <c r="DB37" s="689"/>
      <c r="DC37" s="694"/>
      <c r="DD37" s="668">
        <v>1588040</v>
      </c>
      <c r="DE37" s="692"/>
      <c r="DF37" s="692"/>
      <c r="DG37" s="692"/>
      <c r="DH37" s="692"/>
      <c r="DI37" s="692"/>
      <c r="DJ37" s="692"/>
      <c r="DK37" s="693"/>
      <c r="DL37" s="668">
        <v>1111710</v>
      </c>
      <c r="DM37" s="692"/>
      <c r="DN37" s="692"/>
      <c r="DO37" s="692"/>
      <c r="DP37" s="692"/>
      <c r="DQ37" s="692"/>
      <c r="DR37" s="692"/>
      <c r="DS37" s="692"/>
      <c r="DT37" s="692"/>
      <c r="DU37" s="692"/>
      <c r="DV37" s="693"/>
      <c r="DW37" s="664">
        <v>3.4</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3758710</v>
      </c>
      <c r="S38" s="660"/>
      <c r="T38" s="660"/>
      <c r="U38" s="660"/>
      <c r="V38" s="660"/>
      <c r="W38" s="660"/>
      <c r="X38" s="660"/>
      <c r="Y38" s="661"/>
      <c r="Z38" s="662">
        <v>5.7</v>
      </c>
      <c r="AA38" s="662"/>
      <c r="AB38" s="662"/>
      <c r="AC38" s="662"/>
      <c r="AD38" s="663" t="s">
        <v>183</v>
      </c>
      <c r="AE38" s="663"/>
      <c r="AF38" s="663"/>
      <c r="AG38" s="663"/>
      <c r="AH38" s="663"/>
      <c r="AI38" s="663"/>
      <c r="AJ38" s="663"/>
      <c r="AK38" s="663"/>
      <c r="AL38" s="664" t="s">
        <v>183</v>
      </c>
      <c r="AM38" s="665"/>
      <c r="AN38" s="665"/>
      <c r="AO38" s="666"/>
      <c r="AQ38" s="722" t="s">
        <v>340</v>
      </c>
      <c r="AR38" s="723"/>
      <c r="AS38" s="723"/>
      <c r="AT38" s="723"/>
      <c r="AU38" s="723"/>
      <c r="AV38" s="723"/>
      <c r="AW38" s="723"/>
      <c r="AX38" s="723"/>
      <c r="AY38" s="724"/>
      <c r="AZ38" s="659">
        <v>1235213</v>
      </c>
      <c r="BA38" s="660"/>
      <c r="BB38" s="660"/>
      <c r="BC38" s="660"/>
      <c r="BD38" s="692"/>
      <c r="BE38" s="692"/>
      <c r="BF38" s="705"/>
      <c r="BG38" s="656" t="s">
        <v>341</v>
      </c>
      <c r="BH38" s="657"/>
      <c r="BI38" s="657"/>
      <c r="BJ38" s="657"/>
      <c r="BK38" s="657"/>
      <c r="BL38" s="657"/>
      <c r="BM38" s="657"/>
      <c r="BN38" s="657"/>
      <c r="BO38" s="657"/>
      <c r="BP38" s="657"/>
      <c r="BQ38" s="657"/>
      <c r="BR38" s="657"/>
      <c r="BS38" s="657"/>
      <c r="BT38" s="657"/>
      <c r="BU38" s="658"/>
      <c r="BV38" s="659">
        <v>15373</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6366571</v>
      </c>
      <c r="CS38" s="660"/>
      <c r="CT38" s="660"/>
      <c r="CU38" s="660"/>
      <c r="CV38" s="660"/>
      <c r="CW38" s="660"/>
      <c r="CX38" s="660"/>
      <c r="CY38" s="661"/>
      <c r="CZ38" s="664">
        <v>9.8000000000000007</v>
      </c>
      <c r="DA38" s="689"/>
      <c r="DB38" s="689"/>
      <c r="DC38" s="694"/>
      <c r="DD38" s="668">
        <v>5163738</v>
      </c>
      <c r="DE38" s="660"/>
      <c r="DF38" s="660"/>
      <c r="DG38" s="660"/>
      <c r="DH38" s="660"/>
      <c r="DI38" s="660"/>
      <c r="DJ38" s="660"/>
      <c r="DK38" s="661"/>
      <c r="DL38" s="668">
        <v>4961566</v>
      </c>
      <c r="DM38" s="660"/>
      <c r="DN38" s="660"/>
      <c r="DO38" s="660"/>
      <c r="DP38" s="660"/>
      <c r="DQ38" s="660"/>
      <c r="DR38" s="660"/>
      <c r="DS38" s="660"/>
      <c r="DT38" s="660"/>
      <c r="DU38" s="660"/>
      <c r="DV38" s="661"/>
      <c r="DW38" s="664">
        <v>15.3</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v>78972</v>
      </c>
      <c r="S39" s="660"/>
      <c r="T39" s="660"/>
      <c r="U39" s="660"/>
      <c r="V39" s="660"/>
      <c r="W39" s="660"/>
      <c r="X39" s="660"/>
      <c r="Y39" s="661"/>
      <c r="Z39" s="662">
        <v>0.1</v>
      </c>
      <c r="AA39" s="662"/>
      <c r="AB39" s="662"/>
      <c r="AC39" s="662"/>
      <c r="AD39" s="663" t="s">
        <v>183</v>
      </c>
      <c r="AE39" s="663"/>
      <c r="AF39" s="663"/>
      <c r="AG39" s="663"/>
      <c r="AH39" s="663"/>
      <c r="AI39" s="663"/>
      <c r="AJ39" s="663"/>
      <c r="AK39" s="663"/>
      <c r="AL39" s="664" t="s">
        <v>183</v>
      </c>
      <c r="AM39" s="665"/>
      <c r="AN39" s="665"/>
      <c r="AO39" s="666"/>
      <c r="AQ39" s="722" t="s">
        <v>344</v>
      </c>
      <c r="AR39" s="723"/>
      <c r="AS39" s="723"/>
      <c r="AT39" s="723"/>
      <c r="AU39" s="723"/>
      <c r="AV39" s="723"/>
      <c r="AW39" s="723"/>
      <c r="AX39" s="723"/>
      <c r="AY39" s="724"/>
      <c r="AZ39" s="659">
        <v>87143</v>
      </c>
      <c r="BA39" s="660"/>
      <c r="BB39" s="660"/>
      <c r="BC39" s="660"/>
      <c r="BD39" s="692"/>
      <c r="BE39" s="692"/>
      <c r="BF39" s="705"/>
      <c r="BG39" s="656" t="s">
        <v>345</v>
      </c>
      <c r="BH39" s="657"/>
      <c r="BI39" s="657"/>
      <c r="BJ39" s="657"/>
      <c r="BK39" s="657"/>
      <c r="BL39" s="657"/>
      <c r="BM39" s="657"/>
      <c r="BN39" s="657"/>
      <c r="BO39" s="657"/>
      <c r="BP39" s="657"/>
      <c r="BQ39" s="657"/>
      <c r="BR39" s="657"/>
      <c r="BS39" s="657"/>
      <c r="BT39" s="657"/>
      <c r="BU39" s="658"/>
      <c r="BV39" s="659">
        <v>21222</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1772347</v>
      </c>
      <c r="CS39" s="692"/>
      <c r="CT39" s="692"/>
      <c r="CU39" s="692"/>
      <c r="CV39" s="692"/>
      <c r="CW39" s="692"/>
      <c r="CX39" s="692"/>
      <c r="CY39" s="693"/>
      <c r="CZ39" s="664">
        <v>2.7</v>
      </c>
      <c r="DA39" s="689"/>
      <c r="DB39" s="689"/>
      <c r="DC39" s="694"/>
      <c r="DD39" s="668">
        <v>876645</v>
      </c>
      <c r="DE39" s="692"/>
      <c r="DF39" s="692"/>
      <c r="DG39" s="692"/>
      <c r="DH39" s="692"/>
      <c r="DI39" s="692"/>
      <c r="DJ39" s="692"/>
      <c r="DK39" s="693"/>
      <c r="DL39" s="668" t="s">
        <v>183</v>
      </c>
      <c r="DM39" s="692"/>
      <c r="DN39" s="692"/>
      <c r="DO39" s="692"/>
      <c r="DP39" s="692"/>
      <c r="DQ39" s="692"/>
      <c r="DR39" s="692"/>
      <c r="DS39" s="692"/>
      <c r="DT39" s="692"/>
      <c r="DU39" s="692"/>
      <c r="DV39" s="693"/>
      <c r="DW39" s="664" t="s">
        <v>183</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438076</v>
      </c>
      <c r="S40" s="660"/>
      <c r="T40" s="660"/>
      <c r="U40" s="660"/>
      <c r="V40" s="660"/>
      <c r="W40" s="660"/>
      <c r="X40" s="660"/>
      <c r="Y40" s="661"/>
      <c r="Z40" s="662">
        <v>0.7</v>
      </c>
      <c r="AA40" s="662"/>
      <c r="AB40" s="662"/>
      <c r="AC40" s="662"/>
      <c r="AD40" s="663" t="s">
        <v>183</v>
      </c>
      <c r="AE40" s="663"/>
      <c r="AF40" s="663"/>
      <c r="AG40" s="663"/>
      <c r="AH40" s="663"/>
      <c r="AI40" s="663"/>
      <c r="AJ40" s="663"/>
      <c r="AK40" s="663"/>
      <c r="AL40" s="664" t="s">
        <v>183</v>
      </c>
      <c r="AM40" s="665"/>
      <c r="AN40" s="665"/>
      <c r="AO40" s="666"/>
      <c r="AQ40" s="722" t="s">
        <v>348</v>
      </c>
      <c r="AR40" s="723"/>
      <c r="AS40" s="723"/>
      <c r="AT40" s="723"/>
      <c r="AU40" s="723"/>
      <c r="AV40" s="723"/>
      <c r="AW40" s="723"/>
      <c r="AX40" s="723"/>
      <c r="AY40" s="724"/>
      <c r="AZ40" s="659">
        <v>53867</v>
      </c>
      <c r="BA40" s="660"/>
      <c r="BB40" s="660"/>
      <c r="BC40" s="660"/>
      <c r="BD40" s="692"/>
      <c r="BE40" s="692"/>
      <c r="BF40" s="705"/>
      <c r="BG40" s="709" t="s">
        <v>349</v>
      </c>
      <c r="BH40" s="710"/>
      <c r="BI40" s="710"/>
      <c r="BJ40" s="710"/>
      <c r="BK40" s="710"/>
      <c r="BL40" s="223"/>
      <c r="BM40" s="657" t="s">
        <v>350</v>
      </c>
      <c r="BN40" s="657"/>
      <c r="BO40" s="657"/>
      <c r="BP40" s="657"/>
      <c r="BQ40" s="657"/>
      <c r="BR40" s="657"/>
      <c r="BS40" s="657"/>
      <c r="BT40" s="657"/>
      <c r="BU40" s="658"/>
      <c r="BV40" s="659">
        <v>79</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2058649</v>
      </c>
      <c r="CS40" s="660"/>
      <c r="CT40" s="660"/>
      <c r="CU40" s="660"/>
      <c r="CV40" s="660"/>
      <c r="CW40" s="660"/>
      <c r="CX40" s="660"/>
      <c r="CY40" s="661"/>
      <c r="CZ40" s="664">
        <v>3.2</v>
      </c>
      <c r="DA40" s="689"/>
      <c r="DB40" s="689"/>
      <c r="DC40" s="694"/>
      <c r="DD40" s="668">
        <v>772629</v>
      </c>
      <c r="DE40" s="660"/>
      <c r="DF40" s="660"/>
      <c r="DG40" s="660"/>
      <c r="DH40" s="660"/>
      <c r="DI40" s="660"/>
      <c r="DJ40" s="660"/>
      <c r="DK40" s="661"/>
      <c r="DL40" s="668">
        <v>655488</v>
      </c>
      <c r="DM40" s="660"/>
      <c r="DN40" s="660"/>
      <c r="DO40" s="660"/>
      <c r="DP40" s="660"/>
      <c r="DQ40" s="660"/>
      <c r="DR40" s="660"/>
      <c r="DS40" s="660"/>
      <c r="DT40" s="660"/>
      <c r="DU40" s="660"/>
      <c r="DV40" s="661"/>
      <c r="DW40" s="664">
        <v>2</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66320792</v>
      </c>
      <c r="S41" s="732"/>
      <c r="T41" s="732"/>
      <c r="U41" s="732"/>
      <c r="V41" s="732"/>
      <c r="W41" s="732"/>
      <c r="X41" s="732"/>
      <c r="Y41" s="736"/>
      <c r="Z41" s="737">
        <v>100</v>
      </c>
      <c r="AA41" s="737"/>
      <c r="AB41" s="737"/>
      <c r="AC41" s="737"/>
      <c r="AD41" s="738">
        <v>31813252</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1114162</v>
      </c>
      <c r="BA41" s="660"/>
      <c r="BB41" s="660"/>
      <c r="BC41" s="660"/>
      <c r="BD41" s="692"/>
      <c r="BE41" s="692"/>
      <c r="BF41" s="705"/>
      <c r="BG41" s="709"/>
      <c r="BH41" s="710"/>
      <c r="BI41" s="710"/>
      <c r="BJ41" s="710"/>
      <c r="BK41" s="710"/>
      <c r="BL41" s="223"/>
      <c r="BM41" s="657" t="s">
        <v>354</v>
      </c>
      <c r="BN41" s="657"/>
      <c r="BO41" s="657"/>
      <c r="BP41" s="657"/>
      <c r="BQ41" s="657"/>
      <c r="BR41" s="657"/>
      <c r="BS41" s="657"/>
      <c r="BT41" s="657"/>
      <c r="BU41" s="658"/>
      <c r="BV41" s="659" t="s">
        <v>355</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183</v>
      </c>
      <c r="CS41" s="692"/>
      <c r="CT41" s="692"/>
      <c r="CU41" s="692"/>
      <c r="CV41" s="692"/>
      <c r="CW41" s="692"/>
      <c r="CX41" s="692"/>
      <c r="CY41" s="693"/>
      <c r="CZ41" s="664" t="s">
        <v>355</v>
      </c>
      <c r="DA41" s="689"/>
      <c r="DB41" s="689"/>
      <c r="DC41" s="694"/>
      <c r="DD41" s="668" t="s">
        <v>183</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5272410</v>
      </c>
      <c r="BA42" s="732"/>
      <c r="BB42" s="732"/>
      <c r="BC42" s="732"/>
      <c r="BD42" s="718"/>
      <c r="BE42" s="718"/>
      <c r="BF42" s="720"/>
      <c r="BG42" s="711"/>
      <c r="BH42" s="712"/>
      <c r="BI42" s="712"/>
      <c r="BJ42" s="712"/>
      <c r="BK42" s="712"/>
      <c r="BL42" s="224"/>
      <c r="BM42" s="681" t="s">
        <v>358</v>
      </c>
      <c r="BN42" s="681"/>
      <c r="BO42" s="681"/>
      <c r="BP42" s="681"/>
      <c r="BQ42" s="681"/>
      <c r="BR42" s="681"/>
      <c r="BS42" s="681"/>
      <c r="BT42" s="681"/>
      <c r="BU42" s="682"/>
      <c r="BV42" s="731">
        <v>467</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4097893</v>
      </c>
      <c r="CS42" s="692"/>
      <c r="CT42" s="692"/>
      <c r="CU42" s="692"/>
      <c r="CV42" s="692"/>
      <c r="CW42" s="692"/>
      <c r="CX42" s="692"/>
      <c r="CY42" s="693"/>
      <c r="CZ42" s="664">
        <v>6.3</v>
      </c>
      <c r="DA42" s="689"/>
      <c r="DB42" s="689"/>
      <c r="DC42" s="694"/>
      <c r="DD42" s="668">
        <v>175758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3748</v>
      </c>
      <c r="CS43" s="692"/>
      <c r="CT43" s="692"/>
      <c r="CU43" s="692"/>
      <c r="CV43" s="692"/>
      <c r="CW43" s="692"/>
      <c r="CX43" s="692"/>
      <c r="CY43" s="693"/>
      <c r="CZ43" s="664">
        <v>0</v>
      </c>
      <c r="DA43" s="689"/>
      <c r="DB43" s="689"/>
      <c r="DC43" s="694"/>
      <c r="DD43" s="668" t="s">
        <v>355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4097893</v>
      </c>
      <c r="CS44" s="660"/>
      <c r="CT44" s="660"/>
      <c r="CU44" s="660"/>
      <c r="CV44" s="660"/>
      <c r="CW44" s="660"/>
      <c r="CX44" s="660"/>
      <c r="CY44" s="661"/>
      <c r="CZ44" s="664">
        <v>6.3</v>
      </c>
      <c r="DA44" s="665"/>
      <c r="DB44" s="665"/>
      <c r="DC44" s="671"/>
      <c r="DD44" s="668">
        <v>175758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2317619</v>
      </c>
      <c r="CS45" s="692"/>
      <c r="CT45" s="692"/>
      <c r="CU45" s="692"/>
      <c r="CV45" s="692"/>
      <c r="CW45" s="692"/>
      <c r="CX45" s="692"/>
      <c r="CY45" s="693"/>
      <c r="CZ45" s="664">
        <v>3.6</v>
      </c>
      <c r="DA45" s="689"/>
      <c r="DB45" s="689"/>
      <c r="DC45" s="694"/>
      <c r="DD45" s="668">
        <v>28001</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1575702</v>
      </c>
      <c r="CS46" s="660"/>
      <c r="CT46" s="660"/>
      <c r="CU46" s="660"/>
      <c r="CV46" s="660"/>
      <c r="CW46" s="660"/>
      <c r="CX46" s="660"/>
      <c r="CY46" s="661"/>
      <c r="CZ46" s="664">
        <v>2.4</v>
      </c>
      <c r="DA46" s="665"/>
      <c r="DB46" s="665"/>
      <c r="DC46" s="671"/>
      <c r="DD46" s="668">
        <v>147648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t="s">
        <v>355</v>
      </c>
      <c r="CS47" s="692"/>
      <c r="CT47" s="692"/>
      <c r="CU47" s="692"/>
      <c r="CV47" s="692"/>
      <c r="CW47" s="692"/>
      <c r="CX47" s="692"/>
      <c r="CY47" s="693"/>
      <c r="CZ47" s="664" t="s">
        <v>355</v>
      </c>
      <c r="DA47" s="689"/>
      <c r="DB47" s="689"/>
      <c r="DC47" s="694"/>
      <c r="DD47" s="668" t="s">
        <v>355</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368</v>
      </c>
      <c r="CG48" s="657"/>
      <c r="CH48" s="657"/>
      <c r="CI48" s="657"/>
      <c r="CJ48" s="657"/>
      <c r="CK48" s="657"/>
      <c r="CL48" s="657"/>
      <c r="CM48" s="657"/>
      <c r="CN48" s="657"/>
      <c r="CO48" s="657"/>
      <c r="CP48" s="657"/>
      <c r="CQ48" s="658"/>
      <c r="CR48" s="659" t="s">
        <v>355</v>
      </c>
      <c r="CS48" s="660"/>
      <c r="CT48" s="660"/>
      <c r="CU48" s="660"/>
      <c r="CV48" s="660"/>
      <c r="CW48" s="660"/>
      <c r="CX48" s="660"/>
      <c r="CY48" s="661"/>
      <c r="CZ48" s="664" t="s">
        <v>355</v>
      </c>
      <c r="DA48" s="665"/>
      <c r="DB48" s="665"/>
      <c r="DC48" s="671"/>
      <c r="DD48" s="668" t="s">
        <v>355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64823425</v>
      </c>
      <c r="CS49" s="718"/>
      <c r="CT49" s="718"/>
      <c r="CU49" s="718"/>
      <c r="CV49" s="718"/>
      <c r="CW49" s="718"/>
      <c r="CX49" s="718"/>
      <c r="CY49" s="747"/>
      <c r="CZ49" s="739">
        <v>100</v>
      </c>
      <c r="DA49" s="748"/>
      <c r="DB49" s="748"/>
      <c r="DC49" s="749"/>
      <c r="DD49" s="750">
        <v>36693544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X6AFitckcRifzrOpygaa1WkEJmWD7TIstwO4VwDiZ/gEgifDYI4SCw8lYE9OkCdlVkb9pRKPhBpEKwNrC6Jg==" saltValue="nE7aItLYRj9/YOASu/eL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65559</v>
      </c>
      <c r="R7" s="789"/>
      <c r="S7" s="789"/>
      <c r="T7" s="789"/>
      <c r="U7" s="789"/>
      <c r="V7" s="789">
        <v>64065</v>
      </c>
      <c r="W7" s="789"/>
      <c r="X7" s="789"/>
      <c r="Y7" s="789"/>
      <c r="Z7" s="789"/>
      <c r="AA7" s="789">
        <v>1494</v>
      </c>
      <c r="AB7" s="789"/>
      <c r="AC7" s="789"/>
      <c r="AD7" s="789"/>
      <c r="AE7" s="790"/>
      <c r="AF7" s="791">
        <v>1441</v>
      </c>
      <c r="AG7" s="792"/>
      <c r="AH7" s="792"/>
      <c r="AI7" s="792"/>
      <c r="AJ7" s="793"/>
      <c r="AK7" s="794">
        <v>824</v>
      </c>
      <c r="AL7" s="795"/>
      <c r="AM7" s="795"/>
      <c r="AN7" s="795"/>
      <c r="AO7" s="795"/>
      <c r="AP7" s="795">
        <v>42876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3</v>
      </c>
      <c r="CI7" s="780"/>
      <c r="CJ7" s="780"/>
      <c r="CK7" s="780"/>
      <c r="CL7" s="781"/>
      <c r="CM7" s="779">
        <v>27</v>
      </c>
      <c r="CN7" s="780"/>
      <c r="CO7" s="780"/>
      <c r="CP7" s="780"/>
      <c r="CQ7" s="781"/>
      <c r="CR7" s="779">
        <v>5</v>
      </c>
      <c r="CS7" s="780"/>
      <c r="CT7" s="780"/>
      <c r="CU7" s="780"/>
      <c r="CV7" s="781"/>
      <c r="CW7" s="779" t="s">
        <v>592</v>
      </c>
      <c r="CX7" s="780"/>
      <c r="CY7" s="780"/>
      <c r="CZ7" s="780"/>
      <c r="DA7" s="781"/>
      <c r="DB7" s="779" t="s">
        <v>592</v>
      </c>
      <c r="DC7" s="780"/>
      <c r="DD7" s="780"/>
      <c r="DE7" s="780"/>
      <c r="DF7" s="781"/>
      <c r="DG7" s="779" t="s">
        <v>592</v>
      </c>
      <c r="DH7" s="780"/>
      <c r="DI7" s="780"/>
      <c r="DJ7" s="780"/>
      <c r="DK7" s="781"/>
      <c r="DL7" s="779" t="s">
        <v>592</v>
      </c>
      <c r="DM7" s="780"/>
      <c r="DN7" s="780"/>
      <c r="DO7" s="780"/>
      <c r="DP7" s="781"/>
      <c r="DQ7" s="779" t="s">
        <v>592</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762</v>
      </c>
      <c r="R8" s="820"/>
      <c r="S8" s="820"/>
      <c r="T8" s="820"/>
      <c r="U8" s="820"/>
      <c r="V8" s="820">
        <v>758</v>
      </c>
      <c r="W8" s="820"/>
      <c r="X8" s="820"/>
      <c r="Y8" s="820"/>
      <c r="Z8" s="820"/>
      <c r="AA8" s="820">
        <v>4</v>
      </c>
      <c r="AB8" s="820"/>
      <c r="AC8" s="820"/>
      <c r="AD8" s="820"/>
      <c r="AE8" s="821"/>
      <c r="AF8" s="822">
        <v>4</v>
      </c>
      <c r="AG8" s="823"/>
      <c r="AH8" s="823"/>
      <c r="AI8" s="823"/>
      <c r="AJ8" s="824"/>
      <c r="AK8" s="805">
        <v>3</v>
      </c>
      <c r="AL8" s="806"/>
      <c r="AM8" s="806"/>
      <c r="AN8" s="806"/>
      <c r="AO8" s="806"/>
      <c r="AP8" s="806">
        <v>3077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83</v>
      </c>
      <c r="CI8" s="813"/>
      <c r="CJ8" s="813"/>
      <c r="CK8" s="813"/>
      <c r="CL8" s="814"/>
      <c r="CM8" s="812">
        <v>601</v>
      </c>
      <c r="CN8" s="813"/>
      <c r="CO8" s="813"/>
      <c r="CP8" s="813"/>
      <c r="CQ8" s="814"/>
      <c r="CR8" s="812">
        <v>120</v>
      </c>
      <c r="CS8" s="813"/>
      <c r="CT8" s="813"/>
      <c r="CU8" s="813"/>
      <c r="CV8" s="814"/>
      <c r="CW8" s="812" t="s">
        <v>592</v>
      </c>
      <c r="CX8" s="813"/>
      <c r="CY8" s="813"/>
      <c r="CZ8" s="813"/>
      <c r="DA8" s="814"/>
      <c r="DB8" s="812" t="s">
        <v>592</v>
      </c>
      <c r="DC8" s="813"/>
      <c r="DD8" s="813"/>
      <c r="DE8" s="813"/>
      <c r="DF8" s="814"/>
      <c r="DG8" s="812" t="s">
        <v>592</v>
      </c>
      <c r="DH8" s="813"/>
      <c r="DI8" s="813"/>
      <c r="DJ8" s="813"/>
      <c r="DK8" s="814"/>
      <c r="DL8" s="812" t="s">
        <v>592</v>
      </c>
      <c r="DM8" s="813"/>
      <c r="DN8" s="813"/>
      <c r="DO8" s="813"/>
      <c r="DP8" s="814"/>
      <c r="DQ8" s="812" t="s">
        <v>592</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602</v>
      </c>
      <c r="BT9" s="810"/>
      <c r="BU9" s="810"/>
      <c r="BV9" s="810"/>
      <c r="BW9" s="810"/>
      <c r="BX9" s="810"/>
      <c r="BY9" s="810"/>
      <c r="BZ9" s="810"/>
      <c r="CA9" s="810"/>
      <c r="CB9" s="810"/>
      <c r="CC9" s="810"/>
      <c r="CD9" s="810"/>
      <c r="CE9" s="810"/>
      <c r="CF9" s="810"/>
      <c r="CG9" s="811"/>
      <c r="CH9" s="812">
        <v>-48</v>
      </c>
      <c r="CI9" s="813"/>
      <c r="CJ9" s="813"/>
      <c r="CK9" s="813"/>
      <c r="CL9" s="814"/>
      <c r="CM9" s="812">
        <v>405</v>
      </c>
      <c r="CN9" s="813"/>
      <c r="CO9" s="813"/>
      <c r="CP9" s="813"/>
      <c r="CQ9" s="814"/>
      <c r="CR9" s="812">
        <v>153</v>
      </c>
      <c r="CS9" s="813"/>
      <c r="CT9" s="813"/>
      <c r="CU9" s="813"/>
      <c r="CV9" s="814"/>
      <c r="CW9" s="812" t="s">
        <v>592</v>
      </c>
      <c r="CX9" s="813"/>
      <c r="CY9" s="813"/>
      <c r="CZ9" s="813"/>
      <c r="DA9" s="814"/>
      <c r="DB9" s="812" t="s">
        <v>592</v>
      </c>
      <c r="DC9" s="813"/>
      <c r="DD9" s="813"/>
      <c r="DE9" s="813"/>
      <c r="DF9" s="814"/>
      <c r="DG9" s="812" t="s">
        <v>592</v>
      </c>
      <c r="DH9" s="813"/>
      <c r="DI9" s="813"/>
      <c r="DJ9" s="813"/>
      <c r="DK9" s="814"/>
      <c r="DL9" s="812" t="s">
        <v>592</v>
      </c>
      <c r="DM9" s="813"/>
      <c r="DN9" s="813"/>
      <c r="DO9" s="813"/>
      <c r="DP9" s="814"/>
      <c r="DQ9" s="812" t="s">
        <v>592</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603</v>
      </c>
      <c r="BT10" s="810"/>
      <c r="BU10" s="810"/>
      <c r="BV10" s="810"/>
      <c r="BW10" s="810"/>
      <c r="BX10" s="810"/>
      <c r="BY10" s="810"/>
      <c r="BZ10" s="810"/>
      <c r="CA10" s="810"/>
      <c r="CB10" s="810"/>
      <c r="CC10" s="810"/>
      <c r="CD10" s="810"/>
      <c r="CE10" s="810"/>
      <c r="CF10" s="810"/>
      <c r="CG10" s="811"/>
      <c r="CH10" s="812">
        <v>23</v>
      </c>
      <c r="CI10" s="813"/>
      <c r="CJ10" s="813"/>
      <c r="CK10" s="813"/>
      <c r="CL10" s="814"/>
      <c r="CM10" s="812">
        <v>401</v>
      </c>
      <c r="CN10" s="813"/>
      <c r="CO10" s="813"/>
      <c r="CP10" s="813"/>
      <c r="CQ10" s="814"/>
      <c r="CR10" s="812">
        <v>30</v>
      </c>
      <c r="CS10" s="813"/>
      <c r="CT10" s="813"/>
      <c r="CU10" s="813"/>
      <c r="CV10" s="814"/>
      <c r="CW10" s="812" t="s">
        <v>592</v>
      </c>
      <c r="CX10" s="813"/>
      <c r="CY10" s="813"/>
      <c r="CZ10" s="813"/>
      <c r="DA10" s="814"/>
      <c r="DB10" s="812" t="s">
        <v>592</v>
      </c>
      <c r="DC10" s="813"/>
      <c r="DD10" s="813"/>
      <c r="DE10" s="813"/>
      <c r="DF10" s="814"/>
      <c r="DG10" s="812" t="s">
        <v>592</v>
      </c>
      <c r="DH10" s="813"/>
      <c r="DI10" s="813"/>
      <c r="DJ10" s="813"/>
      <c r="DK10" s="814"/>
      <c r="DL10" s="812" t="s">
        <v>592</v>
      </c>
      <c r="DM10" s="813"/>
      <c r="DN10" s="813"/>
      <c r="DO10" s="813"/>
      <c r="DP10" s="814"/>
      <c r="DQ10" s="812" t="s">
        <v>592</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604</v>
      </c>
      <c r="BT11" s="810"/>
      <c r="BU11" s="810"/>
      <c r="BV11" s="810"/>
      <c r="BW11" s="810"/>
      <c r="BX11" s="810"/>
      <c r="BY11" s="810"/>
      <c r="BZ11" s="810"/>
      <c r="CA11" s="810"/>
      <c r="CB11" s="810"/>
      <c r="CC11" s="810"/>
      <c r="CD11" s="810"/>
      <c r="CE11" s="810"/>
      <c r="CF11" s="810"/>
      <c r="CG11" s="811"/>
      <c r="CH11" s="812">
        <v>3</v>
      </c>
      <c r="CI11" s="813"/>
      <c r="CJ11" s="813"/>
      <c r="CK11" s="813"/>
      <c r="CL11" s="814"/>
      <c r="CM11" s="812">
        <v>77</v>
      </c>
      <c r="CN11" s="813"/>
      <c r="CO11" s="813"/>
      <c r="CP11" s="813"/>
      <c r="CQ11" s="814"/>
      <c r="CR11" s="812">
        <v>40</v>
      </c>
      <c r="CS11" s="813"/>
      <c r="CT11" s="813"/>
      <c r="CU11" s="813"/>
      <c r="CV11" s="814"/>
      <c r="CW11" s="812" t="s">
        <v>592</v>
      </c>
      <c r="CX11" s="813"/>
      <c r="CY11" s="813"/>
      <c r="CZ11" s="813"/>
      <c r="DA11" s="814"/>
      <c r="DB11" s="812" t="s">
        <v>592</v>
      </c>
      <c r="DC11" s="813"/>
      <c r="DD11" s="813"/>
      <c r="DE11" s="813"/>
      <c r="DF11" s="814"/>
      <c r="DG11" s="812" t="s">
        <v>592</v>
      </c>
      <c r="DH11" s="813"/>
      <c r="DI11" s="813"/>
      <c r="DJ11" s="813"/>
      <c r="DK11" s="814"/>
      <c r="DL11" s="812" t="s">
        <v>592</v>
      </c>
      <c r="DM11" s="813"/>
      <c r="DN11" s="813"/>
      <c r="DO11" s="813"/>
      <c r="DP11" s="814"/>
      <c r="DQ11" s="812" t="s">
        <v>592</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66321</v>
      </c>
      <c r="R23" s="829"/>
      <c r="S23" s="829"/>
      <c r="T23" s="829"/>
      <c r="U23" s="829"/>
      <c r="V23" s="829">
        <v>64823</v>
      </c>
      <c r="W23" s="829"/>
      <c r="X23" s="829"/>
      <c r="Y23" s="829"/>
      <c r="Z23" s="829"/>
      <c r="AA23" s="829">
        <v>1497</v>
      </c>
      <c r="AB23" s="829"/>
      <c r="AC23" s="829"/>
      <c r="AD23" s="829"/>
      <c r="AE23" s="830"/>
      <c r="AF23" s="831">
        <v>1445</v>
      </c>
      <c r="AG23" s="829"/>
      <c r="AH23" s="829"/>
      <c r="AI23" s="829"/>
      <c r="AJ23" s="832"/>
      <c r="AK23" s="833"/>
      <c r="AL23" s="834"/>
      <c r="AM23" s="834"/>
      <c r="AN23" s="834"/>
      <c r="AO23" s="834"/>
      <c r="AP23" s="829">
        <v>45954</v>
      </c>
      <c r="AQ23" s="829"/>
      <c r="AR23" s="829"/>
      <c r="AS23" s="829"/>
      <c r="AT23" s="829"/>
      <c r="AU23" s="845"/>
      <c r="AV23" s="845"/>
      <c r="AW23" s="845"/>
      <c r="AX23" s="845"/>
      <c r="AY23" s="846"/>
      <c r="AZ23" s="847" t="s">
        <v>183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13358</v>
      </c>
      <c r="R28" s="859"/>
      <c r="S28" s="859"/>
      <c r="T28" s="859"/>
      <c r="U28" s="859"/>
      <c r="V28" s="859">
        <v>13200</v>
      </c>
      <c r="W28" s="859"/>
      <c r="X28" s="859"/>
      <c r="Y28" s="859"/>
      <c r="Z28" s="859"/>
      <c r="AA28" s="859">
        <v>158</v>
      </c>
      <c r="AB28" s="859"/>
      <c r="AC28" s="859"/>
      <c r="AD28" s="859"/>
      <c r="AE28" s="860"/>
      <c r="AF28" s="861">
        <v>158</v>
      </c>
      <c r="AG28" s="859"/>
      <c r="AH28" s="859"/>
      <c r="AI28" s="859"/>
      <c r="AJ28" s="862"/>
      <c r="AK28" s="863">
        <v>1258</v>
      </c>
      <c r="AL28" s="864"/>
      <c r="AM28" s="864"/>
      <c r="AN28" s="864"/>
      <c r="AO28" s="864"/>
      <c r="AP28" s="864" t="s">
        <v>592</v>
      </c>
      <c r="AQ28" s="864"/>
      <c r="AR28" s="864"/>
      <c r="AS28" s="864"/>
      <c r="AT28" s="864"/>
      <c r="AU28" s="864" t="s">
        <v>592</v>
      </c>
      <c r="AV28" s="864"/>
      <c r="AW28" s="864"/>
      <c r="AX28" s="864"/>
      <c r="AY28" s="864"/>
      <c r="AZ28" s="865" t="s">
        <v>592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15428</v>
      </c>
      <c r="R29" s="820"/>
      <c r="S29" s="820"/>
      <c r="T29" s="820"/>
      <c r="U29" s="820"/>
      <c r="V29" s="820">
        <v>14818</v>
      </c>
      <c r="W29" s="820"/>
      <c r="X29" s="820"/>
      <c r="Y29" s="820"/>
      <c r="Z29" s="820"/>
      <c r="AA29" s="820">
        <v>610</v>
      </c>
      <c r="AB29" s="820"/>
      <c r="AC29" s="820"/>
      <c r="AD29" s="820"/>
      <c r="AE29" s="821"/>
      <c r="AF29" s="822">
        <v>610</v>
      </c>
      <c r="AG29" s="823"/>
      <c r="AH29" s="823"/>
      <c r="AI29" s="823"/>
      <c r="AJ29" s="824"/>
      <c r="AK29" s="870">
        <v>2346</v>
      </c>
      <c r="AL29" s="866"/>
      <c r="AM29" s="866"/>
      <c r="AN29" s="866"/>
      <c r="AO29" s="866"/>
      <c r="AP29" s="866" t="s">
        <v>592</v>
      </c>
      <c r="AQ29" s="866"/>
      <c r="AR29" s="866"/>
      <c r="AS29" s="866"/>
      <c r="AT29" s="866"/>
      <c r="AU29" s="866" t="s">
        <v>592</v>
      </c>
      <c r="AV29" s="866"/>
      <c r="AW29" s="866"/>
      <c r="AX29" s="866"/>
      <c r="AY29" s="866"/>
      <c r="AZ29" s="867" t="s">
        <v>592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2401</v>
      </c>
      <c r="R30" s="820"/>
      <c r="S30" s="820"/>
      <c r="T30" s="820"/>
      <c r="U30" s="820"/>
      <c r="V30" s="820">
        <v>2331</v>
      </c>
      <c r="W30" s="820"/>
      <c r="X30" s="820"/>
      <c r="Y30" s="820"/>
      <c r="Z30" s="820"/>
      <c r="AA30" s="820">
        <v>70</v>
      </c>
      <c r="AB30" s="820"/>
      <c r="AC30" s="820"/>
      <c r="AD30" s="820"/>
      <c r="AE30" s="821"/>
      <c r="AF30" s="822">
        <v>70</v>
      </c>
      <c r="AG30" s="823"/>
      <c r="AH30" s="823"/>
      <c r="AI30" s="823"/>
      <c r="AJ30" s="824"/>
      <c r="AK30" s="870">
        <v>668</v>
      </c>
      <c r="AL30" s="866"/>
      <c r="AM30" s="866"/>
      <c r="AN30" s="866"/>
      <c r="AO30" s="866"/>
      <c r="AP30" s="866" t="s">
        <v>592</v>
      </c>
      <c r="AQ30" s="866"/>
      <c r="AR30" s="866"/>
      <c r="AS30" s="866"/>
      <c r="AT30" s="866"/>
      <c r="AU30" s="866" t="s">
        <v>592</v>
      </c>
      <c r="AV30" s="866"/>
      <c r="AW30" s="866"/>
      <c r="AX30" s="866"/>
      <c r="AY30" s="866"/>
      <c r="AZ30" s="867" t="s">
        <v>592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11911</v>
      </c>
      <c r="R31" s="820"/>
      <c r="S31" s="820"/>
      <c r="T31" s="820"/>
      <c r="U31" s="820"/>
      <c r="V31" s="820">
        <v>12228</v>
      </c>
      <c r="W31" s="820"/>
      <c r="X31" s="820"/>
      <c r="Y31" s="820"/>
      <c r="Z31" s="820"/>
      <c r="AA31" s="820">
        <v>-317</v>
      </c>
      <c r="AB31" s="820"/>
      <c r="AC31" s="820"/>
      <c r="AD31" s="820"/>
      <c r="AE31" s="821"/>
      <c r="AF31" s="822">
        <v>592</v>
      </c>
      <c r="AG31" s="823"/>
      <c r="AH31" s="823"/>
      <c r="AI31" s="823"/>
      <c r="AJ31" s="824"/>
      <c r="AK31" s="870">
        <v>1525</v>
      </c>
      <c r="AL31" s="866"/>
      <c r="AM31" s="866"/>
      <c r="AN31" s="866"/>
      <c r="AO31" s="866"/>
      <c r="AP31" s="866">
        <v>11469</v>
      </c>
      <c r="AQ31" s="866"/>
      <c r="AR31" s="866"/>
      <c r="AS31" s="866"/>
      <c r="AT31" s="866"/>
      <c r="AU31" s="866">
        <v>7134</v>
      </c>
      <c r="AV31" s="866"/>
      <c r="AW31" s="866"/>
      <c r="AX31" s="866"/>
      <c r="AY31" s="866"/>
      <c r="AZ31" s="867" t="s">
        <v>592</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2580</v>
      </c>
      <c r="R32" s="820"/>
      <c r="S32" s="820"/>
      <c r="T32" s="820"/>
      <c r="U32" s="820"/>
      <c r="V32" s="820">
        <v>2311</v>
      </c>
      <c r="W32" s="820"/>
      <c r="X32" s="820"/>
      <c r="Y32" s="820"/>
      <c r="Z32" s="820"/>
      <c r="AA32" s="820">
        <v>270</v>
      </c>
      <c r="AB32" s="820"/>
      <c r="AC32" s="820"/>
      <c r="AD32" s="820"/>
      <c r="AE32" s="821"/>
      <c r="AF32" s="822">
        <v>1398</v>
      </c>
      <c r="AG32" s="823"/>
      <c r="AH32" s="823"/>
      <c r="AI32" s="823"/>
      <c r="AJ32" s="824"/>
      <c r="AK32" s="870">
        <v>54</v>
      </c>
      <c r="AL32" s="866"/>
      <c r="AM32" s="866"/>
      <c r="AN32" s="866"/>
      <c r="AO32" s="866"/>
      <c r="AP32" s="866">
        <v>11714</v>
      </c>
      <c r="AQ32" s="866"/>
      <c r="AR32" s="866"/>
      <c r="AS32" s="866"/>
      <c r="AT32" s="866"/>
      <c r="AU32" s="866">
        <v>246</v>
      </c>
      <c r="AV32" s="866"/>
      <c r="AW32" s="866"/>
      <c r="AX32" s="866"/>
      <c r="AY32" s="866"/>
      <c r="AZ32" s="867" t="s">
        <v>592</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3364</v>
      </c>
      <c r="R33" s="820"/>
      <c r="S33" s="820"/>
      <c r="T33" s="820"/>
      <c r="U33" s="820"/>
      <c r="V33" s="820">
        <v>3316</v>
      </c>
      <c r="W33" s="820"/>
      <c r="X33" s="820"/>
      <c r="Y33" s="820"/>
      <c r="Z33" s="820"/>
      <c r="AA33" s="820">
        <v>48</v>
      </c>
      <c r="AB33" s="820"/>
      <c r="AC33" s="820"/>
      <c r="AD33" s="820"/>
      <c r="AE33" s="821"/>
      <c r="AF33" s="822">
        <v>457</v>
      </c>
      <c r="AG33" s="823"/>
      <c r="AH33" s="823"/>
      <c r="AI33" s="823"/>
      <c r="AJ33" s="824"/>
      <c r="AK33" s="870">
        <v>990</v>
      </c>
      <c r="AL33" s="866"/>
      <c r="AM33" s="866"/>
      <c r="AN33" s="866"/>
      <c r="AO33" s="866"/>
      <c r="AP33" s="866">
        <v>9685</v>
      </c>
      <c r="AQ33" s="866"/>
      <c r="AR33" s="866"/>
      <c r="AS33" s="866"/>
      <c r="AT33" s="866"/>
      <c r="AU33" s="866">
        <v>5201</v>
      </c>
      <c r="AV33" s="866"/>
      <c r="AW33" s="866"/>
      <c r="AX33" s="866"/>
      <c r="AY33" s="866"/>
      <c r="AZ33" s="867" t="s">
        <v>592</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124</v>
      </c>
      <c r="R34" s="820"/>
      <c r="S34" s="820"/>
      <c r="T34" s="820"/>
      <c r="U34" s="820"/>
      <c r="V34" s="820">
        <v>125</v>
      </c>
      <c r="W34" s="820"/>
      <c r="X34" s="820"/>
      <c r="Y34" s="820"/>
      <c r="Z34" s="820"/>
      <c r="AA34" s="820">
        <v>-0.4</v>
      </c>
      <c r="AB34" s="820"/>
      <c r="AC34" s="820"/>
      <c r="AD34" s="820"/>
      <c r="AE34" s="821"/>
      <c r="AF34" s="822">
        <v>1468</v>
      </c>
      <c r="AG34" s="823"/>
      <c r="AH34" s="823"/>
      <c r="AI34" s="823"/>
      <c r="AJ34" s="824"/>
      <c r="AK34" s="870" t="s">
        <v>592</v>
      </c>
      <c r="AL34" s="866"/>
      <c r="AM34" s="866"/>
      <c r="AN34" s="866"/>
      <c r="AO34" s="866"/>
      <c r="AP34" s="866" t="s">
        <v>592</v>
      </c>
      <c r="AQ34" s="866"/>
      <c r="AR34" s="866"/>
      <c r="AS34" s="866"/>
      <c r="AT34" s="866"/>
      <c r="AU34" s="866" t="s">
        <v>592</v>
      </c>
      <c r="AV34" s="866"/>
      <c r="AW34" s="866"/>
      <c r="AX34" s="866"/>
      <c r="AY34" s="866"/>
      <c r="AZ34" s="867" t="s">
        <v>592</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416</v>
      </c>
      <c r="C35" s="817"/>
      <c r="D35" s="817"/>
      <c r="E35" s="817"/>
      <c r="F35" s="817"/>
      <c r="G35" s="817"/>
      <c r="H35" s="817"/>
      <c r="I35" s="817"/>
      <c r="J35" s="817"/>
      <c r="K35" s="817"/>
      <c r="L35" s="817"/>
      <c r="M35" s="817"/>
      <c r="N35" s="817"/>
      <c r="O35" s="817"/>
      <c r="P35" s="818"/>
      <c r="Q35" s="819">
        <v>118</v>
      </c>
      <c r="R35" s="820"/>
      <c r="S35" s="820"/>
      <c r="T35" s="820"/>
      <c r="U35" s="820"/>
      <c r="V35" s="820">
        <v>127</v>
      </c>
      <c r="W35" s="820"/>
      <c r="X35" s="820"/>
      <c r="Y35" s="820"/>
      <c r="Z35" s="820"/>
      <c r="AA35" s="820">
        <v>-8</v>
      </c>
      <c r="AB35" s="820"/>
      <c r="AC35" s="820"/>
      <c r="AD35" s="820"/>
      <c r="AE35" s="821"/>
      <c r="AF35" s="822">
        <v>1</v>
      </c>
      <c r="AG35" s="823"/>
      <c r="AH35" s="823"/>
      <c r="AI35" s="823"/>
      <c r="AJ35" s="824"/>
      <c r="AK35" s="870">
        <v>87</v>
      </c>
      <c r="AL35" s="866"/>
      <c r="AM35" s="866"/>
      <c r="AN35" s="866"/>
      <c r="AO35" s="866"/>
      <c r="AP35" s="866">
        <v>284</v>
      </c>
      <c r="AQ35" s="866"/>
      <c r="AR35" s="866"/>
      <c r="AS35" s="866"/>
      <c r="AT35" s="866"/>
      <c r="AU35" s="866">
        <v>284</v>
      </c>
      <c r="AV35" s="866"/>
      <c r="AW35" s="866"/>
      <c r="AX35" s="866"/>
      <c r="AY35" s="866"/>
      <c r="AZ35" s="867" t="s">
        <v>592</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417</v>
      </c>
      <c r="C36" s="817"/>
      <c r="D36" s="817"/>
      <c r="E36" s="817"/>
      <c r="F36" s="817"/>
      <c r="G36" s="817"/>
      <c r="H36" s="817"/>
      <c r="I36" s="817"/>
      <c r="J36" s="817"/>
      <c r="K36" s="817"/>
      <c r="L36" s="817"/>
      <c r="M36" s="817"/>
      <c r="N36" s="817"/>
      <c r="O36" s="817"/>
      <c r="P36" s="818"/>
      <c r="Q36" s="819">
        <v>36</v>
      </c>
      <c r="R36" s="820"/>
      <c r="S36" s="820"/>
      <c r="T36" s="820"/>
      <c r="U36" s="820"/>
      <c r="V36" s="820">
        <v>36</v>
      </c>
      <c r="W36" s="820"/>
      <c r="X36" s="820"/>
      <c r="Y36" s="820"/>
      <c r="Z36" s="820"/>
      <c r="AA36" s="820" t="s">
        <v>592</v>
      </c>
      <c r="AB36" s="820"/>
      <c r="AC36" s="820"/>
      <c r="AD36" s="820"/>
      <c r="AE36" s="821"/>
      <c r="AF36" s="822" t="s">
        <v>418</v>
      </c>
      <c r="AG36" s="823"/>
      <c r="AH36" s="823"/>
      <c r="AI36" s="823"/>
      <c r="AJ36" s="824"/>
      <c r="AK36" s="870">
        <v>5</v>
      </c>
      <c r="AL36" s="866"/>
      <c r="AM36" s="866"/>
      <c r="AN36" s="866"/>
      <c r="AO36" s="866"/>
      <c r="AP36" s="866" t="s">
        <v>592</v>
      </c>
      <c r="AQ36" s="866"/>
      <c r="AR36" s="866"/>
      <c r="AS36" s="866"/>
      <c r="AT36" s="866"/>
      <c r="AU36" s="866" t="s">
        <v>592</v>
      </c>
      <c r="AV36" s="866"/>
      <c r="AW36" s="866"/>
      <c r="AX36" s="866"/>
      <c r="AY36" s="866"/>
      <c r="AZ36" s="867" t="s">
        <v>592</v>
      </c>
      <c r="BA36" s="867"/>
      <c r="BB36" s="867"/>
      <c r="BC36" s="867"/>
      <c r="BD36" s="867"/>
      <c r="BE36" s="868" t="s">
        <v>419</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420</v>
      </c>
      <c r="C37" s="817"/>
      <c r="D37" s="817"/>
      <c r="E37" s="817"/>
      <c r="F37" s="817"/>
      <c r="G37" s="817"/>
      <c r="H37" s="817"/>
      <c r="I37" s="817"/>
      <c r="J37" s="817"/>
      <c r="K37" s="817"/>
      <c r="L37" s="817"/>
      <c r="M37" s="817"/>
      <c r="N37" s="817"/>
      <c r="O37" s="817"/>
      <c r="P37" s="818"/>
      <c r="Q37" s="819">
        <v>441</v>
      </c>
      <c r="R37" s="820"/>
      <c r="S37" s="820"/>
      <c r="T37" s="820"/>
      <c r="U37" s="820"/>
      <c r="V37" s="820">
        <v>438</v>
      </c>
      <c r="W37" s="820"/>
      <c r="X37" s="820"/>
      <c r="Y37" s="820"/>
      <c r="Z37" s="820"/>
      <c r="AA37" s="820">
        <v>4</v>
      </c>
      <c r="AB37" s="820"/>
      <c r="AC37" s="820"/>
      <c r="AD37" s="820"/>
      <c r="AE37" s="821"/>
      <c r="AF37" s="822">
        <v>94</v>
      </c>
      <c r="AG37" s="823"/>
      <c r="AH37" s="823"/>
      <c r="AI37" s="823"/>
      <c r="AJ37" s="824"/>
      <c r="AK37" s="870" t="s">
        <v>592</v>
      </c>
      <c r="AL37" s="866"/>
      <c r="AM37" s="866"/>
      <c r="AN37" s="866"/>
      <c r="AO37" s="866"/>
      <c r="AP37" s="866">
        <v>3176</v>
      </c>
      <c r="AQ37" s="866"/>
      <c r="AR37" s="866"/>
      <c r="AS37" s="866"/>
      <c r="AT37" s="866"/>
      <c r="AU37" s="866" t="s">
        <v>592</v>
      </c>
      <c r="AV37" s="866"/>
      <c r="AW37" s="866"/>
      <c r="AX37" s="866"/>
      <c r="AY37" s="866"/>
      <c r="AZ37" s="867" t="s">
        <v>592</v>
      </c>
      <c r="BA37" s="867"/>
      <c r="BB37" s="867"/>
      <c r="BC37" s="867"/>
      <c r="BD37" s="867"/>
      <c r="BE37" s="868" t="s">
        <v>419</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422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4848</v>
      </c>
      <c r="AG63" s="880"/>
      <c r="AH63" s="880"/>
      <c r="AI63" s="880"/>
      <c r="AJ63" s="881"/>
      <c r="AK63" s="882"/>
      <c r="AL63" s="877"/>
      <c r="AM63" s="877"/>
      <c r="AN63" s="877"/>
      <c r="AO63" s="877"/>
      <c r="AP63" s="880">
        <v>36328</v>
      </c>
      <c r="AQ63" s="880"/>
      <c r="AR63" s="880"/>
      <c r="AS63" s="880"/>
      <c r="AT63" s="880"/>
      <c r="AU63" s="880">
        <v>12865</v>
      </c>
      <c r="AV63" s="880"/>
      <c r="AW63" s="880"/>
      <c r="AX63" s="880"/>
      <c r="AY63" s="880"/>
      <c r="AZ63" s="884"/>
      <c r="BA63" s="884"/>
      <c r="BB63" s="884"/>
      <c r="BC63" s="884"/>
      <c r="BD63" s="884"/>
      <c r="BE63" s="885"/>
      <c r="BF63" s="885"/>
      <c r="BG63" s="885"/>
      <c r="BH63" s="885"/>
      <c r="BI63" s="886"/>
      <c r="BJ63" s="887" t="s">
        <v>423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425</v>
      </c>
      <c r="B66" s="764"/>
      <c r="C66" s="764"/>
      <c r="D66" s="764"/>
      <c r="E66" s="764"/>
      <c r="F66" s="764"/>
      <c r="G66" s="764"/>
      <c r="H66" s="764"/>
      <c r="I66" s="764"/>
      <c r="J66" s="764"/>
      <c r="K66" s="764"/>
      <c r="L66" s="764"/>
      <c r="M66" s="764"/>
      <c r="N66" s="764"/>
      <c r="O66" s="764"/>
      <c r="P66" s="765"/>
      <c r="Q66" s="769" t="s">
        <v>399</v>
      </c>
      <c r="R66" s="770"/>
      <c r="S66" s="770"/>
      <c r="T66" s="770"/>
      <c r="U66" s="771"/>
      <c r="V66" s="769" t="s">
        <v>400</v>
      </c>
      <c r="W66" s="770"/>
      <c r="X66" s="770"/>
      <c r="Y66" s="770"/>
      <c r="Z66" s="771"/>
      <c r="AA66" s="769" t="s">
        <v>426</v>
      </c>
      <c r="AB66" s="770"/>
      <c r="AC66" s="770"/>
      <c r="AD66" s="770"/>
      <c r="AE66" s="771"/>
      <c r="AF66" s="890" t="s">
        <v>427</v>
      </c>
      <c r="AG66" s="851"/>
      <c r="AH66" s="851"/>
      <c r="AI66" s="851"/>
      <c r="AJ66" s="891"/>
      <c r="AK66" s="769" t="s">
        <v>403</v>
      </c>
      <c r="AL66" s="764"/>
      <c r="AM66" s="764"/>
      <c r="AN66" s="764"/>
      <c r="AO66" s="765"/>
      <c r="AP66" s="769" t="s">
        <v>428</v>
      </c>
      <c r="AQ66" s="770"/>
      <c r="AR66" s="770"/>
      <c r="AS66" s="770"/>
      <c r="AT66" s="771"/>
      <c r="AU66" s="769" t="s">
        <v>429</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593</v>
      </c>
      <c r="C68" s="906"/>
      <c r="D68" s="906"/>
      <c r="E68" s="906"/>
      <c r="F68" s="906"/>
      <c r="G68" s="906"/>
      <c r="H68" s="906"/>
      <c r="I68" s="906"/>
      <c r="J68" s="906"/>
      <c r="K68" s="906"/>
      <c r="L68" s="906"/>
      <c r="M68" s="906"/>
      <c r="N68" s="906"/>
      <c r="O68" s="906"/>
      <c r="P68" s="907"/>
      <c r="Q68" s="908">
        <v>2115</v>
      </c>
      <c r="R68" s="902"/>
      <c r="S68" s="902"/>
      <c r="T68" s="902"/>
      <c r="U68" s="902"/>
      <c r="V68" s="902">
        <v>2050</v>
      </c>
      <c r="W68" s="902"/>
      <c r="X68" s="902"/>
      <c r="Y68" s="902"/>
      <c r="Z68" s="902"/>
      <c r="AA68" s="902">
        <v>65</v>
      </c>
      <c r="AB68" s="902"/>
      <c r="AC68" s="902"/>
      <c r="AD68" s="902"/>
      <c r="AE68" s="902"/>
      <c r="AF68" s="902">
        <v>65</v>
      </c>
      <c r="AG68" s="902"/>
      <c r="AH68" s="902"/>
      <c r="AI68" s="902"/>
      <c r="AJ68" s="902"/>
      <c r="AK68" s="902" t="s">
        <v>592</v>
      </c>
      <c r="AL68" s="902"/>
      <c r="AM68" s="902"/>
      <c r="AN68" s="902"/>
      <c r="AO68" s="902"/>
      <c r="AP68" s="902">
        <v>3441</v>
      </c>
      <c r="AQ68" s="902"/>
      <c r="AR68" s="902"/>
      <c r="AS68" s="902"/>
      <c r="AT68" s="902"/>
      <c r="AU68" s="902">
        <v>399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594</v>
      </c>
      <c r="C69" s="910"/>
      <c r="D69" s="910"/>
      <c r="E69" s="910"/>
      <c r="F69" s="910"/>
      <c r="G69" s="910"/>
      <c r="H69" s="910"/>
      <c r="I69" s="910"/>
      <c r="J69" s="910"/>
      <c r="K69" s="910"/>
      <c r="L69" s="910"/>
      <c r="M69" s="910"/>
      <c r="N69" s="910"/>
      <c r="O69" s="910"/>
      <c r="P69" s="911"/>
      <c r="Q69" s="912">
        <v>809</v>
      </c>
      <c r="R69" s="866"/>
      <c r="S69" s="866"/>
      <c r="T69" s="866"/>
      <c r="U69" s="866"/>
      <c r="V69" s="866">
        <v>809</v>
      </c>
      <c r="W69" s="866"/>
      <c r="X69" s="866"/>
      <c r="Y69" s="866"/>
      <c r="Z69" s="866"/>
      <c r="AA69" s="866" t="s">
        <v>592</v>
      </c>
      <c r="AB69" s="866"/>
      <c r="AC69" s="866"/>
      <c r="AD69" s="866"/>
      <c r="AE69" s="866"/>
      <c r="AF69" s="866" t="s">
        <v>592</v>
      </c>
      <c r="AG69" s="866"/>
      <c r="AH69" s="866"/>
      <c r="AI69" s="866"/>
      <c r="AJ69" s="866"/>
      <c r="AK69" s="866">
        <v>379</v>
      </c>
      <c r="AL69" s="866"/>
      <c r="AM69" s="866"/>
      <c r="AN69" s="866"/>
      <c r="AO69" s="866"/>
      <c r="AP69" s="866">
        <v>4605</v>
      </c>
      <c r="AQ69" s="866"/>
      <c r="AR69" s="866"/>
      <c r="AS69" s="866"/>
      <c r="AT69" s="866"/>
      <c r="AU69" s="866">
        <v>207</v>
      </c>
      <c r="AV69" s="866"/>
      <c r="AW69" s="866"/>
      <c r="AX69" s="866"/>
      <c r="AY69" s="866"/>
      <c r="AZ69" s="868" t="s">
        <v>598</v>
      </c>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595</v>
      </c>
      <c r="C70" s="910"/>
      <c r="D70" s="910"/>
      <c r="E70" s="910"/>
      <c r="F70" s="910"/>
      <c r="G70" s="910"/>
      <c r="H70" s="910"/>
      <c r="I70" s="910"/>
      <c r="J70" s="910"/>
      <c r="K70" s="910"/>
      <c r="L70" s="910"/>
      <c r="M70" s="910"/>
      <c r="N70" s="910"/>
      <c r="O70" s="910"/>
      <c r="P70" s="911"/>
      <c r="Q70" s="912">
        <v>1361</v>
      </c>
      <c r="R70" s="866"/>
      <c r="S70" s="866"/>
      <c r="T70" s="866"/>
      <c r="U70" s="866"/>
      <c r="V70" s="866">
        <v>1324</v>
      </c>
      <c r="W70" s="866"/>
      <c r="X70" s="866"/>
      <c r="Y70" s="866"/>
      <c r="Z70" s="866"/>
      <c r="AA70" s="866">
        <v>37</v>
      </c>
      <c r="AB70" s="866"/>
      <c r="AC70" s="866"/>
      <c r="AD70" s="866"/>
      <c r="AE70" s="866"/>
      <c r="AF70" s="866">
        <v>37</v>
      </c>
      <c r="AG70" s="866"/>
      <c r="AH70" s="866"/>
      <c r="AI70" s="866"/>
      <c r="AJ70" s="866"/>
      <c r="AK70" s="866" t="s">
        <v>592</v>
      </c>
      <c r="AL70" s="866"/>
      <c r="AM70" s="866"/>
      <c r="AN70" s="866"/>
      <c r="AO70" s="866"/>
      <c r="AP70" s="866" t="s">
        <v>592</v>
      </c>
      <c r="AQ70" s="866"/>
      <c r="AR70" s="866"/>
      <c r="AS70" s="866"/>
      <c r="AT70" s="866"/>
      <c r="AU70" s="866" t="s">
        <v>592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596</v>
      </c>
      <c r="C71" s="910"/>
      <c r="D71" s="910"/>
      <c r="E71" s="910"/>
      <c r="F71" s="910"/>
      <c r="G71" s="910"/>
      <c r="H71" s="910"/>
      <c r="I71" s="910"/>
      <c r="J71" s="910"/>
      <c r="K71" s="910"/>
      <c r="L71" s="910"/>
      <c r="M71" s="910"/>
      <c r="N71" s="910"/>
      <c r="O71" s="910"/>
      <c r="P71" s="911"/>
      <c r="Q71" s="912">
        <v>15</v>
      </c>
      <c r="R71" s="866"/>
      <c r="S71" s="866"/>
      <c r="T71" s="866"/>
      <c r="U71" s="866"/>
      <c r="V71" s="866">
        <v>14</v>
      </c>
      <c r="W71" s="866"/>
      <c r="X71" s="866"/>
      <c r="Y71" s="866"/>
      <c r="Z71" s="866"/>
      <c r="AA71" s="866">
        <v>0</v>
      </c>
      <c r="AB71" s="866"/>
      <c r="AC71" s="866"/>
      <c r="AD71" s="866"/>
      <c r="AE71" s="866"/>
      <c r="AF71" s="866">
        <v>0</v>
      </c>
      <c r="AG71" s="866"/>
      <c r="AH71" s="866"/>
      <c r="AI71" s="866"/>
      <c r="AJ71" s="866"/>
      <c r="AK71" s="866" t="s">
        <v>592</v>
      </c>
      <c r="AL71" s="866"/>
      <c r="AM71" s="866"/>
      <c r="AN71" s="866"/>
      <c r="AO71" s="866"/>
      <c r="AP71" s="866" t="s">
        <v>592</v>
      </c>
      <c r="AQ71" s="866"/>
      <c r="AR71" s="866"/>
      <c r="AS71" s="866"/>
      <c r="AT71" s="866"/>
      <c r="AU71" s="866" t="s">
        <v>592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597</v>
      </c>
      <c r="C72" s="910"/>
      <c r="D72" s="910"/>
      <c r="E72" s="910"/>
      <c r="F72" s="910"/>
      <c r="G72" s="910"/>
      <c r="H72" s="910"/>
      <c r="I72" s="910"/>
      <c r="J72" s="910"/>
      <c r="K72" s="910"/>
      <c r="L72" s="910"/>
      <c r="M72" s="910"/>
      <c r="N72" s="910"/>
      <c r="O72" s="910"/>
      <c r="P72" s="911"/>
      <c r="Q72" s="912">
        <v>1829</v>
      </c>
      <c r="R72" s="866"/>
      <c r="S72" s="866"/>
      <c r="T72" s="866"/>
      <c r="U72" s="866"/>
      <c r="V72" s="866">
        <v>1864</v>
      </c>
      <c r="W72" s="866"/>
      <c r="X72" s="866"/>
      <c r="Y72" s="866"/>
      <c r="Z72" s="866"/>
      <c r="AA72" s="866">
        <v>-35</v>
      </c>
      <c r="AB72" s="866"/>
      <c r="AC72" s="866"/>
      <c r="AD72" s="866"/>
      <c r="AE72" s="866"/>
      <c r="AF72" s="866">
        <v>1619</v>
      </c>
      <c r="AG72" s="866"/>
      <c r="AH72" s="866"/>
      <c r="AI72" s="866"/>
      <c r="AJ72" s="866"/>
      <c r="AK72" s="866">
        <v>1670</v>
      </c>
      <c r="AL72" s="866"/>
      <c r="AM72" s="866"/>
      <c r="AN72" s="866"/>
      <c r="AO72" s="866"/>
      <c r="AP72" s="866">
        <v>14538</v>
      </c>
      <c r="AQ72" s="866"/>
      <c r="AR72" s="866"/>
      <c r="AS72" s="866"/>
      <c r="AT72" s="866"/>
      <c r="AU72" s="866" t="s">
        <v>592</v>
      </c>
      <c r="AV72" s="866"/>
      <c r="AW72" s="866"/>
      <c r="AX72" s="866"/>
      <c r="AY72" s="866"/>
      <c r="AZ72" s="868" t="s">
        <v>599</v>
      </c>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430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1721</v>
      </c>
      <c r="AG88" s="880"/>
      <c r="AH88" s="880"/>
      <c r="AI88" s="880"/>
      <c r="AJ88" s="880"/>
      <c r="AK88" s="877"/>
      <c r="AL88" s="877"/>
      <c r="AM88" s="877"/>
      <c r="AN88" s="877"/>
      <c r="AO88" s="877"/>
      <c r="AP88" s="880">
        <v>22584</v>
      </c>
      <c r="AQ88" s="880"/>
      <c r="AR88" s="880"/>
      <c r="AS88" s="880"/>
      <c r="AT88" s="880"/>
      <c r="AU88" s="880">
        <v>606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431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348</v>
      </c>
      <c r="CS102" s="888"/>
      <c r="CT102" s="888"/>
      <c r="CU102" s="888"/>
      <c r="CV102" s="927"/>
      <c r="CW102" s="926" t="s">
        <v>592</v>
      </c>
      <c r="CX102" s="888"/>
      <c r="CY102" s="888"/>
      <c r="CZ102" s="888"/>
      <c r="DA102" s="927"/>
      <c r="DB102" s="926" t="s">
        <v>592</v>
      </c>
      <c r="DC102" s="888"/>
      <c r="DD102" s="888"/>
      <c r="DE102" s="888"/>
      <c r="DF102" s="927"/>
      <c r="DG102" s="926" t="s">
        <v>592</v>
      </c>
      <c r="DH102" s="888"/>
      <c r="DI102" s="888"/>
      <c r="DJ102" s="888"/>
      <c r="DK102" s="927"/>
      <c r="DL102" s="926" t="s">
        <v>592</v>
      </c>
      <c r="DM102" s="888"/>
      <c r="DN102" s="888"/>
      <c r="DO102" s="888"/>
      <c r="DP102" s="927"/>
      <c r="DQ102" s="926" t="s">
        <v>592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439</v>
      </c>
      <c r="AB109" s="929"/>
      <c r="AC109" s="929"/>
      <c r="AD109" s="929"/>
      <c r="AE109" s="930"/>
      <c r="AF109" s="928" t="s">
        <v>440</v>
      </c>
      <c r="AG109" s="929"/>
      <c r="AH109" s="929"/>
      <c r="AI109" s="929"/>
      <c r="AJ109" s="930"/>
      <c r="AK109" s="928" t="s">
        <v>311</v>
      </c>
      <c r="AL109" s="929"/>
      <c r="AM109" s="929"/>
      <c r="AN109" s="929"/>
      <c r="AO109" s="930"/>
      <c r="AP109" s="928" t="s">
        <v>441</v>
      </c>
      <c r="AQ109" s="929"/>
      <c r="AR109" s="929"/>
      <c r="AS109" s="929"/>
      <c r="AT109" s="931"/>
      <c r="AU109" s="948" t="s">
        <v>438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439</v>
      </c>
      <c r="BR109" s="929"/>
      <c r="BS109" s="929"/>
      <c r="BT109" s="929"/>
      <c r="BU109" s="930"/>
      <c r="BV109" s="928" t="s">
        <v>440</v>
      </c>
      <c r="BW109" s="929"/>
      <c r="BX109" s="929"/>
      <c r="BY109" s="929"/>
      <c r="BZ109" s="930"/>
      <c r="CA109" s="928" t="s">
        <v>311</v>
      </c>
      <c r="CB109" s="929"/>
      <c r="CC109" s="929"/>
      <c r="CD109" s="929"/>
      <c r="CE109" s="930"/>
      <c r="CF109" s="949" t="s">
        <v>441</v>
      </c>
      <c r="CG109" s="949"/>
      <c r="CH109" s="949"/>
      <c r="CI109" s="949"/>
      <c r="CJ109" s="949"/>
      <c r="CK109" s="928" t="s">
        <v>442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439</v>
      </c>
      <c r="DH109" s="929"/>
      <c r="DI109" s="929"/>
      <c r="DJ109" s="929"/>
      <c r="DK109" s="930"/>
      <c r="DL109" s="928" t="s">
        <v>440</v>
      </c>
      <c r="DM109" s="929"/>
      <c r="DN109" s="929"/>
      <c r="DO109" s="929"/>
      <c r="DP109" s="930"/>
      <c r="DQ109" s="928" t="s">
        <v>311</v>
      </c>
      <c r="DR109" s="929"/>
      <c r="DS109" s="929"/>
      <c r="DT109" s="929"/>
      <c r="DU109" s="930"/>
      <c r="DV109" s="928" t="s">
        <v>441</v>
      </c>
      <c r="DW109" s="929"/>
      <c r="DX109" s="929"/>
      <c r="DY109" s="929"/>
      <c r="DZ109" s="931"/>
    </row>
    <row r="110" spans="1:131" s="230" customFormat="1" ht="26.25" customHeight="1" x14ac:dyDescent="0.15">
      <c r="A110" s="932" t="s">
        <v>443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5180158</v>
      </c>
      <c r="AB110" s="936"/>
      <c r="AC110" s="936"/>
      <c r="AD110" s="936"/>
      <c r="AE110" s="937"/>
      <c r="AF110" s="938">
        <v>5035734</v>
      </c>
      <c r="AG110" s="936"/>
      <c r="AH110" s="936"/>
      <c r="AI110" s="936"/>
      <c r="AJ110" s="937"/>
      <c r="AK110" s="938">
        <v>4912796</v>
      </c>
      <c r="AL110" s="936"/>
      <c r="AM110" s="936"/>
      <c r="AN110" s="936"/>
      <c r="AO110" s="937"/>
      <c r="AP110" s="939">
        <v>17.899999999999999</v>
      </c>
      <c r="AQ110" s="940"/>
      <c r="AR110" s="940"/>
      <c r="AS110" s="940"/>
      <c r="AT110" s="941"/>
      <c r="AU110" s="942" t="s">
        <v>75</v>
      </c>
      <c r="AV110" s="943"/>
      <c r="AW110" s="943"/>
      <c r="AX110" s="943"/>
      <c r="AY110" s="943"/>
      <c r="AZ110" s="965" t="s">
        <v>444</v>
      </c>
      <c r="BA110" s="933"/>
      <c r="BB110" s="933"/>
      <c r="BC110" s="933"/>
      <c r="BD110" s="933"/>
      <c r="BE110" s="933"/>
      <c r="BF110" s="933"/>
      <c r="BG110" s="933"/>
      <c r="BH110" s="933"/>
      <c r="BI110" s="933"/>
      <c r="BJ110" s="933"/>
      <c r="BK110" s="933"/>
      <c r="BL110" s="933"/>
      <c r="BM110" s="933"/>
      <c r="BN110" s="933"/>
      <c r="BO110" s="933"/>
      <c r="BP110" s="934"/>
      <c r="BQ110" s="966">
        <v>48015301</v>
      </c>
      <c r="BR110" s="967"/>
      <c r="BS110" s="967"/>
      <c r="BT110" s="967"/>
      <c r="BU110" s="967"/>
      <c r="BV110" s="967">
        <v>46975015</v>
      </c>
      <c r="BW110" s="967"/>
      <c r="BX110" s="967"/>
      <c r="BY110" s="967"/>
      <c r="BZ110" s="967"/>
      <c r="CA110" s="967">
        <v>45953799</v>
      </c>
      <c r="CB110" s="967"/>
      <c r="CC110" s="967"/>
      <c r="CD110" s="967"/>
      <c r="CE110" s="967"/>
      <c r="CF110" s="980">
        <v>167.5</v>
      </c>
      <c r="CG110" s="981"/>
      <c r="CH110" s="981"/>
      <c r="CI110" s="981"/>
      <c r="CJ110" s="981"/>
      <c r="CK110" s="982" t="s">
        <v>445</v>
      </c>
      <c r="CL110" s="983"/>
      <c r="CM110" s="965" t="s">
        <v>446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183</v>
      </c>
      <c r="DH110" s="967"/>
      <c r="DI110" s="967"/>
      <c r="DJ110" s="967"/>
      <c r="DK110" s="967"/>
      <c r="DL110" s="967" t="s">
        <v>183</v>
      </c>
      <c r="DM110" s="967"/>
      <c r="DN110" s="967"/>
      <c r="DO110" s="967"/>
      <c r="DP110" s="967"/>
      <c r="DQ110" s="967" t="s">
        <v>183</v>
      </c>
      <c r="DR110" s="967"/>
      <c r="DS110" s="967"/>
      <c r="DT110" s="967"/>
      <c r="DU110" s="967"/>
      <c r="DV110" s="968" t="s">
        <v>447</v>
      </c>
      <c r="DW110" s="968"/>
      <c r="DX110" s="968"/>
      <c r="DY110" s="968"/>
      <c r="DZ110" s="969"/>
    </row>
    <row r="111" spans="1:131" s="230" customFormat="1" ht="26.25" customHeight="1" x14ac:dyDescent="0.15">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183</v>
      </c>
      <c r="AB111" s="974"/>
      <c r="AC111" s="974"/>
      <c r="AD111" s="974"/>
      <c r="AE111" s="975"/>
      <c r="AF111" s="976" t="s">
        <v>183</v>
      </c>
      <c r="AG111" s="974"/>
      <c r="AH111" s="974"/>
      <c r="AI111" s="974"/>
      <c r="AJ111" s="975"/>
      <c r="AK111" s="976" t="s">
        <v>183</v>
      </c>
      <c r="AL111" s="974"/>
      <c r="AM111" s="974"/>
      <c r="AN111" s="974"/>
      <c r="AO111" s="975"/>
      <c r="AP111" s="977" t="s">
        <v>183</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v>2528</v>
      </c>
      <c r="BR111" s="962"/>
      <c r="BS111" s="962"/>
      <c r="BT111" s="962"/>
      <c r="BU111" s="962"/>
      <c r="BV111" s="962" t="s">
        <v>450</v>
      </c>
      <c r="BW111" s="962"/>
      <c r="BX111" s="962"/>
      <c r="BY111" s="962"/>
      <c r="BZ111" s="962"/>
      <c r="CA111" s="962" t="s">
        <v>183</v>
      </c>
      <c r="CB111" s="962"/>
      <c r="CC111" s="962"/>
      <c r="CD111" s="962"/>
      <c r="CE111" s="962"/>
      <c r="CF111" s="956" t="s">
        <v>183</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452</v>
      </c>
      <c r="DH111" s="962"/>
      <c r="DI111" s="962"/>
      <c r="DJ111" s="962"/>
      <c r="DK111" s="962"/>
      <c r="DL111" s="962" t="s">
        <v>183</v>
      </c>
      <c r="DM111" s="962"/>
      <c r="DN111" s="962"/>
      <c r="DO111" s="962"/>
      <c r="DP111" s="962"/>
      <c r="DQ111" s="962" t="s">
        <v>450</v>
      </c>
      <c r="DR111" s="962"/>
      <c r="DS111" s="962"/>
      <c r="DT111" s="962"/>
      <c r="DU111" s="962"/>
      <c r="DV111" s="963" t="s">
        <v>183</v>
      </c>
      <c r="DW111" s="963"/>
      <c r="DX111" s="963"/>
      <c r="DY111" s="963"/>
      <c r="DZ111" s="964"/>
    </row>
    <row r="112" spans="1:131" s="230"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450</v>
      </c>
      <c r="AB112" s="995"/>
      <c r="AC112" s="995"/>
      <c r="AD112" s="995"/>
      <c r="AE112" s="996"/>
      <c r="AF112" s="997">
        <v>12437</v>
      </c>
      <c r="AG112" s="995"/>
      <c r="AH112" s="995"/>
      <c r="AI112" s="995"/>
      <c r="AJ112" s="996"/>
      <c r="AK112" s="997" t="s">
        <v>183</v>
      </c>
      <c r="AL112" s="995"/>
      <c r="AM112" s="995"/>
      <c r="AN112" s="995"/>
      <c r="AO112" s="996"/>
      <c r="AP112" s="998" t="s">
        <v>455</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14074583</v>
      </c>
      <c r="BR112" s="962"/>
      <c r="BS112" s="962"/>
      <c r="BT112" s="962"/>
      <c r="BU112" s="962"/>
      <c r="BV112" s="962">
        <v>13282070</v>
      </c>
      <c r="BW112" s="962"/>
      <c r="BX112" s="962"/>
      <c r="BY112" s="962"/>
      <c r="BZ112" s="962"/>
      <c r="CA112" s="962">
        <v>12864958</v>
      </c>
      <c r="CB112" s="962"/>
      <c r="CC112" s="962"/>
      <c r="CD112" s="962"/>
      <c r="CE112" s="962"/>
      <c r="CF112" s="956">
        <v>46.9</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455</v>
      </c>
      <c r="DH112" s="962"/>
      <c r="DI112" s="962"/>
      <c r="DJ112" s="962"/>
      <c r="DK112" s="962"/>
      <c r="DL112" s="962" t="s">
        <v>423</v>
      </c>
      <c r="DM112" s="962"/>
      <c r="DN112" s="962"/>
      <c r="DO112" s="962"/>
      <c r="DP112" s="962"/>
      <c r="DQ112" s="962" t="s">
        <v>450</v>
      </c>
      <c r="DR112" s="962"/>
      <c r="DS112" s="962"/>
      <c r="DT112" s="962"/>
      <c r="DU112" s="962"/>
      <c r="DV112" s="963" t="s">
        <v>183</v>
      </c>
      <c r="DW112" s="963"/>
      <c r="DX112" s="963"/>
      <c r="DY112" s="963"/>
      <c r="DZ112" s="964"/>
    </row>
    <row r="113" spans="1:130" s="230"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1575267</v>
      </c>
      <c r="AB113" s="974"/>
      <c r="AC113" s="974"/>
      <c r="AD113" s="974"/>
      <c r="AE113" s="975"/>
      <c r="AF113" s="976">
        <v>1557312</v>
      </c>
      <c r="AG113" s="974"/>
      <c r="AH113" s="974"/>
      <c r="AI113" s="974"/>
      <c r="AJ113" s="975"/>
      <c r="AK113" s="976">
        <v>1505280</v>
      </c>
      <c r="AL113" s="974"/>
      <c r="AM113" s="974"/>
      <c r="AN113" s="974"/>
      <c r="AO113" s="975"/>
      <c r="AP113" s="977">
        <v>5.5</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847652</v>
      </c>
      <c r="BR113" s="962"/>
      <c r="BS113" s="962"/>
      <c r="BT113" s="962"/>
      <c r="BU113" s="962"/>
      <c r="BV113" s="962">
        <v>615271</v>
      </c>
      <c r="BW113" s="962"/>
      <c r="BX113" s="962"/>
      <c r="BY113" s="962"/>
      <c r="BZ113" s="962"/>
      <c r="CA113" s="962">
        <v>606343</v>
      </c>
      <c r="CB113" s="962"/>
      <c r="CC113" s="962"/>
      <c r="CD113" s="962"/>
      <c r="CE113" s="962"/>
      <c r="CF113" s="956">
        <v>2.2000000000000002</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452</v>
      </c>
      <c r="DH113" s="995"/>
      <c r="DI113" s="995"/>
      <c r="DJ113" s="995"/>
      <c r="DK113" s="996"/>
      <c r="DL113" s="997" t="s">
        <v>183</v>
      </c>
      <c r="DM113" s="995"/>
      <c r="DN113" s="995"/>
      <c r="DO113" s="995"/>
      <c r="DP113" s="996"/>
      <c r="DQ113" s="997" t="s">
        <v>452</v>
      </c>
      <c r="DR113" s="995"/>
      <c r="DS113" s="995"/>
      <c r="DT113" s="995"/>
      <c r="DU113" s="996"/>
      <c r="DV113" s="998" t="s">
        <v>183</v>
      </c>
      <c r="DW113" s="999"/>
      <c r="DX113" s="999"/>
      <c r="DY113" s="999"/>
      <c r="DZ113" s="1000"/>
    </row>
    <row r="114" spans="1:130" s="230" customFormat="1" ht="26.25" customHeight="1" x14ac:dyDescent="0.15">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427774</v>
      </c>
      <c r="AB114" s="995"/>
      <c r="AC114" s="995"/>
      <c r="AD114" s="995"/>
      <c r="AE114" s="996"/>
      <c r="AF114" s="997">
        <v>257983</v>
      </c>
      <c r="AG114" s="995"/>
      <c r="AH114" s="995"/>
      <c r="AI114" s="995"/>
      <c r="AJ114" s="996"/>
      <c r="AK114" s="997">
        <v>76838</v>
      </c>
      <c r="AL114" s="995"/>
      <c r="AM114" s="995"/>
      <c r="AN114" s="995"/>
      <c r="AO114" s="996"/>
      <c r="AP114" s="998">
        <v>0.3</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8354402</v>
      </c>
      <c r="BR114" s="962"/>
      <c r="BS114" s="962"/>
      <c r="BT114" s="962"/>
      <c r="BU114" s="962"/>
      <c r="BV114" s="962">
        <v>8106108</v>
      </c>
      <c r="BW114" s="962"/>
      <c r="BX114" s="962"/>
      <c r="BY114" s="962"/>
      <c r="BZ114" s="962"/>
      <c r="CA114" s="962">
        <v>7923286</v>
      </c>
      <c r="CB114" s="962"/>
      <c r="CC114" s="962"/>
      <c r="CD114" s="962"/>
      <c r="CE114" s="962"/>
      <c r="CF114" s="956">
        <v>28.9</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183</v>
      </c>
      <c r="DH114" s="995"/>
      <c r="DI114" s="995"/>
      <c r="DJ114" s="995"/>
      <c r="DK114" s="996"/>
      <c r="DL114" s="997" t="s">
        <v>183</v>
      </c>
      <c r="DM114" s="995"/>
      <c r="DN114" s="995"/>
      <c r="DO114" s="995"/>
      <c r="DP114" s="996"/>
      <c r="DQ114" s="997" t="s">
        <v>450</v>
      </c>
      <c r="DR114" s="995"/>
      <c r="DS114" s="995"/>
      <c r="DT114" s="995"/>
      <c r="DU114" s="996"/>
      <c r="DV114" s="998" t="s">
        <v>452</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16497</v>
      </c>
      <c r="AB115" s="974"/>
      <c r="AC115" s="974"/>
      <c r="AD115" s="974"/>
      <c r="AE115" s="975"/>
      <c r="AF115" s="976">
        <v>2641</v>
      </c>
      <c r="AG115" s="974"/>
      <c r="AH115" s="974"/>
      <c r="AI115" s="974"/>
      <c r="AJ115" s="975"/>
      <c r="AK115" s="976">
        <v>90</v>
      </c>
      <c r="AL115" s="974"/>
      <c r="AM115" s="974"/>
      <c r="AN115" s="974"/>
      <c r="AO115" s="975"/>
      <c r="AP115" s="977">
        <v>0</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v>2100</v>
      </c>
      <c r="BR115" s="962"/>
      <c r="BS115" s="962"/>
      <c r="BT115" s="962"/>
      <c r="BU115" s="962"/>
      <c r="BV115" s="962">
        <v>1050</v>
      </c>
      <c r="BW115" s="962"/>
      <c r="BX115" s="962"/>
      <c r="BY115" s="962"/>
      <c r="BZ115" s="962"/>
      <c r="CA115" s="962" t="s">
        <v>452</v>
      </c>
      <c r="CB115" s="962"/>
      <c r="CC115" s="962"/>
      <c r="CD115" s="962"/>
      <c r="CE115" s="962"/>
      <c r="CF115" s="956" t="s">
        <v>450</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183</v>
      </c>
      <c r="DH115" s="995"/>
      <c r="DI115" s="995"/>
      <c r="DJ115" s="995"/>
      <c r="DK115" s="996"/>
      <c r="DL115" s="997" t="s">
        <v>455</v>
      </c>
      <c r="DM115" s="995"/>
      <c r="DN115" s="995"/>
      <c r="DO115" s="995"/>
      <c r="DP115" s="996"/>
      <c r="DQ115" s="997" t="s">
        <v>183</v>
      </c>
      <c r="DR115" s="995"/>
      <c r="DS115" s="995"/>
      <c r="DT115" s="995"/>
      <c r="DU115" s="996"/>
      <c r="DV115" s="998" t="s">
        <v>183</v>
      </c>
      <c r="DW115" s="999"/>
      <c r="DX115" s="999"/>
      <c r="DY115" s="999"/>
      <c r="DZ115" s="1000"/>
    </row>
    <row r="116" spans="1:130" s="230"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252</v>
      </c>
      <c r="AB116" s="995"/>
      <c r="AC116" s="995"/>
      <c r="AD116" s="995"/>
      <c r="AE116" s="996"/>
      <c r="AF116" s="997">
        <v>227</v>
      </c>
      <c r="AG116" s="995"/>
      <c r="AH116" s="995"/>
      <c r="AI116" s="995"/>
      <c r="AJ116" s="996"/>
      <c r="AK116" s="997">
        <v>14</v>
      </c>
      <c r="AL116" s="995"/>
      <c r="AM116" s="995"/>
      <c r="AN116" s="995"/>
      <c r="AO116" s="996"/>
      <c r="AP116" s="998">
        <v>0</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455</v>
      </c>
      <c r="BR116" s="962"/>
      <c r="BS116" s="962"/>
      <c r="BT116" s="962"/>
      <c r="BU116" s="962"/>
      <c r="BV116" s="962" t="s">
        <v>183</v>
      </c>
      <c r="BW116" s="962"/>
      <c r="BX116" s="962"/>
      <c r="BY116" s="962"/>
      <c r="BZ116" s="962"/>
      <c r="CA116" s="962" t="s">
        <v>183</v>
      </c>
      <c r="CB116" s="962"/>
      <c r="CC116" s="962"/>
      <c r="CD116" s="962"/>
      <c r="CE116" s="962"/>
      <c r="CF116" s="956" t="s">
        <v>423</v>
      </c>
      <c r="CG116" s="957"/>
      <c r="CH116" s="957"/>
      <c r="CI116" s="957"/>
      <c r="CJ116" s="957"/>
      <c r="CK116" s="984"/>
      <c r="CL116" s="985"/>
      <c r="CM116" s="958" t="s">
        <v>469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183</v>
      </c>
      <c r="DH116" s="995"/>
      <c r="DI116" s="995"/>
      <c r="DJ116" s="995"/>
      <c r="DK116" s="996"/>
      <c r="DL116" s="997" t="s">
        <v>452</v>
      </c>
      <c r="DM116" s="995"/>
      <c r="DN116" s="995"/>
      <c r="DO116" s="995"/>
      <c r="DP116" s="996"/>
      <c r="DQ116" s="997" t="s">
        <v>455</v>
      </c>
      <c r="DR116" s="995"/>
      <c r="DS116" s="995"/>
      <c r="DT116" s="995"/>
      <c r="DU116" s="996"/>
      <c r="DV116" s="998" t="s">
        <v>183</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7199948</v>
      </c>
      <c r="AB117" s="1015"/>
      <c r="AC117" s="1015"/>
      <c r="AD117" s="1015"/>
      <c r="AE117" s="1016"/>
      <c r="AF117" s="1017">
        <v>6866334</v>
      </c>
      <c r="AG117" s="1015"/>
      <c r="AH117" s="1015"/>
      <c r="AI117" s="1015"/>
      <c r="AJ117" s="1016"/>
      <c r="AK117" s="1017">
        <v>6495018</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183</v>
      </c>
      <c r="BR117" s="962"/>
      <c r="BS117" s="962"/>
      <c r="BT117" s="962"/>
      <c r="BU117" s="962"/>
      <c r="BV117" s="962" t="s">
        <v>183</v>
      </c>
      <c r="BW117" s="962"/>
      <c r="BX117" s="962"/>
      <c r="BY117" s="962"/>
      <c r="BZ117" s="962"/>
      <c r="CA117" s="962" t="s">
        <v>183</v>
      </c>
      <c r="CB117" s="962"/>
      <c r="CC117" s="962"/>
      <c r="CD117" s="962"/>
      <c r="CE117" s="962"/>
      <c r="CF117" s="956" t="s">
        <v>183</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183</v>
      </c>
      <c r="DH117" s="995"/>
      <c r="DI117" s="995"/>
      <c r="DJ117" s="995"/>
      <c r="DK117" s="996"/>
      <c r="DL117" s="997" t="s">
        <v>183</v>
      </c>
      <c r="DM117" s="995"/>
      <c r="DN117" s="995"/>
      <c r="DO117" s="995"/>
      <c r="DP117" s="996"/>
      <c r="DQ117" s="997" t="s">
        <v>455</v>
      </c>
      <c r="DR117" s="995"/>
      <c r="DS117" s="995"/>
      <c r="DT117" s="995"/>
      <c r="DU117" s="996"/>
      <c r="DV117" s="998" t="s">
        <v>183</v>
      </c>
      <c r="DW117" s="999"/>
      <c r="DX117" s="999"/>
      <c r="DY117" s="999"/>
      <c r="DZ117" s="1000"/>
    </row>
    <row r="118" spans="1:130" s="230" customFormat="1" ht="26.25" customHeight="1" x14ac:dyDescent="0.15">
      <c r="A118" s="948" t="s">
        <v>442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439</v>
      </c>
      <c r="AB118" s="929"/>
      <c r="AC118" s="929"/>
      <c r="AD118" s="929"/>
      <c r="AE118" s="930"/>
      <c r="AF118" s="928" t="s">
        <v>440</v>
      </c>
      <c r="AG118" s="929"/>
      <c r="AH118" s="929"/>
      <c r="AI118" s="929"/>
      <c r="AJ118" s="930"/>
      <c r="AK118" s="928" t="s">
        <v>311</v>
      </c>
      <c r="AL118" s="929"/>
      <c r="AM118" s="929"/>
      <c r="AN118" s="929"/>
      <c r="AO118" s="930"/>
      <c r="AP118" s="1006" t="s">
        <v>441</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183</v>
      </c>
      <c r="BR118" s="1036"/>
      <c r="BS118" s="1036"/>
      <c r="BT118" s="1036"/>
      <c r="BU118" s="1036"/>
      <c r="BV118" s="1036" t="s">
        <v>183</v>
      </c>
      <c r="BW118" s="1036"/>
      <c r="BX118" s="1036"/>
      <c r="BY118" s="1036"/>
      <c r="BZ118" s="1036"/>
      <c r="CA118" s="1036" t="s">
        <v>183</v>
      </c>
      <c r="CB118" s="1036"/>
      <c r="CC118" s="1036"/>
      <c r="CD118" s="1036"/>
      <c r="CE118" s="1036"/>
      <c r="CF118" s="956" t="s">
        <v>183</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183</v>
      </c>
      <c r="DH118" s="995"/>
      <c r="DI118" s="995"/>
      <c r="DJ118" s="995"/>
      <c r="DK118" s="996"/>
      <c r="DL118" s="997" t="s">
        <v>183</v>
      </c>
      <c r="DM118" s="995"/>
      <c r="DN118" s="995"/>
      <c r="DO118" s="995"/>
      <c r="DP118" s="996"/>
      <c r="DQ118" s="997" t="s">
        <v>183</v>
      </c>
      <c r="DR118" s="995"/>
      <c r="DS118" s="995"/>
      <c r="DT118" s="995"/>
      <c r="DU118" s="996"/>
      <c r="DV118" s="998" t="s">
        <v>183</v>
      </c>
      <c r="DW118" s="999"/>
      <c r="DX118" s="999"/>
      <c r="DY118" s="999"/>
      <c r="DZ118" s="1000"/>
    </row>
    <row r="119" spans="1:130" s="230" customFormat="1" ht="26.25" customHeight="1" x14ac:dyDescent="0.15">
      <c r="A119" s="1092" t="s">
        <v>445</v>
      </c>
      <c r="B119" s="983"/>
      <c r="C119" s="965" t="s">
        <v>446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183</v>
      </c>
      <c r="AB119" s="936"/>
      <c r="AC119" s="936"/>
      <c r="AD119" s="936"/>
      <c r="AE119" s="937"/>
      <c r="AF119" s="938" t="s">
        <v>183</v>
      </c>
      <c r="AG119" s="936"/>
      <c r="AH119" s="936"/>
      <c r="AI119" s="936"/>
      <c r="AJ119" s="937"/>
      <c r="AK119" s="938" t="s">
        <v>183</v>
      </c>
      <c r="AL119" s="936"/>
      <c r="AM119" s="936"/>
      <c r="AN119" s="936"/>
      <c r="AO119" s="937"/>
      <c r="AP119" s="939" t="s">
        <v>183</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475</v>
      </c>
      <c r="BP119" s="1041"/>
      <c r="BQ119" s="1035">
        <v>71296566</v>
      </c>
      <c r="BR119" s="1036"/>
      <c r="BS119" s="1036"/>
      <c r="BT119" s="1036"/>
      <c r="BU119" s="1036"/>
      <c r="BV119" s="1036">
        <v>68979514</v>
      </c>
      <c r="BW119" s="1036"/>
      <c r="BX119" s="1036"/>
      <c r="BY119" s="1036"/>
      <c r="BZ119" s="1036"/>
      <c r="CA119" s="1036">
        <v>67348386</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2528</v>
      </c>
      <c r="DH119" s="1022"/>
      <c r="DI119" s="1022"/>
      <c r="DJ119" s="1022"/>
      <c r="DK119" s="1023"/>
      <c r="DL119" s="1021" t="s">
        <v>183</v>
      </c>
      <c r="DM119" s="1022"/>
      <c r="DN119" s="1022"/>
      <c r="DO119" s="1022"/>
      <c r="DP119" s="1023"/>
      <c r="DQ119" s="1021" t="s">
        <v>183</v>
      </c>
      <c r="DR119" s="1022"/>
      <c r="DS119" s="1022"/>
      <c r="DT119" s="1022"/>
      <c r="DU119" s="1023"/>
      <c r="DV119" s="1024" t="s">
        <v>183</v>
      </c>
      <c r="DW119" s="1025"/>
      <c r="DX119" s="1025"/>
      <c r="DY119" s="1025"/>
      <c r="DZ119" s="1026"/>
    </row>
    <row r="120" spans="1:130" s="230" customFormat="1" ht="26.25" customHeight="1" x14ac:dyDescent="0.15">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183</v>
      </c>
      <c r="AB120" s="995"/>
      <c r="AC120" s="995"/>
      <c r="AD120" s="995"/>
      <c r="AE120" s="996"/>
      <c r="AF120" s="997" t="s">
        <v>183</v>
      </c>
      <c r="AG120" s="995"/>
      <c r="AH120" s="995"/>
      <c r="AI120" s="995"/>
      <c r="AJ120" s="996"/>
      <c r="AK120" s="997" t="s">
        <v>183</v>
      </c>
      <c r="AL120" s="995"/>
      <c r="AM120" s="995"/>
      <c r="AN120" s="995"/>
      <c r="AO120" s="996"/>
      <c r="AP120" s="998" t="s">
        <v>183</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6544012</v>
      </c>
      <c r="BR120" s="967"/>
      <c r="BS120" s="967"/>
      <c r="BT120" s="967"/>
      <c r="BU120" s="967"/>
      <c r="BV120" s="967">
        <v>7328565</v>
      </c>
      <c r="BW120" s="967"/>
      <c r="BX120" s="967"/>
      <c r="BY120" s="967"/>
      <c r="BZ120" s="967"/>
      <c r="CA120" s="967">
        <v>8536078</v>
      </c>
      <c r="CB120" s="967"/>
      <c r="CC120" s="967"/>
      <c r="CD120" s="967"/>
      <c r="CE120" s="967"/>
      <c r="CF120" s="980">
        <v>31.1</v>
      </c>
      <c r="CG120" s="981"/>
      <c r="CH120" s="981"/>
      <c r="CI120" s="981"/>
      <c r="CJ120" s="981"/>
      <c r="CK120" s="1042" t="s">
        <v>479</v>
      </c>
      <c r="CL120" s="1043"/>
      <c r="CM120" s="1043"/>
      <c r="CN120" s="1043"/>
      <c r="CO120" s="1044"/>
      <c r="CP120" s="1050" t="s">
        <v>410</v>
      </c>
      <c r="CQ120" s="1051"/>
      <c r="CR120" s="1051"/>
      <c r="CS120" s="1051"/>
      <c r="CT120" s="1051"/>
      <c r="CU120" s="1051"/>
      <c r="CV120" s="1051"/>
      <c r="CW120" s="1051"/>
      <c r="CX120" s="1051"/>
      <c r="CY120" s="1051"/>
      <c r="CZ120" s="1051"/>
      <c r="DA120" s="1051"/>
      <c r="DB120" s="1051"/>
      <c r="DC120" s="1051"/>
      <c r="DD120" s="1051"/>
      <c r="DE120" s="1051"/>
      <c r="DF120" s="1052"/>
      <c r="DG120" s="966">
        <v>6998482</v>
      </c>
      <c r="DH120" s="967"/>
      <c r="DI120" s="967"/>
      <c r="DJ120" s="967"/>
      <c r="DK120" s="967"/>
      <c r="DL120" s="967">
        <v>6990311</v>
      </c>
      <c r="DM120" s="967"/>
      <c r="DN120" s="967"/>
      <c r="DO120" s="967"/>
      <c r="DP120" s="967"/>
      <c r="DQ120" s="967">
        <v>7133648</v>
      </c>
      <c r="DR120" s="967"/>
      <c r="DS120" s="967"/>
      <c r="DT120" s="967"/>
      <c r="DU120" s="967"/>
      <c r="DV120" s="968">
        <v>26</v>
      </c>
      <c r="DW120" s="968"/>
      <c r="DX120" s="968"/>
      <c r="DY120" s="968"/>
      <c r="DZ120" s="969"/>
    </row>
    <row r="121" spans="1:130" s="230" customFormat="1" ht="26.25" customHeight="1" x14ac:dyDescent="0.15">
      <c r="A121" s="1093"/>
      <c r="B121" s="985"/>
      <c r="C121" s="1010" t="s">
        <v>480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183</v>
      </c>
      <c r="AB121" s="995"/>
      <c r="AC121" s="995"/>
      <c r="AD121" s="995"/>
      <c r="AE121" s="996"/>
      <c r="AF121" s="997" t="s">
        <v>183</v>
      </c>
      <c r="AG121" s="995"/>
      <c r="AH121" s="995"/>
      <c r="AI121" s="995"/>
      <c r="AJ121" s="996"/>
      <c r="AK121" s="997" t="s">
        <v>183</v>
      </c>
      <c r="AL121" s="995"/>
      <c r="AM121" s="995"/>
      <c r="AN121" s="995"/>
      <c r="AO121" s="996"/>
      <c r="AP121" s="998" t="s">
        <v>183</v>
      </c>
      <c r="AQ121" s="999"/>
      <c r="AR121" s="999"/>
      <c r="AS121" s="999"/>
      <c r="AT121" s="1000"/>
      <c r="AU121" s="1030"/>
      <c r="AV121" s="1031"/>
      <c r="AW121" s="1031"/>
      <c r="AX121" s="1031"/>
      <c r="AY121" s="1032"/>
      <c r="AZ121" s="958" t="s">
        <v>481</v>
      </c>
      <c r="BA121" s="959"/>
      <c r="BB121" s="959"/>
      <c r="BC121" s="959"/>
      <c r="BD121" s="959"/>
      <c r="BE121" s="959"/>
      <c r="BF121" s="959"/>
      <c r="BG121" s="959"/>
      <c r="BH121" s="959"/>
      <c r="BI121" s="959"/>
      <c r="BJ121" s="959"/>
      <c r="BK121" s="959"/>
      <c r="BL121" s="959"/>
      <c r="BM121" s="959"/>
      <c r="BN121" s="959"/>
      <c r="BO121" s="959"/>
      <c r="BP121" s="960"/>
      <c r="BQ121" s="961">
        <v>7790262</v>
      </c>
      <c r="BR121" s="962"/>
      <c r="BS121" s="962"/>
      <c r="BT121" s="962"/>
      <c r="BU121" s="962"/>
      <c r="BV121" s="962">
        <v>7252317</v>
      </c>
      <c r="BW121" s="962"/>
      <c r="BX121" s="962"/>
      <c r="BY121" s="962"/>
      <c r="BZ121" s="962"/>
      <c r="CA121" s="962">
        <v>6922118</v>
      </c>
      <c r="CB121" s="962"/>
      <c r="CC121" s="962"/>
      <c r="CD121" s="962"/>
      <c r="CE121" s="962"/>
      <c r="CF121" s="956">
        <v>25.2</v>
      </c>
      <c r="CG121" s="957"/>
      <c r="CH121" s="957"/>
      <c r="CI121" s="957"/>
      <c r="CJ121" s="957"/>
      <c r="CK121" s="1045"/>
      <c r="CL121" s="1046"/>
      <c r="CM121" s="1046"/>
      <c r="CN121" s="1046"/>
      <c r="CO121" s="1047"/>
      <c r="CP121" s="1055" t="s">
        <v>413</v>
      </c>
      <c r="CQ121" s="1056"/>
      <c r="CR121" s="1056"/>
      <c r="CS121" s="1056"/>
      <c r="CT121" s="1056"/>
      <c r="CU121" s="1056"/>
      <c r="CV121" s="1056"/>
      <c r="CW121" s="1056"/>
      <c r="CX121" s="1056"/>
      <c r="CY121" s="1056"/>
      <c r="CZ121" s="1056"/>
      <c r="DA121" s="1056"/>
      <c r="DB121" s="1056"/>
      <c r="DC121" s="1056"/>
      <c r="DD121" s="1056"/>
      <c r="DE121" s="1056"/>
      <c r="DF121" s="1057"/>
      <c r="DG121" s="961">
        <v>6086406</v>
      </c>
      <c r="DH121" s="962"/>
      <c r="DI121" s="962"/>
      <c r="DJ121" s="962"/>
      <c r="DK121" s="962"/>
      <c r="DL121" s="962">
        <v>5647261</v>
      </c>
      <c r="DM121" s="962"/>
      <c r="DN121" s="962"/>
      <c r="DO121" s="962"/>
      <c r="DP121" s="962"/>
      <c r="DQ121" s="962">
        <v>5200983</v>
      </c>
      <c r="DR121" s="962"/>
      <c r="DS121" s="962"/>
      <c r="DT121" s="962"/>
      <c r="DU121" s="962"/>
      <c r="DV121" s="963">
        <v>19</v>
      </c>
      <c r="DW121" s="963"/>
      <c r="DX121" s="963"/>
      <c r="DY121" s="963"/>
      <c r="DZ121" s="964"/>
    </row>
    <row r="122" spans="1:130" s="230"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183</v>
      </c>
      <c r="AB122" s="995"/>
      <c r="AC122" s="995"/>
      <c r="AD122" s="995"/>
      <c r="AE122" s="996"/>
      <c r="AF122" s="997" t="s">
        <v>183</v>
      </c>
      <c r="AG122" s="995"/>
      <c r="AH122" s="995"/>
      <c r="AI122" s="995"/>
      <c r="AJ122" s="996"/>
      <c r="AK122" s="997" t="s">
        <v>183</v>
      </c>
      <c r="AL122" s="995"/>
      <c r="AM122" s="995"/>
      <c r="AN122" s="995"/>
      <c r="AO122" s="996"/>
      <c r="AP122" s="998" t="s">
        <v>183</v>
      </c>
      <c r="AQ122" s="999"/>
      <c r="AR122" s="999"/>
      <c r="AS122" s="999"/>
      <c r="AT122" s="1000"/>
      <c r="AU122" s="1030"/>
      <c r="AV122" s="1031"/>
      <c r="AW122" s="1031"/>
      <c r="AX122" s="1031"/>
      <c r="AY122" s="1032"/>
      <c r="AZ122" s="1009" t="s">
        <v>482</v>
      </c>
      <c r="BA122" s="1001"/>
      <c r="BB122" s="1001"/>
      <c r="BC122" s="1001"/>
      <c r="BD122" s="1001"/>
      <c r="BE122" s="1001"/>
      <c r="BF122" s="1001"/>
      <c r="BG122" s="1001"/>
      <c r="BH122" s="1001"/>
      <c r="BI122" s="1001"/>
      <c r="BJ122" s="1001"/>
      <c r="BK122" s="1001"/>
      <c r="BL122" s="1001"/>
      <c r="BM122" s="1001"/>
      <c r="BN122" s="1001"/>
      <c r="BO122" s="1001"/>
      <c r="BP122" s="1002"/>
      <c r="BQ122" s="1035">
        <v>47620197</v>
      </c>
      <c r="BR122" s="1036"/>
      <c r="BS122" s="1036"/>
      <c r="BT122" s="1036"/>
      <c r="BU122" s="1036"/>
      <c r="BV122" s="1036">
        <v>45985098</v>
      </c>
      <c r="BW122" s="1036"/>
      <c r="BX122" s="1036"/>
      <c r="BY122" s="1036"/>
      <c r="BZ122" s="1036"/>
      <c r="CA122" s="1036">
        <v>44749964</v>
      </c>
      <c r="CB122" s="1036"/>
      <c r="CC122" s="1036"/>
      <c r="CD122" s="1036"/>
      <c r="CE122" s="1036"/>
      <c r="CF122" s="1053">
        <v>163.1</v>
      </c>
      <c r="CG122" s="1054"/>
      <c r="CH122" s="1054"/>
      <c r="CI122" s="1054"/>
      <c r="CJ122" s="1054"/>
      <c r="CK122" s="1045"/>
      <c r="CL122" s="1046"/>
      <c r="CM122" s="1046"/>
      <c r="CN122" s="1046"/>
      <c r="CO122" s="1047"/>
      <c r="CP122" s="1055" t="s">
        <v>416</v>
      </c>
      <c r="CQ122" s="1056"/>
      <c r="CR122" s="1056"/>
      <c r="CS122" s="1056"/>
      <c r="CT122" s="1056"/>
      <c r="CU122" s="1056"/>
      <c r="CV122" s="1056"/>
      <c r="CW122" s="1056"/>
      <c r="CX122" s="1056"/>
      <c r="CY122" s="1056"/>
      <c r="CZ122" s="1056"/>
      <c r="DA122" s="1056"/>
      <c r="DB122" s="1056"/>
      <c r="DC122" s="1056"/>
      <c r="DD122" s="1056"/>
      <c r="DE122" s="1056"/>
      <c r="DF122" s="1057"/>
      <c r="DG122" s="961">
        <v>366050</v>
      </c>
      <c r="DH122" s="962"/>
      <c r="DI122" s="962"/>
      <c r="DJ122" s="962"/>
      <c r="DK122" s="962"/>
      <c r="DL122" s="962">
        <v>339419</v>
      </c>
      <c r="DM122" s="962"/>
      <c r="DN122" s="962"/>
      <c r="DO122" s="962"/>
      <c r="DP122" s="962"/>
      <c r="DQ122" s="962">
        <v>284336</v>
      </c>
      <c r="DR122" s="962"/>
      <c r="DS122" s="962"/>
      <c r="DT122" s="962"/>
      <c r="DU122" s="962"/>
      <c r="DV122" s="963">
        <v>1</v>
      </c>
      <c r="DW122" s="963"/>
      <c r="DX122" s="963"/>
      <c r="DY122" s="963"/>
      <c r="DZ122" s="964"/>
    </row>
    <row r="123" spans="1:130" s="230" customFormat="1" ht="26.25" customHeight="1" x14ac:dyDescent="0.15">
      <c r="A123" s="1093"/>
      <c r="B123" s="985"/>
      <c r="C123" s="958" t="s">
        <v>469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183</v>
      </c>
      <c r="AB123" s="995"/>
      <c r="AC123" s="995"/>
      <c r="AD123" s="995"/>
      <c r="AE123" s="996"/>
      <c r="AF123" s="997" t="s">
        <v>183</v>
      </c>
      <c r="AG123" s="995"/>
      <c r="AH123" s="995"/>
      <c r="AI123" s="995"/>
      <c r="AJ123" s="996"/>
      <c r="AK123" s="997" t="s">
        <v>183</v>
      </c>
      <c r="AL123" s="995"/>
      <c r="AM123" s="995"/>
      <c r="AN123" s="995"/>
      <c r="AO123" s="996"/>
      <c r="AP123" s="998" t="s">
        <v>183</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483</v>
      </c>
      <c r="BP123" s="1041"/>
      <c r="BQ123" s="1099">
        <v>61954471</v>
      </c>
      <c r="BR123" s="1100"/>
      <c r="BS123" s="1100"/>
      <c r="BT123" s="1100"/>
      <c r="BU123" s="1100"/>
      <c r="BV123" s="1100">
        <v>60565980</v>
      </c>
      <c r="BW123" s="1100"/>
      <c r="BX123" s="1100"/>
      <c r="BY123" s="1100"/>
      <c r="BZ123" s="1100"/>
      <c r="CA123" s="1100">
        <v>60208160</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v>424302</v>
      </c>
      <c r="DH123" s="995"/>
      <c r="DI123" s="995"/>
      <c r="DJ123" s="995"/>
      <c r="DK123" s="996"/>
      <c r="DL123" s="997">
        <v>300622</v>
      </c>
      <c r="DM123" s="995"/>
      <c r="DN123" s="995"/>
      <c r="DO123" s="995"/>
      <c r="DP123" s="996"/>
      <c r="DQ123" s="997">
        <v>245991</v>
      </c>
      <c r="DR123" s="995"/>
      <c r="DS123" s="995"/>
      <c r="DT123" s="995"/>
      <c r="DU123" s="996"/>
      <c r="DV123" s="998">
        <v>0.9</v>
      </c>
      <c r="DW123" s="999"/>
      <c r="DX123" s="999"/>
      <c r="DY123" s="999"/>
      <c r="DZ123" s="1000"/>
    </row>
    <row r="124" spans="1:130" s="230" customFormat="1" ht="26.25" customHeight="1" thickBot="1" x14ac:dyDescent="0.2">
      <c r="A124" s="1093"/>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183</v>
      </c>
      <c r="AB124" s="995"/>
      <c r="AC124" s="995"/>
      <c r="AD124" s="995"/>
      <c r="AE124" s="996"/>
      <c r="AF124" s="997" t="s">
        <v>183</v>
      </c>
      <c r="AG124" s="995"/>
      <c r="AH124" s="995"/>
      <c r="AI124" s="995"/>
      <c r="AJ124" s="996"/>
      <c r="AK124" s="997" t="s">
        <v>485</v>
      </c>
      <c r="AL124" s="995"/>
      <c r="AM124" s="995"/>
      <c r="AN124" s="995"/>
      <c r="AO124" s="996"/>
      <c r="AP124" s="998" t="s">
        <v>183</v>
      </c>
      <c r="AQ124" s="999"/>
      <c r="AR124" s="999"/>
      <c r="AS124" s="999"/>
      <c r="AT124" s="1000"/>
      <c r="AU124" s="1095" t="s">
        <v>486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34.5</v>
      </c>
      <c r="BR124" s="1063"/>
      <c r="BS124" s="1063"/>
      <c r="BT124" s="1063"/>
      <c r="BU124" s="1063"/>
      <c r="BV124" s="1063">
        <v>30.1</v>
      </c>
      <c r="BW124" s="1063"/>
      <c r="BX124" s="1063"/>
      <c r="BY124" s="1063"/>
      <c r="BZ124" s="1063"/>
      <c r="CA124" s="1063">
        <v>26</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v>199343</v>
      </c>
      <c r="DH124" s="1022"/>
      <c r="DI124" s="1022"/>
      <c r="DJ124" s="1022"/>
      <c r="DK124" s="1023"/>
      <c r="DL124" s="1021">
        <v>4457</v>
      </c>
      <c r="DM124" s="1022"/>
      <c r="DN124" s="1022"/>
      <c r="DO124" s="1022"/>
      <c r="DP124" s="1023"/>
      <c r="DQ124" s="1021" t="s">
        <v>488</v>
      </c>
      <c r="DR124" s="1022"/>
      <c r="DS124" s="1022"/>
      <c r="DT124" s="1022"/>
      <c r="DU124" s="1023"/>
      <c r="DV124" s="1024" t="s">
        <v>489</v>
      </c>
      <c r="DW124" s="1025"/>
      <c r="DX124" s="1025"/>
      <c r="DY124" s="1025"/>
      <c r="DZ124" s="1026"/>
    </row>
    <row r="125" spans="1:130" s="230" customFormat="1" ht="26.25" customHeight="1" x14ac:dyDescent="0.15">
      <c r="A125" s="1093"/>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183</v>
      </c>
      <c r="AB125" s="995"/>
      <c r="AC125" s="995"/>
      <c r="AD125" s="995"/>
      <c r="AE125" s="996"/>
      <c r="AF125" s="997" t="s">
        <v>488</v>
      </c>
      <c r="AG125" s="995"/>
      <c r="AH125" s="995"/>
      <c r="AI125" s="995"/>
      <c r="AJ125" s="996"/>
      <c r="AK125" s="997" t="s">
        <v>183</v>
      </c>
      <c r="AL125" s="995"/>
      <c r="AM125" s="995"/>
      <c r="AN125" s="995"/>
      <c r="AO125" s="996"/>
      <c r="AP125" s="998" t="s">
        <v>423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455</v>
      </c>
      <c r="DH125" s="967"/>
      <c r="DI125" s="967"/>
      <c r="DJ125" s="967"/>
      <c r="DK125" s="967"/>
      <c r="DL125" s="967" t="s">
        <v>455</v>
      </c>
      <c r="DM125" s="967"/>
      <c r="DN125" s="967"/>
      <c r="DO125" s="967"/>
      <c r="DP125" s="967"/>
      <c r="DQ125" s="967" t="s">
        <v>485</v>
      </c>
      <c r="DR125" s="967"/>
      <c r="DS125" s="967"/>
      <c r="DT125" s="967"/>
      <c r="DU125" s="967"/>
      <c r="DV125" s="968" t="s">
        <v>488</v>
      </c>
      <c r="DW125" s="968"/>
      <c r="DX125" s="968"/>
      <c r="DY125" s="968"/>
      <c r="DZ125" s="969"/>
    </row>
    <row r="126" spans="1:130" s="230" customFormat="1" ht="26.25" customHeight="1" thickBot="1" x14ac:dyDescent="0.2">
      <c r="A126" s="1093"/>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16363</v>
      </c>
      <c r="AB126" s="995"/>
      <c r="AC126" s="995"/>
      <c r="AD126" s="995"/>
      <c r="AE126" s="996"/>
      <c r="AF126" s="997">
        <v>2528</v>
      </c>
      <c r="AG126" s="995"/>
      <c r="AH126" s="995"/>
      <c r="AI126" s="995"/>
      <c r="AJ126" s="996"/>
      <c r="AK126" s="997" t="s">
        <v>489</v>
      </c>
      <c r="AL126" s="995"/>
      <c r="AM126" s="995"/>
      <c r="AN126" s="995"/>
      <c r="AO126" s="996"/>
      <c r="AP126" s="998" t="s">
        <v>455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488</v>
      </c>
      <c r="DH126" s="962"/>
      <c r="DI126" s="962"/>
      <c r="DJ126" s="962"/>
      <c r="DK126" s="962"/>
      <c r="DL126" s="962" t="s">
        <v>183</v>
      </c>
      <c r="DM126" s="962"/>
      <c r="DN126" s="962"/>
      <c r="DO126" s="962"/>
      <c r="DP126" s="962"/>
      <c r="DQ126" s="962" t="s">
        <v>488</v>
      </c>
      <c r="DR126" s="962"/>
      <c r="DS126" s="962"/>
      <c r="DT126" s="962"/>
      <c r="DU126" s="962"/>
      <c r="DV126" s="963" t="s">
        <v>488</v>
      </c>
      <c r="DW126" s="963"/>
      <c r="DX126" s="963"/>
      <c r="DY126" s="963"/>
      <c r="DZ126" s="964"/>
    </row>
    <row r="127" spans="1:130" s="230"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134</v>
      </c>
      <c r="AB127" s="995"/>
      <c r="AC127" s="995"/>
      <c r="AD127" s="995"/>
      <c r="AE127" s="996"/>
      <c r="AF127" s="997">
        <v>113</v>
      </c>
      <c r="AG127" s="995"/>
      <c r="AH127" s="995"/>
      <c r="AI127" s="995"/>
      <c r="AJ127" s="996"/>
      <c r="AK127" s="997">
        <v>90</v>
      </c>
      <c r="AL127" s="995"/>
      <c r="AM127" s="995"/>
      <c r="AN127" s="995"/>
      <c r="AO127" s="996"/>
      <c r="AP127" s="998">
        <v>0</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423</v>
      </c>
      <c r="DH127" s="962"/>
      <c r="DI127" s="962"/>
      <c r="DJ127" s="962"/>
      <c r="DK127" s="962"/>
      <c r="DL127" s="962" t="s">
        <v>183</v>
      </c>
      <c r="DM127" s="962"/>
      <c r="DN127" s="962"/>
      <c r="DO127" s="962"/>
      <c r="DP127" s="962"/>
      <c r="DQ127" s="962" t="s">
        <v>488</v>
      </c>
      <c r="DR127" s="962"/>
      <c r="DS127" s="962"/>
      <c r="DT127" s="962"/>
      <c r="DU127" s="962"/>
      <c r="DV127" s="963" t="s">
        <v>183</v>
      </c>
      <c r="DW127" s="963"/>
      <c r="DX127" s="963"/>
      <c r="DY127" s="963"/>
      <c r="DZ127" s="964"/>
    </row>
    <row r="128" spans="1:130" s="230"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991624</v>
      </c>
      <c r="AB128" s="1082"/>
      <c r="AC128" s="1082"/>
      <c r="AD128" s="1082"/>
      <c r="AE128" s="1083"/>
      <c r="AF128" s="1084">
        <v>1002752</v>
      </c>
      <c r="AG128" s="1082"/>
      <c r="AH128" s="1082"/>
      <c r="AI128" s="1082"/>
      <c r="AJ128" s="1083"/>
      <c r="AK128" s="1084">
        <v>965602</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488</v>
      </c>
      <c r="BG128" s="1089"/>
      <c r="BH128" s="1089"/>
      <c r="BI128" s="1089"/>
      <c r="BJ128" s="1089"/>
      <c r="BK128" s="1089"/>
      <c r="BL128" s="1090"/>
      <c r="BM128" s="1088">
        <v>11.72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v>2100</v>
      </c>
      <c r="DH128" s="1074"/>
      <c r="DI128" s="1074"/>
      <c r="DJ128" s="1074"/>
      <c r="DK128" s="1074"/>
      <c r="DL128" s="1074">
        <v>1050</v>
      </c>
      <c r="DM128" s="1074"/>
      <c r="DN128" s="1074"/>
      <c r="DO128" s="1074"/>
      <c r="DP128" s="1074"/>
      <c r="DQ128" s="1074" t="s">
        <v>183</v>
      </c>
      <c r="DR128" s="1074"/>
      <c r="DS128" s="1074"/>
      <c r="DT128" s="1074"/>
      <c r="DU128" s="1074"/>
      <c r="DV128" s="1075" t="s">
        <v>488</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31703283</v>
      </c>
      <c r="AB129" s="995"/>
      <c r="AC129" s="995"/>
      <c r="AD129" s="995"/>
      <c r="AE129" s="996"/>
      <c r="AF129" s="997">
        <v>32467609</v>
      </c>
      <c r="AG129" s="995"/>
      <c r="AH129" s="995"/>
      <c r="AI129" s="995"/>
      <c r="AJ129" s="996"/>
      <c r="AK129" s="997">
        <v>31905971</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485</v>
      </c>
      <c r="BG129" s="1103"/>
      <c r="BH129" s="1103"/>
      <c r="BI129" s="1103"/>
      <c r="BJ129" s="1103"/>
      <c r="BK129" s="1103"/>
      <c r="BL129" s="1104"/>
      <c r="BM129" s="1102">
        <v>16.72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4641141</v>
      </c>
      <c r="AB130" s="995"/>
      <c r="AC130" s="995"/>
      <c r="AD130" s="995"/>
      <c r="AE130" s="996"/>
      <c r="AF130" s="997">
        <v>4566124</v>
      </c>
      <c r="AG130" s="995"/>
      <c r="AH130" s="995"/>
      <c r="AI130" s="995"/>
      <c r="AJ130" s="996"/>
      <c r="AK130" s="997">
        <v>4467003</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4.7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27062142</v>
      </c>
      <c r="AB131" s="1022"/>
      <c r="AC131" s="1022"/>
      <c r="AD131" s="1022"/>
      <c r="AE131" s="1023"/>
      <c r="AF131" s="1021">
        <v>27901485</v>
      </c>
      <c r="AG131" s="1022"/>
      <c r="AH131" s="1022"/>
      <c r="AI131" s="1022"/>
      <c r="AJ131" s="1023"/>
      <c r="AK131" s="1021">
        <v>27438968</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v>26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5.7910530509999996</v>
      </c>
      <c r="AB132" s="1133"/>
      <c r="AC132" s="1133"/>
      <c r="AD132" s="1133"/>
      <c r="AE132" s="1134"/>
      <c r="AF132" s="1135">
        <v>4.6501395890000001</v>
      </c>
      <c r="AG132" s="1133"/>
      <c r="AH132" s="1133"/>
      <c r="AI132" s="1133"/>
      <c r="AJ132" s="1134"/>
      <c r="AK132" s="1135">
        <v>3.8719131130000002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6.8</v>
      </c>
      <c r="AB133" s="1116"/>
      <c r="AC133" s="1116"/>
      <c r="AD133" s="1116"/>
      <c r="AE133" s="1117"/>
      <c r="AF133" s="1115">
        <v>5.7</v>
      </c>
      <c r="AG133" s="1116"/>
      <c r="AH133" s="1116"/>
      <c r="AI133" s="1116"/>
      <c r="AJ133" s="1117"/>
      <c r="AK133" s="1115">
        <v>4.7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Lr26gsfEWK2JDxeQ4TeFaMr/pxwr7xqoB0Pc7wcvXIiEU4Lf7oiN/xFT79YCVu9hE6mfEBt1Rqj+/jsWbxAxQ==" saltValue="boY7ZXj8VhPloy0YoQ7B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683hQGMp0oApSOlF+RBFD8NNijLGDVt6fhsRX1g8SocAuflnKt+UvfdOp6fda33p4p4PLGyARqf6bKN+d8X/Q==" saltValue="wfFMN2zgLOi+JbLnflVo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DbKuSzaB6RyAY1mgqnGyRr33liYfX6tR59BvXs14kWD3k8NiPqXQ6KlmW7sZPcdAppTthhkbub24D1VWMR6iw==" saltValue="ObeEZyskXcg1xD54jd5Cu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9237714</v>
      </c>
      <c r="AP9" s="281">
        <v>85103</v>
      </c>
      <c r="AQ9" s="282">
        <v>62374</v>
      </c>
      <c r="AR9" s="283">
        <v>36.4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120031</v>
      </c>
      <c r="AP10" s="284">
        <v>1106</v>
      </c>
      <c r="AQ10" s="285">
        <v>4230</v>
      </c>
      <c r="AR10" s="286">
        <v>-73.900000000000006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v>702602</v>
      </c>
      <c r="AP11" s="284">
        <v>6473</v>
      </c>
      <c r="AQ11" s="285">
        <v>601</v>
      </c>
      <c r="AR11" s="286">
        <v>977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525</v>
      </c>
      <c r="AP12" s="284" t="s">
        <v>525</v>
      </c>
      <c r="AQ12" s="285">
        <v>13</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401748</v>
      </c>
      <c r="AP13" s="284">
        <v>3701</v>
      </c>
      <c r="AQ13" s="285">
        <v>2559</v>
      </c>
      <c r="AR13" s="286">
        <v>44.6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3748</v>
      </c>
      <c r="AP14" s="284">
        <v>35</v>
      </c>
      <c r="AQ14" s="285">
        <v>1133</v>
      </c>
      <c r="AR14" s="286">
        <v>-96.9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-662855</v>
      </c>
      <c r="AP15" s="284">
        <v>-6107</v>
      </c>
      <c r="AQ15" s="285">
        <v>-4006</v>
      </c>
      <c r="AR15" s="286">
        <v>52.4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9802988</v>
      </c>
      <c r="AP16" s="284">
        <v>90310</v>
      </c>
      <c r="AQ16" s="285">
        <v>66904</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9.4700000000000006</v>
      </c>
      <c r="AP21" s="298">
        <v>6.16</v>
      </c>
      <c r="AQ21" s="299">
        <v>3.31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95.8</v>
      </c>
      <c r="AP22" s="303">
        <v>98.9</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4912796</v>
      </c>
      <c r="AP32" s="312">
        <v>45259</v>
      </c>
      <c r="AQ32" s="313">
        <v>33699</v>
      </c>
      <c r="AR32" s="314">
        <v>34.299999999999997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525</v>
      </c>
      <c r="AP34" s="312" t="s">
        <v>525</v>
      </c>
      <c r="AQ34" s="313">
        <v>23</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1505280</v>
      </c>
      <c r="AP35" s="312">
        <v>13867</v>
      </c>
      <c r="AQ35" s="313">
        <v>5771</v>
      </c>
      <c r="AR35" s="314">
        <v>140.30000000000001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76838</v>
      </c>
      <c r="AP36" s="312">
        <v>708</v>
      </c>
      <c r="AQ36" s="313">
        <v>1158</v>
      </c>
      <c r="AR36" s="314">
        <v>-38.9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v>90</v>
      </c>
      <c r="AP37" s="312">
        <v>1</v>
      </c>
      <c r="AQ37" s="313">
        <v>631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v>14</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-965602</v>
      </c>
      <c r="AP39" s="312">
        <v>-8896</v>
      </c>
      <c r="AQ39" s="313">
        <v>-6112</v>
      </c>
      <c r="AR39" s="314">
        <v>45.5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-4467003</v>
      </c>
      <c r="AP40" s="312">
        <v>-41152</v>
      </c>
      <c r="AQ40" s="313">
        <v>-25565</v>
      </c>
      <c r="AR40" s="314">
        <v>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1062413</v>
      </c>
      <c r="AP41" s="312">
        <v>9787</v>
      </c>
      <c r="AQ41" s="313">
        <v>9604</v>
      </c>
      <c r="AR41" s="314">
        <v>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2345671</v>
      </c>
      <c r="AN51" s="334">
        <v>20130</v>
      </c>
      <c r="AO51" s="335">
        <v>-28.8</v>
      </c>
      <c r="AP51" s="336">
        <v>43226</v>
      </c>
      <c r="AQ51" s="337">
        <v>1.3</v>
      </c>
      <c r="AR51" s="338">
        <v>-30.1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787437</v>
      </c>
      <c r="AN52" s="342">
        <v>6757</v>
      </c>
      <c r="AO52" s="343">
        <v>-9.4</v>
      </c>
      <c r="AP52" s="344">
        <v>22622</v>
      </c>
      <c r="AQ52" s="345">
        <v>-0.2</v>
      </c>
      <c r="AR52" s="346">
        <v>-9.1999999999999993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2807484</v>
      </c>
      <c r="AN53" s="334">
        <v>24536</v>
      </c>
      <c r="AO53" s="335">
        <v>21.9</v>
      </c>
      <c r="AP53" s="336">
        <v>42836</v>
      </c>
      <c r="AQ53" s="337">
        <v>-0.9</v>
      </c>
      <c r="AR53" s="338">
        <v>22.8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1094353</v>
      </c>
      <c r="AN54" s="342">
        <v>9564</v>
      </c>
      <c r="AO54" s="343">
        <v>41.5</v>
      </c>
      <c r="AP54" s="344">
        <v>22936</v>
      </c>
      <c r="AQ54" s="345">
        <v>1.4</v>
      </c>
      <c r="AR54" s="346">
        <v>40.1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4344205</v>
      </c>
      <c r="AN55" s="334">
        <v>38632</v>
      </c>
      <c r="AO55" s="335">
        <v>57.5</v>
      </c>
      <c r="AP55" s="336">
        <v>44161</v>
      </c>
      <c r="AQ55" s="337">
        <v>3.1</v>
      </c>
      <c r="AR55" s="338">
        <v>54.4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1856315</v>
      </c>
      <c r="AN56" s="342">
        <v>16508</v>
      </c>
      <c r="AO56" s="343">
        <v>72.599999999999994</v>
      </c>
      <c r="AP56" s="344">
        <v>23644</v>
      </c>
      <c r="AQ56" s="345">
        <v>3.1</v>
      </c>
      <c r="AR56" s="346">
        <v>69.5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3439688</v>
      </c>
      <c r="AN57" s="334">
        <v>31149</v>
      </c>
      <c r="AO57" s="335">
        <v>-19.399999999999999</v>
      </c>
      <c r="AP57" s="336">
        <v>43955</v>
      </c>
      <c r="AQ57" s="337">
        <v>-0.5</v>
      </c>
      <c r="AR57" s="338">
        <v>-18.899999999999999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1459351</v>
      </c>
      <c r="AN58" s="342">
        <v>13216</v>
      </c>
      <c r="AO58" s="343">
        <v>-19.899999999999999</v>
      </c>
      <c r="AP58" s="344">
        <v>21318</v>
      </c>
      <c r="AQ58" s="345">
        <v>-9.8000000000000007</v>
      </c>
      <c r="AR58" s="346">
        <v>-10.1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4097893</v>
      </c>
      <c r="AN59" s="334">
        <v>37752</v>
      </c>
      <c r="AO59" s="335">
        <v>21.2</v>
      </c>
      <c r="AP59" s="336">
        <v>41921</v>
      </c>
      <c r="AQ59" s="337">
        <v>-4.5999999999999996</v>
      </c>
      <c r="AR59" s="338">
        <v>25.8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1575702</v>
      </c>
      <c r="AN60" s="342">
        <v>14516</v>
      </c>
      <c r="AO60" s="343">
        <v>9.8000000000000007</v>
      </c>
      <c r="AP60" s="344">
        <v>21655</v>
      </c>
      <c r="AQ60" s="345">
        <v>1.6</v>
      </c>
      <c r="AR60" s="346">
        <v>8.1999999999999993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3406988</v>
      </c>
      <c r="AN61" s="349">
        <v>30440</v>
      </c>
      <c r="AO61" s="350">
        <v>10.5</v>
      </c>
      <c r="AP61" s="351">
        <v>43220</v>
      </c>
      <c r="AQ61" s="352">
        <v>-0.3</v>
      </c>
      <c r="AR61" s="338">
        <v>10.8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1354632</v>
      </c>
      <c r="AN62" s="342">
        <v>12112</v>
      </c>
      <c r="AO62" s="343">
        <v>18.899999999999999</v>
      </c>
      <c r="AP62" s="344">
        <v>22435</v>
      </c>
      <c r="AQ62" s="345">
        <v>-0.8</v>
      </c>
      <c r="AR62" s="346">
        <v>19.7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RkjuD68L2ly8rxrjRU7kPQ7uWTM/qQOcyKburAle+xWbavdkXoEI3Vt4SmFF2wGbRJzqb/vCwb3dTkBn2thQ==" saltValue="mMVIxelym58O1AShZYE3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p8SpS33++tU+E9M/ocuwfqtsR2FSjl5XljLWdxtrrDKbIF7d8C1vb/eniIIcFcZyNQSe41JzZ6podsah8gEEuA==" saltValue="MKQ6SBkERZn/GRBw7csWC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9Zx/4s4JgOjVOmlRY2pnuzX65UgFu8sovdw9kaFrXmA/DX5W5AqOi8nvEQfB6+Q3b/bgGyqPfTWOHGHrqH0rfg==" saltValue="OgeEGmFxB6S2jpqTdGMtg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9.64</v>
      </c>
      <c r="G47" s="12">
        <v>8.25</v>
      </c>
      <c r="H47" s="12">
        <v>7.61</v>
      </c>
      <c r="I47" s="12">
        <v>7.68</v>
      </c>
      <c r="J47" s="13">
        <v>10.48</v>
      </c>
    </row>
    <row r="48" spans="2:10" ht="57.75" customHeight="1" x14ac:dyDescent="0.15">
      <c r="B48" s="14"/>
      <c r="C48" s="1177" t="s">
        <v>4</v>
      </c>
      <c r="D48" s="1177"/>
      <c r="E48" s="1178"/>
      <c r="F48" s="15">
        <v>0.71</v>
      </c>
      <c r="G48" s="16">
        <v>0.51</v>
      </c>
      <c r="H48" s="16">
        <v>0.67</v>
      </c>
      <c r="I48" s="16">
        <v>5.31</v>
      </c>
      <c r="J48" s="17">
        <v>4.53</v>
      </c>
    </row>
    <row r="49" spans="2:10" ht="57.75" customHeight="1" thickBot="1" x14ac:dyDescent="0.2">
      <c r="B49" s="18"/>
      <c r="C49" s="1179" t="s">
        <v>5</v>
      </c>
      <c r="D49" s="1179"/>
      <c r="E49" s="1180"/>
      <c r="F49" s="19" t="s">
        <v>571</v>
      </c>
      <c r="G49" s="20" t="s">
        <v>572</v>
      </c>
      <c r="H49" s="20" t="s">
        <v>573</v>
      </c>
      <c r="I49" s="20">
        <v>4.91</v>
      </c>
      <c r="J49" s="21">
        <v>1.78</v>
      </c>
    </row>
    <row r="50" spans="2:10" x14ac:dyDescent="0.15"/>
  </sheetData>
  <sheetProtection algorithmName="SHA-512" hashValue="4XvZVbjZGSPIZYT5T+J0xrZGpz2zLu9ceHsmoxAqfTIqur7QHwNLb2AWaDISweCUsViTVnJmWNHT1DSlY8Hp1w==" saltValue="PAFMSTJqDzFKisiWH0ARP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574</v>
      </c>
      <c r="D34" s="1187"/>
      <c r="E34" s="1188"/>
      <c r="F34" s="32">
        <v>3.89</v>
      </c>
      <c r="G34" s="33">
        <v>4.3</v>
      </c>
      <c r="H34" s="33">
        <v>4.5</v>
      </c>
      <c r="I34" s="33">
        <v>4.42</v>
      </c>
      <c r="J34" s="34">
        <v>4.5999999999999996</v>
      </c>
      <c r="K34" s="22"/>
      <c r="L34" s="22"/>
      <c r="M34" s="22"/>
      <c r="N34" s="22"/>
      <c r="O34" s="22"/>
      <c r="P34" s="22"/>
    </row>
    <row r="35" spans="1:16" ht="39" customHeight="1" x14ac:dyDescent="0.15">
      <c r="A35" s="22"/>
      <c r="B35" s="35"/>
      <c r="C35" s="1181" t="s">
        <v>575</v>
      </c>
      <c r="D35" s="1182"/>
      <c r="E35" s="1183"/>
      <c r="F35" s="36">
        <v>0.68</v>
      </c>
      <c r="G35" s="37">
        <v>0.44</v>
      </c>
      <c r="H35" s="37">
        <v>0.52</v>
      </c>
      <c r="I35" s="37">
        <v>5.22</v>
      </c>
      <c r="J35" s="38">
        <v>4.51</v>
      </c>
      <c r="K35" s="22"/>
      <c r="L35" s="22"/>
      <c r="M35" s="22"/>
      <c r="N35" s="22"/>
      <c r="O35" s="22"/>
      <c r="P35" s="22"/>
    </row>
    <row r="36" spans="1:16" ht="39" customHeight="1" x14ac:dyDescent="0.15">
      <c r="A36" s="22"/>
      <c r="B36" s="35"/>
      <c r="C36" s="1181" t="s">
        <v>576</v>
      </c>
      <c r="D36" s="1182"/>
      <c r="E36" s="1183"/>
      <c r="F36" s="36">
        <v>4.38</v>
      </c>
      <c r="G36" s="37">
        <v>4.22</v>
      </c>
      <c r="H36" s="37">
        <v>4.05</v>
      </c>
      <c r="I36" s="37">
        <v>4.0599999999999996</v>
      </c>
      <c r="J36" s="38">
        <v>4.38</v>
      </c>
      <c r="K36" s="22"/>
      <c r="L36" s="22"/>
      <c r="M36" s="22"/>
      <c r="N36" s="22"/>
      <c r="O36" s="22"/>
      <c r="P36" s="22"/>
    </row>
    <row r="37" spans="1:16" ht="39" customHeight="1" x14ac:dyDescent="0.15">
      <c r="A37" s="22"/>
      <c r="B37" s="35"/>
      <c r="C37" s="1181" t="s">
        <v>577</v>
      </c>
      <c r="D37" s="1182"/>
      <c r="E37" s="1183"/>
      <c r="F37" s="36">
        <v>2.1800000000000002</v>
      </c>
      <c r="G37" s="37">
        <v>0.64</v>
      </c>
      <c r="H37" s="37">
        <v>1.01</v>
      </c>
      <c r="I37" s="37">
        <v>1</v>
      </c>
      <c r="J37" s="38">
        <v>1.91</v>
      </c>
      <c r="K37" s="22"/>
      <c r="L37" s="22"/>
      <c r="M37" s="22"/>
      <c r="N37" s="22"/>
      <c r="O37" s="22"/>
      <c r="P37" s="22"/>
    </row>
    <row r="38" spans="1:16" ht="39" customHeight="1" x14ac:dyDescent="0.15">
      <c r="A38" s="22"/>
      <c r="B38" s="35"/>
      <c r="C38" s="1181" t="s">
        <v>578</v>
      </c>
      <c r="D38" s="1182"/>
      <c r="E38" s="1183"/>
      <c r="F38" s="36" t="s">
        <v>579</v>
      </c>
      <c r="G38" s="37" t="s">
        <v>580</v>
      </c>
      <c r="H38" s="37">
        <v>0.03</v>
      </c>
      <c r="I38" s="37">
        <v>1.24</v>
      </c>
      <c r="J38" s="38">
        <v>1.85</v>
      </c>
      <c r="K38" s="22"/>
      <c r="L38" s="22"/>
      <c r="M38" s="22"/>
      <c r="N38" s="22"/>
      <c r="O38" s="22"/>
      <c r="P38" s="22"/>
    </row>
    <row r="39" spans="1:16" ht="39" customHeight="1" x14ac:dyDescent="0.15">
      <c r="A39" s="22"/>
      <c r="B39" s="35"/>
      <c r="C39" s="1181" t="s">
        <v>581</v>
      </c>
      <c r="D39" s="1182"/>
      <c r="E39" s="1183"/>
      <c r="F39" s="36">
        <v>0.49</v>
      </c>
      <c r="G39" s="37">
        <v>0.42</v>
      </c>
      <c r="H39" s="37">
        <v>1.02</v>
      </c>
      <c r="I39" s="37">
        <v>1.29</v>
      </c>
      <c r="J39" s="38">
        <v>1.43</v>
      </c>
      <c r="K39" s="22"/>
      <c r="L39" s="22"/>
      <c r="M39" s="22"/>
      <c r="N39" s="22"/>
      <c r="O39" s="22"/>
      <c r="P39" s="22"/>
    </row>
    <row r="40" spans="1:16" ht="39" customHeight="1" x14ac:dyDescent="0.15">
      <c r="A40" s="22"/>
      <c r="B40" s="35"/>
      <c r="C40" s="1181" t="s">
        <v>582</v>
      </c>
      <c r="D40" s="1182"/>
      <c r="E40" s="1183"/>
      <c r="F40" s="36">
        <v>0.25</v>
      </c>
      <c r="G40" s="37">
        <v>0.38</v>
      </c>
      <c r="H40" s="37">
        <v>0.39</v>
      </c>
      <c r="I40" s="37">
        <v>0.56999999999999995</v>
      </c>
      <c r="J40" s="38">
        <v>0.49</v>
      </c>
      <c r="K40" s="22"/>
      <c r="L40" s="22"/>
      <c r="M40" s="22"/>
      <c r="N40" s="22"/>
      <c r="O40" s="22"/>
      <c r="P40" s="22"/>
    </row>
    <row r="41" spans="1:16" ht="39" customHeight="1" x14ac:dyDescent="0.15">
      <c r="A41" s="22"/>
      <c r="B41" s="35"/>
      <c r="C41" s="1181" t="s">
        <v>583</v>
      </c>
      <c r="D41" s="1182"/>
      <c r="E41" s="1183"/>
      <c r="F41" s="36">
        <v>0.37</v>
      </c>
      <c r="G41" s="37">
        <v>0.34</v>
      </c>
      <c r="H41" s="37">
        <v>0.37</v>
      </c>
      <c r="I41" s="37">
        <v>0.28000000000000003</v>
      </c>
      <c r="J41" s="38">
        <v>0.28999999999999998</v>
      </c>
      <c r="K41" s="22"/>
      <c r="L41" s="22"/>
      <c r="M41" s="22"/>
      <c r="N41" s="22"/>
      <c r="O41" s="22"/>
      <c r="P41" s="22"/>
    </row>
    <row r="42" spans="1:16" ht="39" customHeight="1" x14ac:dyDescent="0.15">
      <c r="A42" s="22"/>
      <c r="B42" s="39"/>
      <c r="C42" s="1181" t="s">
        <v>584</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585</v>
      </c>
      <c r="D43" s="1185"/>
      <c r="E43" s="1186"/>
      <c r="F43" s="41">
        <v>0.2</v>
      </c>
      <c r="G43" s="42">
        <v>0.2</v>
      </c>
      <c r="H43" s="42">
        <v>0.33</v>
      </c>
      <c r="I43" s="42">
        <v>0.28999999999999998</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qEFyH6w9wHUglNNF1vb9ht5Tlbj8JHfYJvx7m07d0pBNvp2Qxyh/7hIF1RroKj4xaLDOCKClhM1xrXYNJ800Q==" saltValue="RY0WzdgvVDHrdvZ1VS1r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5568</v>
      </c>
      <c r="L45" s="60">
        <v>5302</v>
      </c>
      <c r="M45" s="60">
        <v>5180</v>
      </c>
      <c r="N45" s="60">
        <v>5036</v>
      </c>
      <c r="O45" s="61">
        <v>4913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525</v>
      </c>
      <c r="L47" s="64" t="s">
        <v>525</v>
      </c>
      <c r="M47" s="64" t="s">
        <v>525</v>
      </c>
      <c r="N47" s="64">
        <v>12</v>
      </c>
      <c r="O47" s="65" t="s">
        <v>525</v>
      </c>
      <c r="P47" s="48"/>
      <c r="Q47" s="48"/>
      <c r="R47" s="48"/>
      <c r="S47" s="48"/>
      <c r="T47" s="48"/>
      <c r="U47" s="48"/>
    </row>
    <row r="48" spans="1:21" ht="30.75" customHeight="1" x14ac:dyDescent="0.15">
      <c r="A48" s="48"/>
      <c r="B48" s="1191"/>
      <c r="C48" s="1192"/>
      <c r="D48" s="62"/>
      <c r="E48" s="1197" t="s">
        <v>15</v>
      </c>
      <c r="F48" s="1197"/>
      <c r="G48" s="1197"/>
      <c r="H48" s="1197"/>
      <c r="I48" s="1197"/>
      <c r="J48" s="1198"/>
      <c r="K48" s="63">
        <v>1894</v>
      </c>
      <c r="L48" s="64">
        <v>1824</v>
      </c>
      <c r="M48" s="64">
        <v>1575</v>
      </c>
      <c r="N48" s="64">
        <v>1557</v>
      </c>
      <c r="O48" s="65">
        <v>1505</v>
      </c>
      <c r="P48" s="48"/>
      <c r="Q48" s="48"/>
      <c r="R48" s="48"/>
      <c r="S48" s="48"/>
      <c r="T48" s="48"/>
      <c r="U48" s="48"/>
    </row>
    <row r="49" spans="1:21" ht="30.75" customHeight="1" x14ac:dyDescent="0.15">
      <c r="A49" s="48"/>
      <c r="B49" s="1191"/>
      <c r="C49" s="1192"/>
      <c r="D49" s="62"/>
      <c r="E49" s="1197" t="s">
        <v>16</v>
      </c>
      <c r="F49" s="1197"/>
      <c r="G49" s="1197"/>
      <c r="H49" s="1197"/>
      <c r="I49" s="1197"/>
      <c r="J49" s="1198"/>
      <c r="K49" s="63">
        <v>539</v>
      </c>
      <c r="L49" s="64">
        <v>526</v>
      </c>
      <c r="M49" s="64">
        <v>428</v>
      </c>
      <c r="N49" s="64">
        <v>258</v>
      </c>
      <c r="O49" s="65">
        <v>77</v>
      </c>
      <c r="P49" s="48"/>
      <c r="Q49" s="48"/>
      <c r="R49" s="48"/>
      <c r="S49" s="48"/>
      <c r="T49" s="48"/>
      <c r="U49" s="48"/>
    </row>
    <row r="50" spans="1:21" ht="30.75" customHeight="1" x14ac:dyDescent="0.15">
      <c r="A50" s="48"/>
      <c r="B50" s="1191"/>
      <c r="C50" s="1192"/>
      <c r="D50" s="62"/>
      <c r="E50" s="1197" t="s">
        <v>17</v>
      </c>
      <c r="F50" s="1197"/>
      <c r="G50" s="1197"/>
      <c r="H50" s="1197"/>
      <c r="I50" s="1197"/>
      <c r="J50" s="1198"/>
      <c r="K50" s="63">
        <v>20</v>
      </c>
      <c r="L50" s="64">
        <v>20</v>
      </c>
      <c r="M50" s="64">
        <v>16</v>
      </c>
      <c r="N50" s="64">
        <v>3</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5884</v>
      </c>
      <c r="L52" s="64">
        <v>5900</v>
      </c>
      <c r="M52" s="64">
        <v>5634</v>
      </c>
      <c r="N52" s="64">
        <v>5569</v>
      </c>
      <c r="O52" s="65">
        <v>5433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2137</v>
      </c>
      <c r="L53" s="69">
        <v>1772</v>
      </c>
      <c r="M53" s="69">
        <v>1565</v>
      </c>
      <c r="N53" s="69">
        <v>1297</v>
      </c>
      <c r="O53" s="70">
        <v>1062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2BTqSVaCBUN16R4P+nXLY1yB40mOUy5UEqwqRRdFARUlUhQ2kusiclTpSlQortB/Isj8sPJozbRn4YyVEcl+w==" saltValue="Pn085J2daMAq6L3qfN8o8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48746</v>
      </c>
      <c r="J41" s="356">
        <v>47508</v>
      </c>
      <c r="K41" s="356">
        <v>48015</v>
      </c>
      <c r="L41" s="356">
        <v>46975</v>
      </c>
      <c r="M41" s="357">
        <v>45954</v>
      </c>
    </row>
    <row r="42" spans="2:13" ht="27.75" customHeight="1" x14ac:dyDescent="0.15">
      <c r="B42" s="1222"/>
      <c r="C42" s="1223"/>
      <c r="D42" s="106"/>
      <c r="E42" s="1228" t="s">
        <v>34</v>
      </c>
      <c r="F42" s="1228"/>
      <c r="G42" s="1228"/>
      <c r="H42" s="1229"/>
      <c r="I42" s="358">
        <v>38</v>
      </c>
      <c r="J42" s="359">
        <v>19</v>
      </c>
      <c r="K42" s="359">
        <v>3</v>
      </c>
      <c r="L42" s="359" t="s">
        <v>525</v>
      </c>
      <c r="M42" s="360" t="s">
        <v>525</v>
      </c>
    </row>
    <row r="43" spans="2:13" ht="27.75" customHeight="1" x14ac:dyDescent="0.15">
      <c r="B43" s="1222"/>
      <c r="C43" s="1223"/>
      <c r="D43" s="106"/>
      <c r="E43" s="1228" t="s">
        <v>35</v>
      </c>
      <c r="F43" s="1228"/>
      <c r="G43" s="1228"/>
      <c r="H43" s="1229"/>
      <c r="I43" s="358">
        <v>14974</v>
      </c>
      <c r="J43" s="359">
        <v>13868</v>
      </c>
      <c r="K43" s="359">
        <v>14075</v>
      </c>
      <c r="L43" s="359">
        <v>13282</v>
      </c>
      <c r="M43" s="360">
        <v>12865</v>
      </c>
    </row>
    <row r="44" spans="2:13" ht="27.75" customHeight="1" x14ac:dyDescent="0.15">
      <c r="B44" s="1222"/>
      <c r="C44" s="1223"/>
      <c r="D44" s="106"/>
      <c r="E44" s="1228" t="s">
        <v>36</v>
      </c>
      <c r="F44" s="1228"/>
      <c r="G44" s="1228"/>
      <c r="H44" s="1229"/>
      <c r="I44" s="358">
        <v>1715</v>
      </c>
      <c r="J44" s="359">
        <v>1211</v>
      </c>
      <c r="K44" s="359">
        <v>848</v>
      </c>
      <c r="L44" s="359">
        <v>615</v>
      </c>
      <c r="M44" s="360">
        <v>606</v>
      </c>
    </row>
    <row r="45" spans="2:13" ht="27.75" customHeight="1" x14ac:dyDescent="0.15">
      <c r="B45" s="1222"/>
      <c r="C45" s="1223"/>
      <c r="D45" s="106"/>
      <c r="E45" s="1228" t="s">
        <v>37</v>
      </c>
      <c r="F45" s="1228"/>
      <c r="G45" s="1228"/>
      <c r="H45" s="1229"/>
      <c r="I45" s="358">
        <v>8777</v>
      </c>
      <c r="J45" s="359">
        <v>8658</v>
      </c>
      <c r="K45" s="359">
        <v>8354</v>
      </c>
      <c r="L45" s="359">
        <v>8106</v>
      </c>
      <c r="M45" s="360">
        <v>7923</v>
      </c>
    </row>
    <row r="46" spans="2:13" ht="27.75" customHeight="1" x14ac:dyDescent="0.15">
      <c r="B46" s="1222"/>
      <c r="C46" s="1223"/>
      <c r="D46" s="107"/>
      <c r="E46" s="1228" t="s">
        <v>38</v>
      </c>
      <c r="F46" s="1228"/>
      <c r="G46" s="1228"/>
      <c r="H46" s="1229"/>
      <c r="I46" s="358">
        <v>1</v>
      </c>
      <c r="J46" s="359">
        <v>1</v>
      </c>
      <c r="K46" s="359">
        <v>2</v>
      </c>
      <c r="L46" s="359">
        <v>1</v>
      </c>
      <c r="M46" s="360" t="s">
        <v>525</v>
      </c>
    </row>
    <row r="47" spans="2:13" ht="27.75" customHeight="1" x14ac:dyDescent="0.15">
      <c r="B47" s="1222"/>
      <c r="C47" s="1223"/>
      <c r="D47" s="108"/>
      <c r="E47" s="1230" t="s">
        <v>39</v>
      </c>
      <c r="F47" s="1231"/>
      <c r="G47" s="1231"/>
      <c r="H47" s="1232"/>
      <c r="I47" s="358" t="s">
        <v>525</v>
      </c>
      <c r="J47" s="359" t="s">
        <v>525</v>
      </c>
      <c r="K47" s="359" t="s">
        <v>525</v>
      </c>
      <c r="L47" s="359" t="s">
        <v>525</v>
      </c>
      <c r="M47" s="360" t="s">
        <v>525</v>
      </c>
    </row>
    <row r="48" spans="2:13" ht="27.75" customHeight="1" x14ac:dyDescent="0.15">
      <c r="B48" s="1222"/>
      <c r="C48" s="1223"/>
      <c r="D48" s="106"/>
      <c r="E48" s="1228" t="s">
        <v>40</v>
      </c>
      <c r="F48" s="1228"/>
      <c r="G48" s="1228"/>
      <c r="H48" s="1229"/>
      <c r="I48" s="358" t="s">
        <v>525</v>
      </c>
      <c r="J48" s="359" t="s">
        <v>525</v>
      </c>
      <c r="K48" s="359" t="s">
        <v>525</v>
      </c>
      <c r="L48" s="359" t="s">
        <v>525</v>
      </c>
      <c r="M48" s="360" t="s">
        <v>525</v>
      </c>
    </row>
    <row r="49" spans="2:13" ht="27.75" customHeight="1" x14ac:dyDescent="0.15">
      <c r="B49" s="1224"/>
      <c r="C49" s="1225"/>
      <c r="D49" s="106"/>
      <c r="E49" s="1228" t="s">
        <v>41</v>
      </c>
      <c r="F49" s="1228"/>
      <c r="G49" s="1228"/>
      <c r="H49" s="1229"/>
      <c r="I49" s="358" t="s">
        <v>525</v>
      </c>
      <c r="J49" s="359" t="s">
        <v>525</v>
      </c>
      <c r="K49" s="359" t="s">
        <v>525</v>
      </c>
      <c r="L49" s="359" t="s">
        <v>525</v>
      </c>
      <c r="M49" s="360" t="s">
        <v>525</v>
      </c>
    </row>
    <row r="50" spans="2:13" ht="27.75" customHeight="1" x14ac:dyDescent="0.15">
      <c r="B50" s="1233" t="s">
        <v>42</v>
      </c>
      <c r="C50" s="1234"/>
      <c r="D50" s="109"/>
      <c r="E50" s="1228" t="s">
        <v>43</v>
      </c>
      <c r="F50" s="1228"/>
      <c r="G50" s="1228"/>
      <c r="H50" s="1229"/>
      <c r="I50" s="358">
        <v>6012</v>
      </c>
      <c r="J50" s="359">
        <v>6087</v>
      </c>
      <c r="K50" s="359">
        <v>6544</v>
      </c>
      <c r="L50" s="359">
        <v>7329</v>
      </c>
      <c r="M50" s="360">
        <v>8536</v>
      </c>
    </row>
    <row r="51" spans="2:13" ht="27.75" customHeight="1" x14ac:dyDescent="0.15">
      <c r="B51" s="1222"/>
      <c r="C51" s="1223"/>
      <c r="D51" s="106"/>
      <c r="E51" s="1228" t="s">
        <v>44</v>
      </c>
      <c r="F51" s="1228"/>
      <c r="G51" s="1228"/>
      <c r="H51" s="1229"/>
      <c r="I51" s="358">
        <v>7569</v>
      </c>
      <c r="J51" s="359">
        <v>7246</v>
      </c>
      <c r="K51" s="359">
        <v>7790</v>
      </c>
      <c r="L51" s="359">
        <v>7252</v>
      </c>
      <c r="M51" s="360">
        <v>6922</v>
      </c>
    </row>
    <row r="52" spans="2:13" ht="27.75" customHeight="1" x14ac:dyDescent="0.15">
      <c r="B52" s="1224"/>
      <c r="C52" s="1225"/>
      <c r="D52" s="106"/>
      <c r="E52" s="1228" t="s">
        <v>45</v>
      </c>
      <c r="F52" s="1228"/>
      <c r="G52" s="1228"/>
      <c r="H52" s="1229"/>
      <c r="I52" s="358">
        <v>49180</v>
      </c>
      <c r="J52" s="359">
        <v>48129</v>
      </c>
      <c r="K52" s="359">
        <v>47620</v>
      </c>
      <c r="L52" s="359">
        <v>45985</v>
      </c>
      <c r="M52" s="360">
        <v>44750</v>
      </c>
    </row>
    <row r="53" spans="2:13" ht="27.75" customHeight="1" thickBot="1" x14ac:dyDescent="0.2">
      <c r="B53" s="1235" t="s">
        <v>46</v>
      </c>
      <c r="C53" s="1236"/>
      <c r="D53" s="110"/>
      <c r="E53" s="1237" t="s">
        <v>47</v>
      </c>
      <c r="F53" s="1237"/>
      <c r="G53" s="1237"/>
      <c r="H53" s="1238"/>
      <c r="I53" s="361">
        <v>11489</v>
      </c>
      <c r="J53" s="362">
        <v>9801</v>
      </c>
      <c r="K53" s="362">
        <v>9342</v>
      </c>
      <c r="L53" s="362">
        <v>8414</v>
      </c>
      <c r="M53" s="363">
        <v>7140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faqlfJPRw7uHVfaSl9DAhSU2C3Zo8GUPEwNH3Cw5NGLiEY3tfiS8ehq61RNwO0iN6//gIYP2QzLycaj1HMfRQ==" saltValue="xT/ODrmlDCDxxAuvKW3I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2412</v>
      </c>
      <c r="G55" s="122">
        <v>2495</v>
      </c>
      <c r="H55" s="123">
        <v>3342</v>
      </c>
    </row>
    <row r="56" spans="2:8" ht="52.5" customHeight="1" x14ac:dyDescent="0.15">
      <c r="B56" s="124"/>
      <c r="C56" s="1249" t="s">
        <v>51</v>
      </c>
      <c r="D56" s="1249"/>
      <c r="E56" s="1250"/>
      <c r="F56" s="125" t="s">
        <v>525</v>
      </c>
      <c r="G56" s="125">
        <v>420</v>
      </c>
      <c r="H56" s="126">
        <v>420</v>
      </c>
    </row>
    <row r="57" spans="2:8" ht="53.25" customHeight="1" x14ac:dyDescent="0.15">
      <c r="B57" s="124"/>
      <c r="C57" s="1251" t="s">
        <v>52</v>
      </c>
      <c r="D57" s="1251"/>
      <c r="E57" s="1252"/>
      <c r="F57" s="127">
        <v>2443</v>
      </c>
      <c r="G57" s="127">
        <v>2553</v>
      </c>
      <c r="H57" s="128">
        <v>2652</v>
      </c>
    </row>
    <row r="58" spans="2:8" ht="45.75" customHeight="1" x14ac:dyDescent="0.15">
      <c r="B58" s="129"/>
      <c r="C58" s="1239" t="s">
        <v>605</v>
      </c>
      <c r="D58" s="1240"/>
      <c r="E58" s="1241"/>
      <c r="F58" s="130">
        <v>737</v>
      </c>
      <c r="G58" s="130">
        <v>739</v>
      </c>
      <c r="H58" s="131">
        <v>728</v>
      </c>
    </row>
    <row r="59" spans="2:8" ht="45.75" customHeight="1" x14ac:dyDescent="0.15">
      <c r="B59" s="129"/>
      <c r="C59" s="1239" t="s">
        <v>606</v>
      </c>
      <c r="D59" s="1240"/>
      <c r="E59" s="1241"/>
      <c r="F59" s="130">
        <v>251</v>
      </c>
      <c r="G59" s="130">
        <v>329</v>
      </c>
      <c r="H59" s="131">
        <v>514</v>
      </c>
    </row>
    <row r="60" spans="2:8" ht="45.75" customHeight="1" x14ac:dyDescent="0.15">
      <c r="B60" s="129"/>
      <c r="C60" s="1239" t="s">
        <v>607</v>
      </c>
      <c r="D60" s="1240"/>
      <c r="E60" s="1241"/>
      <c r="F60" s="130">
        <v>279</v>
      </c>
      <c r="G60" s="130">
        <v>277</v>
      </c>
      <c r="H60" s="131">
        <v>277</v>
      </c>
    </row>
    <row r="61" spans="2:8" ht="45.75" customHeight="1" x14ac:dyDescent="0.15">
      <c r="B61" s="129"/>
      <c r="C61" s="1239" t="s">
        <v>608</v>
      </c>
      <c r="D61" s="1240"/>
      <c r="E61" s="1241"/>
      <c r="F61" s="130">
        <v>233</v>
      </c>
      <c r="G61" s="130">
        <v>255</v>
      </c>
      <c r="H61" s="131">
        <v>266</v>
      </c>
    </row>
    <row r="62" spans="2:8" ht="45.75" customHeight="1" thickBot="1" x14ac:dyDescent="0.2">
      <c r="B62" s="132"/>
      <c r="C62" s="1242" t="s">
        <v>609</v>
      </c>
      <c r="D62" s="1243"/>
      <c r="E62" s="1244"/>
      <c r="F62" s="133">
        <v>138</v>
      </c>
      <c r="G62" s="133">
        <v>147</v>
      </c>
      <c r="H62" s="134">
        <v>149</v>
      </c>
    </row>
    <row r="63" spans="2:8" ht="52.5" customHeight="1" thickBot="1" x14ac:dyDescent="0.2">
      <c r="B63" s="135"/>
      <c r="C63" s="1245" t="s">
        <v>53</v>
      </c>
      <c r="D63" s="1245"/>
      <c r="E63" s="1246"/>
      <c r="F63" s="136">
        <v>4855</v>
      </c>
      <c r="G63" s="136">
        <v>5468</v>
      </c>
      <c r="H63" s="137">
        <v>6414</v>
      </c>
    </row>
    <row r="64" spans="2:8" x14ac:dyDescent="0.15"/>
  </sheetData>
  <sheetProtection algorithmName="SHA-512" hashValue="cvLDUY3V+Ajhb75PqrsXBCOYAG+ahqMelAlw/ifbBsvdlLjHm7f1YE/kFdLbmeKPY95Wi2yir2Q1oYvj5KVj5w==" saltValue="XZv+f1UAKfNR7h1L6Jv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612</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15">
      <c r="B51" s="372"/>
      <c r="G51" s="1261"/>
      <c r="H51" s="1261"/>
      <c r="I51" s="1275"/>
      <c r="J51" s="1275"/>
      <c r="K51" s="1260"/>
      <c r="L51" s="1260"/>
      <c r="M51" s="1260"/>
      <c r="N51" s="1260"/>
      <c r="AM51" s="381"/>
      <c r="AN51" s="1256" t="s">
        <v>614</v>
      </c>
      <c r="AO51" s="1256"/>
      <c r="AP51" s="1256"/>
      <c r="AQ51" s="1256"/>
      <c r="AR51" s="1256"/>
      <c r="AS51" s="1256"/>
      <c r="AT51" s="1256"/>
      <c r="AU51" s="1256"/>
      <c r="AV51" s="1256"/>
      <c r="AW51" s="1256"/>
      <c r="AX51" s="1256"/>
      <c r="AY51" s="1256"/>
      <c r="AZ51" s="1256"/>
      <c r="BA51" s="1256"/>
      <c r="BB51" s="1256" t="s">
        <v>615</v>
      </c>
      <c r="BC51" s="1256"/>
      <c r="BD51" s="1256"/>
      <c r="BE51" s="1256"/>
      <c r="BF51" s="1256"/>
      <c r="BG51" s="1256"/>
      <c r="BH51" s="1256"/>
      <c r="BI51" s="1256"/>
      <c r="BJ51" s="1256"/>
      <c r="BK51" s="1256"/>
      <c r="BL51" s="1256"/>
      <c r="BM51" s="1256"/>
      <c r="BN51" s="1256"/>
      <c r="BO51" s="1256"/>
      <c r="BP51" s="1265"/>
      <c r="BQ51" s="1253"/>
      <c r="BR51" s="1253"/>
      <c r="BS51" s="1253"/>
      <c r="BT51" s="1253"/>
      <c r="BU51" s="1253"/>
      <c r="BV51" s="1253"/>
      <c r="BW51" s="1253"/>
      <c r="BX51" s="1265"/>
      <c r="BY51" s="1253"/>
      <c r="BZ51" s="1253"/>
      <c r="CA51" s="1253"/>
      <c r="CB51" s="1253"/>
      <c r="CC51" s="1253"/>
      <c r="CD51" s="1253"/>
      <c r="CE51" s="1253"/>
      <c r="CF51" s="1253">
        <v>34.5</v>
      </c>
      <c r="CG51" s="1253"/>
      <c r="CH51" s="1253"/>
      <c r="CI51" s="1253"/>
      <c r="CJ51" s="1253"/>
      <c r="CK51" s="1253"/>
      <c r="CL51" s="1253"/>
      <c r="CM51" s="1253"/>
      <c r="CN51" s="1253">
        <v>30.1</v>
      </c>
      <c r="CO51" s="1253"/>
      <c r="CP51" s="1253"/>
      <c r="CQ51" s="1253"/>
      <c r="CR51" s="1253"/>
      <c r="CS51" s="1253"/>
      <c r="CT51" s="1253"/>
      <c r="CU51" s="1253"/>
      <c r="CV51" s="1253">
        <v>26</v>
      </c>
      <c r="CW51" s="1253"/>
      <c r="CX51" s="1253"/>
      <c r="CY51" s="1253"/>
      <c r="CZ51" s="1253"/>
      <c r="DA51" s="1253"/>
      <c r="DB51" s="1253"/>
      <c r="DC51" s="1253"/>
    </row>
    <row r="52" spans="1:109" x14ac:dyDescent="0.15">
      <c r="B52" s="372"/>
      <c r="G52" s="1261"/>
      <c r="H52" s="1261"/>
      <c r="I52" s="1275"/>
      <c r="J52" s="127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616</v>
      </c>
      <c r="BC53" s="1256"/>
      <c r="BD53" s="1256"/>
      <c r="BE53" s="1256"/>
      <c r="BF53" s="1256"/>
      <c r="BG53" s="1256"/>
      <c r="BH53" s="1256"/>
      <c r="BI53" s="1256"/>
      <c r="BJ53" s="1256"/>
      <c r="BK53" s="1256"/>
      <c r="BL53" s="1256"/>
      <c r="BM53" s="1256"/>
      <c r="BN53" s="1256"/>
      <c r="BO53" s="1256"/>
      <c r="BP53" s="1265"/>
      <c r="BQ53" s="1253"/>
      <c r="BR53" s="1253"/>
      <c r="BS53" s="1253"/>
      <c r="BT53" s="1253"/>
      <c r="BU53" s="1253"/>
      <c r="BV53" s="1253"/>
      <c r="BW53" s="1253"/>
      <c r="BX53" s="1265"/>
      <c r="BY53" s="1253"/>
      <c r="BZ53" s="1253"/>
      <c r="CA53" s="1253"/>
      <c r="CB53" s="1253"/>
      <c r="CC53" s="1253"/>
      <c r="CD53" s="1253"/>
      <c r="CE53" s="1253"/>
      <c r="CF53" s="1253">
        <v>72</v>
      </c>
      <c r="CG53" s="1253"/>
      <c r="CH53" s="1253"/>
      <c r="CI53" s="1253"/>
      <c r="CJ53" s="1253"/>
      <c r="CK53" s="1253"/>
      <c r="CL53" s="1253"/>
      <c r="CM53" s="1253"/>
      <c r="CN53" s="1253">
        <v>68</v>
      </c>
      <c r="CO53" s="1253"/>
      <c r="CP53" s="1253"/>
      <c r="CQ53" s="1253"/>
      <c r="CR53" s="1253"/>
      <c r="CS53" s="1253"/>
      <c r="CT53" s="1253"/>
      <c r="CU53" s="1253"/>
      <c r="CV53" s="1253">
        <v>69.099999999999994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617</v>
      </c>
      <c r="AO55" s="1258"/>
      <c r="AP55" s="1258"/>
      <c r="AQ55" s="1258"/>
      <c r="AR55" s="1258"/>
      <c r="AS55" s="1258"/>
      <c r="AT55" s="1258"/>
      <c r="AU55" s="1258"/>
      <c r="AV55" s="1258"/>
      <c r="AW55" s="1258"/>
      <c r="AX55" s="1258"/>
      <c r="AY55" s="1258"/>
      <c r="AZ55" s="1258"/>
      <c r="BA55" s="1258"/>
      <c r="BB55" s="1256" t="s">
        <v>615</v>
      </c>
      <c r="BC55" s="1256"/>
      <c r="BD55" s="1256"/>
      <c r="BE55" s="1256"/>
      <c r="BF55" s="1256"/>
      <c r="BG55" s="1256"/>
      <c r="BH55" s="1256"/>
      <c r="BI55" s="1256"/>
      <c r="BJ55" s="1256"/>
      <c r="BK55" s="1256"/>
      <c r="BL55" s="1256"/>
      <c r="BM55" s="1256"/>
      <c r="BN55" s="1256"/>
      <c r="BO55" s="1256"/>
      <c r="BP55" s="1265"/>
      <c r="BQ55" s="1253"/>
      <c r="BR55" s="1253"/>
      <c r="BS55" s="1253"/>
      <c r="BT55" s="1253"/>
      <c r="BU55" s="1253"/>
      <c r="BV55" s="1253"/>
      <c r="BW55" s="1253"/>
      <c r="BX55" s="1265"/>
      <c r="BY55" s="1253"/>
      <c r="BZ55" s="1253"/>
      <c r="CA55" s="1253"/>
      <c r="CB55" s="1253"/>
      <c r="CC55" s="1253"/>
      <c r="CD55" s="1253"/>
      <c r="CE55" s="1253"/>
      <c r="CF55" s="1253">
        <v>3.9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616</v>
      </c>
      <c r="BC57" s="1256"/>
      <c r="BD57" s="1256"/>
      <c r="BE57" s="1256"/>
      <c r="BF57" s="1256"/>
      <c r="BG57" s="1256"/>
      <c r="BH57" s="1256"/>
      <c r="BI57" s="1256"/>
      <c r="BJ57" s="1256"/>
      <c r="BK57" s="1256"/>
      <c r="BL57" s="1256"/>
      <c r="BM57" s="1256"/>
      <c r="BN57" s="1256"/>
      <c r="BO57" s="1256"/>
      <c r="BP57" s="1265"/>
      <c r="BQ57" s="1253"/>
      <c r="BR57" s="1253"/>
      <c r="BS57" s="1253"/>
      <c r="BT57" s="1253"/>
      <c r="BU57" s="1253"/>
      <c r="BV57" s="1253"/>
      <c r="BW57" s="1253"/>
      <c r="BX57" s="1265"/>
      <c r="BY57" s="1253"/>
      <c r="BZ57" s="1253"/>
      <c r="CA57" s="1253"/>
      <c r="CB57" s="1253"/>
      <c r="CC57" s="1253"/>
      <c r="CD57" s="1253"/>
      <c r="CE57" s="1253"/>
      <c r="CF57" s="1253">
        <v>63.1</v>
      </c>
      <c r="CG57" s="1253"/>
      <c r="CH57" s="1253"/>
      <c r="CI57" s="1253"/>
      <c r="CJ57" s="1253"/>
      <c r="CK57" s="1253"/>
      <c r="CL57" s="1253"/>
      <c r="CM57" s="1253"/>
      <c r="CN57" s="1253">
        <v>63.2</v>
      </c>
      <c r="CO57" s="1253"/>
      <c r="CP57" s="1253"/>
      <c r="CQ57" s="1253"/>
      <c r="CR57" s="1253"/>
      <c r="CS57" s="1253"/>
      <c r="CT57" s="1253"/>
      <c r="CU57" s="1253"/>
      <c r="CV57" s="1253">
        <v>64.2</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618</v>
      </c>
    </row>
    <row r="64" spans="1:109" x14ac:dyDescent="0.15">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619</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614</v>
      </c>
      <c r="AO73" s="1256"/>
      <c r="AP73" s="1256"/>
      <c r="AQ73" s="1256"/>
      <c r="AR73" s="1256"/>
      <c r="AS73" s="1256"/>
      <c r="AT73" s="1256"/>
      <c r="AU73" s="1256"/>
      <c r="AV73" s="1256"/>
      <c r="AW73" s="1256"/>
      <c r="AX73" s="1256"/>
      <c r="AY73" s="1256"/>
      <c r="AZ73" s="1256"/>
      <c r="BA73" s="1256"/>
      <c r="BB73" s="1256" t="s">
        <v>615</v>
      </c>
      <c r="BC73" s="1256"/>
      <c r="BD73" s="1256"/>
      <c r="BE73" s="1256"/>
      <c r="BF73" s="1256"/>
      <c r="BG73" s="1256"/>
      <c r="BH73" s="1256"/>
      <c r="BI73" s="1256"/>
      <c r="BJ73" s="1256"/>
      <c r="BK73" s="1256"/>
      <c r="BL73" s="1256"/>
      <c r="BM73" s="1256"/>
      <c r="BN73" s="1256"/>
      <c r="BO73" s="1256"/>
      <c r="BP73" s="1253">
        <v>43.1</v>
      </c>
      <c r="BQ73" s="1253"/>
      <c r="BR73" s="1253"/>
      <c r="BS73" s="1253"/>
      <c r="BT73" s="1253"/>
      <c r="BU73" s="1253"/>
      <c r="BV73" s="1253"/>
      <c r="BW73" s="1253"/>
      <c r="BX73" s="1253">
        <v>36.799999999999997</v>
      </c>
      <c r="BY73" s="1253"/>
      <c r="BZ73" s="1253"/>
      <c r="CA73" s="1253"/>
      <c r="CB73" s="1253"/>
      <c r="CC73" s="1253"/>
      <c r="CD73" s="1253"/>
      <c r="CE73" s="1253"/>
      <c r="CF73" s="1253">
        <v>34.5</v>
      </c>
      <c r="CG73" s="1253"/>
      <c r="CH73" s="1253"/>
      <c r="CI73" s="1253"/>
      <c r="CJ73" s="1253"/>
      <c r="CK73" s="1253"/>
      <c r="CL73" s="1253"/>
      <c r="CM73" s="1253"/>
      <c r="CN73" s="1253">
        <v>30.1</v>
      </c>
      <c r="CO73" s="1253"/>
      <c r="CP73" s="1253"/>
      <c r="CQ73" s="1253"/>
      <c r="CR73" s="1253"/>
      <c r="CS73" s="1253"/>
      <c r="CT73" s="1253"/>
      <c r="CU73" s="1253"/>
      <c r="CV73" s="1253">
        <v>26</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620</v>
      </c>
      <c r="BC75" s="1256"/>
      <c r="BD75" s="1256"/>
      <c r="BE75" s="1256"/>
      <c r="BF75" s="1256"/>
      <c r="BG75" s="1256"/>
      <c r="BH75" s="1256"/>
      <c r="BI75" s="1256"/>
      <c r="BJ75" s="1256"/>
      <c r="BK75" s="1256"/>
      <c r="BL75" s="1256"/>
      <c r="BM75" s="1256"/>
      <c r="BN75" s="1256"/>
      <c r="BO75" s="1256"/>
      <c r="BP75" s="1253">
        <v>7.9</v>
      </c>
      <c r="BQ75" s="1253"/>
      <c r="BR75" s="1253"/>
      <c r="BS75" s="1253"/>
      <c r="BT75" s="1253"/>
      <c r="BU75" s="1253"/>
      <c r="BV75" s="1253"/>
      <c r="BW75" s="1253"/>
      <c r="BX75" s="1253">
        <v>7.5</v>
      </c>
      <c r="BY75" s="1253"/>
      <c r="BZ75" s="1253"/>
      <c r="CA75" s="1253"/>
      <c r="CB75" s="1253"/>
      <c r="CC75" s="1253"/>
      <c r="CD75" s="1253"/>
      <c r="CE75" s="1253"/>
      <c r="CF75" s="1253">
        <v>6.8</v>
      </c>
      <c r="CG75" s="1253"/>
      <c r="CH75" s="1253"/>
      <c r="CI75" s="1253"/>
      <c r="CJ75" s="1253"/>
      <c r="CK75" s="1253"/>
      <c r="CL75" s="1253"/>
      <c r="CM75" s="1253"/>
      <c r="CN75" s="1253">
        <v>5.7</v>
      </c>
      <c r="CO75" s="1253"/>
      <c r="CP75" s="1253"/>
      <c r="CQ75" s="1253"/>
      <c r="CR75" s="1253"/>
      <c r="CS75" s="1253"/>
      <c r="CT75" s="1253"/>
      <c r="CU75" s="1253"/>
      <c r="CV75" s="1253">
        <v>4.7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617</v>
      </c>
      <c r="AO77" s="1258"/>
      <c r="AP77" s="1258"/>
      <c r="AQ77" s="1258"/>
      <c r="AR77" s="1258"/>
      <c r="AS77" s="1258"/>
      <c r="AT77" s="1258"/>
      <c r="AU77" s="1258"/>
      <c r="AV77" s="1258"/>
      <c r="AW77" s="1258"/>
      <c r="AX77" s="1258"/>
      <c r="AY77" s="1258"/>
      <c r="AZ77" s="1258"/>
      <c r="BA77" s="1258"/>
      <c r="BB77" s="1256" t="s">
        <v>615</v>
      </c>
      <c r="BC77" s="1256"/>
      <c r="BD77" s="1256"/>
      <c r="BE77" s="1256"/>
      <c r="BF77" s="1256"/>
      <c r="BG77" s="1256"/>
      <c r="BH77" s="1256"/>
      <c r="BI77" s="1256"/>
      <c r="BJ77" s="1256"/>
      <c r="BK77" s="1256"/>
      <c r="BL77" s="1256"/>
      <c r="BM77" s="1256"/>
      <c r="BN77" s="1256"/>
      <c r="BO77" s="1256"/>
      <c r="BP77" s="1253">
        <v>5</v>
      </c>
      <c r="BQ77" s="1253"/>
      <c r="BR77" s="1253"/>
      <c r="BS77" s="1253"/>
      <c r="BT77" s="1253"/>
      <c r="BU77" s="1253"/>
      <c r="BV77" s="1253"/>
      <c r="BW77" s="1253"/>
      <c r="BX77" s="1253">
        <v>5.4</v>
      </c>
      <c r="BY77" s="1253"/>
      <c r="BZ77" s="1253"/>
      <c r="CA77" s="1253"/>
      <c r="CB77" s="1253"/>
      <c r="CC77" s="1253"/>
      <c r="CD77" s="1253"/>
      <c r="CE77" s="1253"/>
      <c r="CF77" s="1253">
        <v>3.9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620</v>
      </c>
      <c r="BC79" s="1256"/>
      <c r="BD79" s="1256"/>
      <c r="BE79" s="1256"/>
      <c r="BF79" s="1256"/>
      <c r="BG79" s="1256"/>
      <c r="BH79" s="1256"/>
      <c r="BI79" s="1256"/>
      <c r="BJ79" s="1256"/>
      <c r="BK79" s="1256"/>
      <c r="BL79" s="1256"/>
      <c r="BM79" s="1256"/>
      <c r="BN79" s="1256"/>
      <c r="BO79" s="1256"/>
      <c r="BP79" s="1253">
        <v>4.5</v>
      </c>
      <c r="BQ79" s="1253"/>
      <c r="BR79" s="1253"/>
      <c r="BS79" s="1253"/>
      <c r="BT79" s="1253"/>
      <c r="BU79" s="1253"/>
      <c r="BV79" s="1253"/>
      <c r="BW79" s="1253"/>
      <c r="BX79" s="1253">
        <v>4.2</v>
      </c>
      <c r="BY79" s="1253"/>
      <c r="BZ79" s="1253"/>
      <c r="CA79" s="1253"/>
      <c r="CB79" s="1253"/>
      <c r="CC79" s="1253"/>
      <c r="CD79" s="1253"/>
      <c r="CE79" s="1253"/>
      <c r="CF79" s="1253">
        <v>4.2</v>
      </c>
      <c r="CG79" s="1253"/>
      <c r="CH79" s="1253"/>
      <c r="CI79" s="1253"/>
      <c r="CJ79" s="1253"/>
      <c r="CK79" s="1253"/>
      <c r="CL79" s="1253"/>
      <c r="CM79" s="1253"/>
      <c r="CN79" s="1253">
        <v>4.5</v>
      </c>
      <c r="CO79" s="1253"/>
      <c r="CP79" s="1253"/>
      <c r="CQ79" s="1253"/>
      <c r="CR79" s="1253"/>
      <c r="CS79" s="1253"/>
      <c r="CT79" s="1253"/>
      <c r="CU79" s="1253"/>
      <c r="CV79" s="1253">
        <v>4.5999999999999996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N7LceMwKb3OLO52hDlpeLWwg04zGIvUPyFlB+hoAgyO49Rh+eV9cHbZvrM9z6TUZBVIe4D5bgqPAx5gseSYAqQ==" saltValue="5YmANDxnX3GjNa05cUg8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jEn+Vjr+5UqcK4iobLxVtKk/3+I3N+tO2tg61clpxQpvnmOOuYBUDQgGlK5NGKAzeVane9m/7XvlEW6JVWlddA==" saltValue="uFwyzNmemlSOg6hvuX5mf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L4Yi3xHTV2Vm9byTUF/iHm599bXRIHciawYWXXyfKsiMDad8v0nbCECJHnsHaR0pBTzoQ8Qkrtlusp/xYzXVMg==" saltValue="O+gs6VIPqlxSvyLTGEiAR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20130</v>
      </c>
      <c r="E3" s="156"/>
      <c r="F3" s="157">
        <v>43226</v>
      </c>
      <c r="G3" s="158"/>
      <c r="H3" s="159"/>
    </row>
    <row r="4" spans="1:8" x14ac:dyDescent="0.15">
      <c r="A4" s="160"/>
      <c r="B4" s="161"/>
      <c r="C4" s="162"/>
      <c r="D4" s="163">
        <v>6757</v>
      </c>
      <c r="E4" s="164"/>
      <c r="F4" s="165">
        <v>22622</v>
      </c>
      <c r="G4" s="166"/>
      <c r="H4" s="167"/>
    </row>
    <row r="5" spans="1:8" x14ac:dyDescent="0.15">
      <c r="A5" s="148" t="s">
        <v>558</v>
      </c>
      <c r="B5" s="153"/>
      <c r="C5" s="154"/>
      <c r="D5" s="155">
        <v>24536</v>
      </c>
      <c r="E5" s="156"/>
      <c r="F5" s="157">
        <v>42836</v>
      </c>
      <c r="G5" s="158"/>
      <c r="H5" s="159"/>
    </row>
    <row r="6" spans="1:8" x14ac:dyDescent="0.15">
      <c r="A6" s="160"/>
      <c r="B6" s="161"/>
      <c r="C6" s="162"/>
      <c r="D6" s="163">
        <v>9564</v>
      </c>
      <c r="E6" s="164"/>
      <c r="F6" s="165">
        <v>22936</v>
      </c>
      <c r="G6" s="166"/>
      <c r="H6" s="167"/>
    </row>
    <row r="7" spans="1:8" x14ac:dyDescent="0.15">
      <c r="A7" s="148" t="s">
        <v>559</v>
      </c>
      <c r="B7" s="153"/>
      <c r="C7" s="154"/>
      <c r="D7" s="155">
        <v>38632</v>
      </c>
      <c r="E7" s="156"/>
      <c r="F7" s="157">
        <v>44161</v>
      </c>
      <c r="G7" s="158"/>
      <c r="H7" s="159"/>
    </row>
    <row r="8" spans="1:8" x14ac:dyDescent="0.15">
      <c r="A8" s="160"/>
      <c r="B8" s="161"/>
      <c r="C8" s="162"/>
      <c r="D8" s="163">
        <v>16508</v>
      </c>
      <c r="E8" s="164"/>
      <c r="F8" s="165">
        <v>23644</v>
      </c>
      <c r="G8" s="166"/>
      <c r="H8" s="167"/>
    </row>
    <row r="9" spans="1:8" x14ac:dyDescent="0.15">
      <c r="A9" s="148" t="s">
        <v>560</v>
      </c>
      <c r="B9" s="153"/>
      <c r="C9" s="154"/>
      <c r="D9" s="155">
        <v>31149</v>
      </c>
      <c r="E9" s="156"/>
      <c r="F9" s="157">
        <v>43955</v>
      </c>
      <c r="G9" s="158"/>
      <c r="H9" s="159"/>
    </row>
    <row r="10" spans="1:8" x14ac:dyDescent="0.15">
      <c r="A10" s="160"/>
      <c r="B10" s="161"/>
      <c r="C10" s="162"/>
      <c r="D10" s="163">
        <v>13216</v>
      </c>
      <c r="E10" s="164"/>
      <c r="F10" s="165">
        <v>21318</v>
      </c>
      <c r="G10" s="166"/>
      <c r="H10" s="167"/>
    </row>
    <row r="11" spans="1:8" x14ac:dyDescent="0.15">
      <c r="A11" s="148" t="s">
        <v>561</v>
      </c>
      <c r="B11" s="153"/>
      <c r="C11" s="154"/>
      <c r="D11" s="155">
        <v>37752</v>
      </c>
      <c r="E11" s="156"/>
      <c r="F11" s="157">
        <v>41921</v>
      </c>
      <c r="G11" s="158"/>
      <c r="H11" s="159"/>
    </row>
    <row r="12" spans="1:8" x14ac:dyDescent="0.15">
      <c r="A12" s="160"/>
      <c r="B12" s="161"/>
      <c r="C12" s="168"/>
      <c r="D12" s="163">
        <v>14516</v>
      </c>
      <c r="E12" s="164"/>
      <c r="F12" s="165">
        <v>21655</v>
      </c>
      <c r="G12" s="166"/>
      <c r="H12" s="167"/>
    </row>
    <row r="13" spans="1:8" x14ac:dyDescent="0.15">
      <c r="A13" s="148"/>
      <c r="B13" s="153"/>
      <c r="C13" s="169"/>
      <c r="D13" s="170">
        <v>30440</v>
      </c>
      <c r="E13" s="171"/>
      <c r="F13" s="172">
        <v>43220</v>
      </c>
      <c r="G13" s="173"/>
      <c r="H13" s="159"/>
    </row>
    <row r="14" spans="1:8" x14ac:dyDescent="0.15">
      <c r="A14" s="160"/>
      <c r="B14" s="161"/>
      <c r="C14" s="162"/>
      <c r="D14" s="163">
        <v>12112</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0.71</v>
      </c>
      <c r="C19" s="174">
        <f>ROUND(VALUE(SUBSTITUTE(実質収支比率等に係る経年分析!G$48,"▲","-")),2)</f>
        <v>0.51</v>
      </c>
      <c r="D19" s="174">
        <f>ROUND(VALUE(SUBSTITUTE(実質収支比率等に係る経年分析!H$48,"▲","-")),2)</f>
        <v>0.67</v>
      </c>
      <c r="E19" s="174">
        <f>ROUND(VALUE(SUBSTITUTE(実質収支比率等に係る経年分析!I$48,"▲","-")),2)</f>
        <v>5.31</v>
      </c>
      <c r="F19" s="174">
        <f>ROUND(VALUE(SUBSTITUTE(実質収支比率等に係る経年分析!J$48,"▲","-")),2)</f>
        <v>4.53</v>
      </c>
    </row>
    <row r="20" spans="1:11" x14ac:dyDescent="0.15">
      <c r="A20" s="174" t="s">
        <v>57</v>
      </c>
      <c r="B20" s="174">
        <f>ROUND(VALUE(SUBSTITUTE(実質収支比率等に係る経年分析!F$47,"▲","-")),2)</f>
        <v>9.64</v>
      </c>
      <c r="C20" s="174">
        <f>ROUND(VALUE(SUBSTITUTE(実質収支比率等に係る経年分析!G$47,"▲","-")),2)</f>
        <v>8.25</v>
      </c>
      <c r="D20" s="174">
        <f>ROUND(VALUE(SUBSTITUTE(実質収支比率等に係る経年分析!H$47,"▲","-")),2)</f>
        <v>7.61</v>
      </c>
      <c r="E20" s="174">
        <f>ROUND(VALUE(SUBSTITUTE(実質収支比率等に係る経年分析!I$47,"▲","-")),2)</f>
        <v>7.68</v>
      </c>
      <c r="F20" s="174">
        <f>ROUND(VALUE(SUBSTITUTE(実質収支比率等に係る経年分析!J$47,"▲","-")),2)</f>
        <v>10.48</v>
      </c>
    </row>
    <row r="21" spans="1:11" x14ac:dyDescent="0.15">
      <c r="A21" s="174" t="s">
        <v>58</v>
      </c>
      <c r="B21" s="174">
        <f>IF(ISNUMBER(VALUE(SUBSTITUTE(実質収支比率等に係る経年分析!F$49,"▲","-"))),ROUND(VALUE(SUBSTITUTE(実質収支比率等に係る経年分析!F$49,"▲","-")),2),NA())</f>
        <v>-0.6</v>
      </c>
      <c r="C21" s="174">
        <f>IF(ISNUMBER(VALUE(SUBSTITUTE(実質収支比率等に係る経年分析!G$49,"▲","-"))),ROUND(VALUE(SUBSTITUTE(実質収支比率等に係る経年分析!G$49,"▲","-")),2),NA())</f>
        <v>-1.6</v>
      </c>
      <c r="D21" s="174">
        <f>IF(ISNUMBER(VALUE(SUBSTITUTE(実質収支比率等に係る経年分析!H$49,"▲","-"))),ROUND(VALUE(SUBSTITUTE(実質収支比率等に係る経年分析!H$49,"▲","-")),2),NA())</f>
        <v>-0.41</v>
      </c>
      <c r="E21" s="174">
        <f>IF(ISNUMBER(VALUE(SUBSTITUTE(実質収支比率等に係る経年分析!I$49,"▲","-"))),ROUND(VALUE(SUBSTITUTE(実質収支比率等に係る経年分析!I$49,"▲","-")),2),NA())</f>
        <v>4.91</v>
      </c>
      <c r="F21" s="174">
        <f>IF(ISNUMBER(VALUE(SUBSTITUTE(実質収支比率等に係る経年分析!J$49,"▲","-"))),ROUND(VALUE(SUBSTITUTE(実質収支比率等に係る経年分析!J$49,"▲","-")),2),NA())</f>
        <v>1.78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港湾整備事業特別会計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0.28000000000000003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0.28999999999999998</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0.56999999999999995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0.49</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1.43</v>
      </c>
    </row>
    <row r="32" spans="1:11" x14ac:dyDescent="0.15">
      <c r="A32" s="175" t="str">
        <f>IF(連結実質赤字比率に係る赤字・黒字の構成分析!C$38="",NA(),連結実質赤字比率に係る赤字・黒字の構成分析!C$38)</f>
        <v>病院事業会計</v>
      </c>
      <c r="B32" s="175">
        <f>IF(ROUND(VALUE(SUBSTITUTE(連結実質赤字比率に係る赤字・黒字の構成分析!F$38,"▲", "-")), 2) &lt; 0, ABS(ROUND(VALUE(SUBSTITUTE(連結実質赤字比率に係る赤字・黒字の構成分析!F$38,"▲", "-")), 2)), NA())</f>
        <v>0.23</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0.85</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2.1800000000000002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4.0599999999999996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4.51</v>
      </c>
    </row>
    <row r="36" spans="1:16" x14ac:dyDescent="0.15">
      <c r="A36" s="175" t="str">
        <f>IF(連結実質赤字比率に係る赤字・黒字の構成分析!C$34="",NA(),連結実質赤字比率に係る赤字・黒字の構成分析!C$34)</f>
        <v>産業廃棄物等処分事業会計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4.5999999999999996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5884</v>
      </c>
      <c r="E42" s="176"/>
      <c r="F42" s="176"/>
      <c r="G42" s="176">
        <f>'実質公債費比率（分子）の構造'!L$52</f>
        <v>5900</v>
      </c>
      <c r="H42" s="176"/>
      <c r="I42" s="176"/>
      <c r="J42" s="176">
        <f>'実質公債費比率（分子）の構造'!M$52</f>
        <v>5634</v>
      </c>
      <c r="K42" s="176"/>
      <c r="L42" s="176"/>
      <c r="M42" s="176">
        <f>'実質公債費比率（分子）の構造'!N$52</f>
        <v>5569</v>
      </c>
      <c r="N42" s="176"/>
      <c r="O42" s="176"/>
      <c r="P42" s="176">
        <f>'実質公債費比率（分子）の構造'!O$52</f>
        <v>5433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20</v>
      </c>
      <c r="C44" s="176"/>
      <c r="D44" s="176"/>
      <c r="E44" s="176">
        <f>'実質公債費比率（分子）の構造'!L$50</f>
        <v>20</v>
      </c>
      <c r="F44" s="176"/>
      <c r="G44" s="176"/>
      <c r="H44" s="176">
        <f>'実質公債費比率（分子）の構造'!M$50</f>
        <v>16</v>
      </c>
      <c r="I44" s="176"/>
      <c r="J44" s="176"/>
      <c r="K44" s="176">
        <f>'実質公債費比率（分子）の構造'!N$50</f>
        <v>3</v>
      </c>
      <c r="L44" s="176"/>
      <c r="M44" s="176"/>
      <c r="N44" s="176">
        <f>'実質公債費比率（分子）の構造'!O$50</f>
        <v>0</v>
      </c>
      <c r="O44" s="176"/>
      <c r="P44" s="176"/>
    </row>
    <row r="45" spans="1:16" x14ac:dyDescent="0.15">
      <c r="A45" s="176" t="s">
        <v>68</v>
      </c>
      <c r="B45" s="176">
        <f>'実質公債費比率（分子）の構造'!K$49</f>
        <v>539</v>
      </c>
      <c r="C45" s="176"/>
      <c r="D45" s="176"/>
      <c r="E45" s="176">
        <f>'実質公債費比率（分子）の構造'!L$49</f>
        <v>526</v>
      </c>
      <c r="F45" s="176"/>
      <c r="G45" s="176"/>
      <c r="H45" s="176">
        <f>'実質公債費比率（分子）の構造'!M$49</f>
        <v>428</v>
      </c>
      <c r="I45" s="176"/>
      <c r="J45" s="176"/>
      <c r="K45" s="176">
        <f>'実質公債費比率（分子）の構造'!N$49</f>
        <v>258</v>
      </c>
      <c r="L45" s="176"/>
      <c r="M45" s="176"/>
      <c r="N45" s="176">
        <f>'実質公債費比率（分子）の構造'!O$49</f>
        <v>77</v>
      </c>
      <c r="O45" s="176"/>
      <c r="P45" s="176"/>
    </row>
    <row r="46" spans="1:16" x14ac:dyDescent="0.15">
      <c r="A46" s="176" t="s">
        <v>69</v>
      </c>
      <c r="B46" s="176">
        <f>'実質公債費比率（分子）の構造'!K$48</f>
        <v>1894</v>
      </c>
      <c r="C46" s="176"/>
      <c r="D46" s="176"/>
      <c r="E46" s="176">
        <f>'実質公債費比率（分子）の構造'!L$48</f>
        <v>1824</v>
      </c>
      <c r="F46" s="176"/>
      <c r="G46" s="176"/>
      <c r="H46" s="176">
        <f>'実質公債費比率（分子）の構造'!M$48</f>
        <v>1575</v>
      </c>
      <c r="I46" s="176"/>
      <c r="J46" s="176"/>
      <c r="K46" s="176">
        <f>'実質公債費比率（分子）の構造'!N$48</f>
        <v>1557</v>
      </c>
      <c r="L46" s="176"/>
      <c r="M46" s="176"/>
      <c r="N46" s="176">
        <f>'実質公債費比率（分子）の構造'!O$48</f>
        <v>1505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f>'実質公債費比率（分子）の構造'!N$47</f>
        <v>12</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5568</v>
      </c>
      <c r="C49" s="176"/>
      <c r="D49" s="176"/>
      <c r="E49" s="176">
        <f>'実質公債費比率（分子）の構造'!L$45</f>
        <v>5302</v>
      </c>
      <c r="F49" s="176"/>
      <c r="G49" s="176"/>
      <c r="H49" s="176">
        <f>'実質公債費比率（分子）の構造'!M$45</f>
        <v>5180</v>
      </c>
      <c r="I49" s="176"/>
      <c r="J49" s="176"/>
      <c r="K49" s="176">
        <f>'実質公債費比率（分子）の構造'!N$45</f>
        <v>5036</v>
      </c>
      <c r="L49" s="176"/>
      <c r="M49" s="176"/>
      <c r="N49" s="176">
        <f>'実質公債費比率（分子）の構造'!O$45</f>
        <v>4913</v>
      </c>
      <c r="O49" s="176"/>
      <c r="P49" s="176"/>
    </row>
    <row r="50" spans="1:16" x14ac:dyDescent="0.15">
      <c r="A50" s="176" t="s">
        <v>73</v>
      </c>
      <c r="B50" s="176" t="e">
        <f>NA()</f>
        <v>#N/A</v>
      </c>
      <c r="C50" s="176">
        <f>IF(ISNUMBER('実質公債費比率（分子）の構造'!K$53),'実質公債費比率（分子）の構造'!K$53,NA())</f>
        <v>2137</v>
      </c>
      <c r="D50" s="176" t="e">
        <f>NA()</f>
        <v>#N/A</v>
      </c>
      <c r="E50" s="176" t="e">
        <f>NA()</f>
        <v>#N/A</v>
      </c>
      <c r="F50" s="176">
        <f>IF(ISNUMBER('実質公債費比率（分子）の構造'!L$53),'実質公債費比率（分子）の構造'!L$53,NA())</f>
        <v>1772</v>
      </c>
      <c r="G50" s="176" t="e">
        <f>NA()</f>
        <v>#N/A</v>
      </c>
      <c r="H50" s="176" t="e">
        <f>NA()</f>
        <v>#N/A</v>
      </c>
      <c r="I50" s="176">
        <f>IF(ISNUMBER('実質公債費比率（分子）の構造'!M$53),'実質公債費比率（分子）の構造'!M$53,NA())</f>
        <v>1565</v>
      </c>
      <c r="J50" s="176" t="e">
        <f>NA()</f>
        <v>#N/A</v>
      </c>
      <c r="K50" s="176" t="e">
        <f>NA()</f>
        <v>#N/A</v>
      </c>
      <c r="L50" s="176">
        <f>IF(ISNUMBER('実質公債費比率（分子）の構造'!N$53),'実質公債費比率（分子）の構造'!N$53,NA())</f>
        <v>1297</v>
      </c>
      <c r="M50" s="176" t="e">
        <f>NA()</f>
        <v>#N/A</v>
      </c>
      <c r="N50" s="176" t="e">
        <f>NA()</f>
        <v>#N/A</v>
      </c>
      <c r="O50" s="176">
        <f>IF(ISNUMBER('実質公債費比率（分子）の構造'!O$53),'実質公債費比率（分子）の構造'!O$53,NA())</f>
        <v>1062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49180</v>
      </c>
      <c r="E56" s="175"/>
      <c r="F56" s="175"/>
      <c r="G56" s="175">
        <f>'将来負担比率（分子）の構造'!J$52</f>
        <v>48129</v>
      </c>
      <c r="H56" s="175"/>
      <c r="I56" s="175"/>
      <c r="J56" s="175">
        <f>'将来負担比率（分子）の構造'!K$52</f>
        <v>47620</v>
      </c>
      <c r="K56" s="175"/>
      <c r="L56" s="175"/>
      <c r="M56" s="175">
        <f>'将来負担比率（分子）の構造'!L$52</f>
        <v>45985</v>
      </c>
      <c r="N56" s="175"/>
      <c r="O56" s="175"/>
      <c r="P56" s="175">
        <f>'将来負担比率（分子）の構造'!M$52</f>
        <v>44750</v>
      </c>
    </row>
    <row r="57" spans="1:16" x14ac:dyDescent="0.15">
      <c r="A57" s="175" t="s">
        <v>44</v>
      </c>
      <c r="B57" s="175"/>
      <c r="C57" s="175"/>
      <c r="D57" s="175">
        <f>'将来負担比率（分子）の構造'!I$51</f>
        <v>7569</v>
      </c>
      <c r="E57" s="175"/>
      <c r="F57" s="175"/>
      <c r="G57" s="175">
        <f>'将来負担比率（分子）の構造'!J$51</f>
        <v>7246</v>
      </c>
      <c r="H57" s="175"/>
      <c r="I57" s="175"/>
      <c r="J57" s="175">
        <f>'将来負担比率（分子）の構造'!K$51</f>
        <v>7790</v>
      </c>
      <c r="K57" s="175"/>
      <c r="L57" s="175"/>
      <c r="M57" s="175">
        <f>'将来負担比率（分子）の構造'!L$51</f>
        <v>7252</v>
      </c>
      <c r="N57" s="175"/>
      <c r="O57" s="175"/>
      <c r="P57" s="175">
        <f>'将来負担比率（分子）の構造'!M$51</f>
        <v>6922</v>
      </c>
    </row>
    <row r="58" spans="1:16" x14ac:dyDescent="0.15">
      <c r="A58" s="175" t="s">
        <v>43</v>
      </c>
      <c r="B58" s="175"/>
      <c r="C58" s="175"/>
      <c r="D58" s="175">
        <f>'将来負担比率（分子）の構造'!I$50</f>
        <v>6012</v>
      </c>
      <c r="E58" s="175"/>
      <c r="F58" s="175"/>
      <c r="G58" s="175">
        <f>'将来負担比率（分子）の構造'!J$50</f>
        <v>6087</v>
      </c>
      <c r="H58" s="175"/>
      <c r="I58" s="175"/>
      <c r="J58" s="175">
        <f>'将来負担比率（分子）の構造'!K$50</f>
        <v>6544</v>
      </c>
      <c r="K58" s="175"/>
      <c r="L58" s="175"/>
      <c r="M58" s="175">
        <f>'将来負担比率（分子）の構造'!L$50</f>
        <v>7329</v>
      </c>
      <c r="N58" s="175"/>
      <c r="O58" s="175"/>
      <c r="P58" s="175">
        <f>'将来負担比率（分子）の構造'!M$50</f>
        <v>8536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1</v>
      </c>
      <c r="F61" s="175"/>
      <c r="G61" s="175"/>
      <c r="H61" s="175">
        <f>'将来負担比率（分子）の構造'!K$46</f>
        <v>2</v>
      </c>
      <c r="I61" s="175"/>
      <c r="J61" s="175"/>
      <c r="K61" s="175">
        <f>'将来負担比率（分子）の構造'!L$46</f>
        <v>1</v>
      </c>
      <c r="L61" s="175"/>
      <c r="M61" s="175"/>
      <c r="N61" s="175" t="str">
        <f>'将来負担比率（分子）の構造'!M$46</f>
        <v>-</v>
      </c>
      <c r="O61" s="175"/>
      <c r="P61" s="175"/>
    </row>
    <row r="62" spans="1:16" x14ac:dyDescent="0.15">
      <c r="A62" s="175" t="s">
        <v>37</v>
      </c>
      <c r="B62" s="175">
        <f>'将来負担比率（分子）の構造'!I$45</f>
        <v>8777</v>
      </c>
      <c r="C62" s="175"/>
      <c r="D62" s="175"/>
      <c r="E62" s="175">
        <f>'将来負担比率（分子）の構造'!J$45</f>
        <v>8658</v>
      </c>
      <c r="F62" s="175"/>
      <c r="G62" s="175"/>
      <c r="H62" s="175">
        <f>'将来負担比率（分子）の構造'!K$45</f>
        <v>8354</v>
      </c>
      <c r="I62" s="175"/>
      <c r="J62" s="175"/>
      <c r="K62" s="175">
        <f>'将来負担比率（分子）の構造'!L$45</f>
        <v>8106</v>
      </c>
      <c r="L62" s="175"/>
      <c r="M62" s="175"/>
      <c r="N62" s="175">
        <f>'将来負担比率（分子）の構造'!M$45</f>
        <v>7923</v>
      </c>
      <c r="O62" s="175"/>
      <c r="P62" s="175"/>
    </row>
    <row r="63" spans="1:16" x14ac:dyDescent="0.15">
      <c r="A63" s="175" t="s">
        <v>36</v>
      </c>
      <c r="B63" s="175">
        <f>'将来負担比率（分子）の構造'!I$44</f>
        <v>1715</v>
      </c>
      <c r="C63" s="175"/>
      <c r="D63" s="175"/>
      <c r="E63" s="175">
        <f>'将来負担比率（分子）の構造'!J$44</f>
        <v>1211</v>
      </c>
      <c r="F63" s="175"/>
      <c r="G63" s="175"/>
      <c r="H63" s="175">
        <f>'将来負担比率（分子）の構造'!K$44</f>
        <v>848</v>
      </c>
      <c r="I63" s="175"/>
      <c r="J63" s="175"/>
      <c r="K63" s="175">
        <f>'将来負担比率（分子）の構造'!L$44</f>
        <v>615</v>
      </c>
      <c r="L63" s="175"/>
      <c r="M63" s="175"/>
      <c r="N63" s="175">
        <f>'将来負担比率（分子）の構造'!M$44</f>
        <v>606</v>
      </c>
      <c r="O63" s="175"/>
      <c r="P63" s="175"/>
    </row>
    <row r="64" spans="1:16" x14ac:dyDescent="0.15">
      <c r="A64" s="175" t="s">
        <v>35</v>
      </c>
      <c r="B64" s="175">
        <f>'将来負担比率（分子）の構造'!I$43</f>
        <v>14974</v>
      </c>
      <c r="C64" s="175"/>
      <c r="D64" s="175"/>
      <c r="E64" s="175">
        <f>'将来負担比率（分子）の構造'!J$43</f>
        <v>13868</v>
      </c>
      <c r="F64" s="175"/>
      <c r="G64" s="175"/>
      <c r="H64" s="175">
        <f>'将来負担比率（分子）の構造'!K$43</f>
        <v>14075</v>
      </c>
      <c r="I64" s="175"/>
      <c r="J64" s="175"/>
      <c r="K64" s="175">
        <f>'将来負担比率（分子）の構造'!L$43</f>
        <v>13282</v>
      </c>
      <c r="L64" s="175"/>
      <c r="M64" s="175"/>
      <c r="N64" s="175">
        <f>'将来負担比率（分子）の構造'!M$43</f>
        <v>12865</v>
      </c>
      <c r="O64" s="175"/>
      <c r="P64" s="175"/>
    </row>
    <row r="65" spans="1:16" x14ac:dyDescent="0.15">
      <c r="A65" s="175" t="s">
        <v>34</v>
      </c>
      <c r="B65" s="175">
        <f>'将来負担比率（分子）の構造'!I$42</f>
        <v>38</v>
      </c>
      <c r="C65" s="175"/>
      <c r="D65" s="175"/>
      <c r="E65" s="175">
        <f>'将来負担比率（分子）の構造'!J$42</f>
        <v>19</v>
      </c>
      <c r="F65" s="175"/>
      <c r="G65" s="175"/>
      <c r="H65" s="175">
        <f>'将来負担比率（分子）の構造'!K$42</f>
        <v>3</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48746</v>
      </c>
      <c r="C66" s="175"/>
      <c r="D66" s="175"/>
      <c r="E66" s="175">
        <f>'将来負担比率（分子）の構造'!J$41</f>
        <v>47508</v>
      </c>
      <c r="F66" s="175"/>
      <c r="G66" s="175"/>
      <c r="H66" s="175">
        <f>'将来負担比率（分子）の構造'!K$41</f>
        <v>48015</v>
      </c>
      <c r="I66" s="175"/>
      <c r="J66" s="175"/>
      <c r="K66" s="175">
        <f>'将来負担比率（分子）の構造'!L$41</f>
        <v>46975</v>
      </c>
      <c r="L66" s="175"/>
      <c r="M66" s="175"/>
      <c r="N66" s="175">
        <f>'将来負担比率（分子）の構造'!M$41</f>
        <v>45954</v>
      </c>
      <c r="O66" s="175"/>
      <c r="P66" s="175"/>
    </row>
    <row r="67" spans="1:16" x14ac:dyDescent="0.15">
      <c r="A67" s="175" t="s">
        <v>77</v>
      </c>
      <c r="B67" s="175" t="e">
        <f>NA()</f>
        <v>#N/A</v>
      </c>
      <c r="C67" s="175">
        <f>IF(ISNUMBER('将来負担比率（分子）の構造'!I$53), IF('将来負担比率（分子）の構造'!I$53 &lt; 0, 0, '将来負担比率（分子）の構造'!I$53), NA())</f>
        <v>11489</v>
      </c>
      <c r="D67" s="175" t="e">
        <f>NA()</f>
        <v>#N/A</v>
      </c>
      <c r="E67" s="175" t="e">
        <f>NA()</f>
        <v>#N/A</v>
      </c>
      <c r="F67" s="175">
        <f>IF(ISNUMBER('将来負担比率（分子）の構造'!J$53), IF('将来負担比率（分子）の構造'!J$53 &lt; 0, 0, '将来負担比率（分子）の構造'!J$53), NA())</f>
        <v>9801</v>
      </c>
      <c r="G67" s="175" t="e">
        <f>NA()</f>
        <v>#N/A</v>
      </c>
      <c r="H67" s="175" t="e">
        <f>NA()</f>
        <v>#N/A</v>
      </c>
      <c r="I67" s="175">
        <f>IF(ISNUMBER('将来負担比率（分子）の構造'!K$53), IF('将来負担比率（分子）の構造'!K$53 &lt; 0, 0, '将来負担比率（分子）の構造'!K$53), NA())</f>
        <v>9342</v>
      </c>
      <c r="J67" s="175" t="e">
        <f>NA()</f>
        <v>#N/A</v>
      </c>
      <c r="K67" s="175" t="e">
        <f>NA()</f>
        <v>#N/A</v>
      </c>
      <c r="L67" s="175">
        <f>IF(ISNUMBER('将来負担比率（分子）の構造'!L$53), IF('将来負担比率（分子）の構造'!L$53 &lt; 0, 0, '将来負担比率（分子）の構造'!L$53), NA())</f>
        <v>8414</v>
      </c>
      <c r="M67" s="175" t="e">
        <f>NA()</f>
        <v>#N/A</v>
      </c>
      <c r="N67" s="175" t="e">
        <f>NA()</f>
        <v>#N/A</v>
      </c>
      <c r="O67" s="175">
        <f>IF(ISNUMBER('将来負担比率（分子）の構造'!M$53), IF('将来負担比率（分子）の構造'!M$53 &lt; 0, 0, '将来負担比率（分子）の構造'!M$53), NA())</f>
        <v>7140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2412</v>
      </c>
      <c r="C72" s="179">
        <f>基金残高に係る経年分析!G55</f>
        <v>2495</v>
      </c>
      <c r="D72" s="179">
        <f>基金残高に係る経年分析!H55</f>
        <v>3342</v>
      </c>
    </row>
    <row r="73" spans="1:16" x14ac:dyDescent="0.15">
      <c r="A73" s="178" t="s">
        <v>80</v>
      </c>
      <c r="B73" s="179" t="str">
        <f>基金残高に係る経年分析!F56</f>
        <v>-</v>
      </c>
      <c r="C73" s="179">
        <f>基金残高に係る経年分析!G56</f>
        <v>420</v>
      </c>
      <c r="D73" s="179">
        <f>基金残高に係る経年分析!H56</f>
        <v>420</v>
      </c>
    </row>
    <row r="74" spans="1:16" x14ac:dyDescent="0.15">
      <c r="A74" s="178" t="s">
        <v>81</v>
      </c>
      <c r="B74" s="179">
        <f>基金残高に係る経年分析!F57</f>
        <v>2443</v>
      </c>
      <c r="C74" s="179">
        <f>基金残高に係る経年分析!G57</f>
        <v>2553</v>
      </c>
      <c r="D74" s="179">
        <f>基金残高に係る経年分析!H57</f>
        <v>2652</v>
      </c>
    </row>
  </sheetData>
  <sheetProtection algorithmName="SHA-512" hashValue="taEjwzHEsJ0mtyJgUvyfsPPKJfwTDbrI2YykWSjLtbGc24c6vvT+snYVOOL+QFXq/mNP3t0EfZ7PiChbPh6Njg==" saltValue="utWian0Af89SjcQ5Gfu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佐々木昌之</cp:lastModifiedBy>
  <cp:lastPrinted>2025-02-28T09:27:26Z</cp:lastPrinted>
  <dcterms:created xsi:type="dcterms:W3CDTF">2024-02-04T23:26:28Z</dcterms:created>
  <dcterms:modified xsi:type="dcterms:W3CDTF">2025-02-28T09:27:42Z</dcterms:modified>
  <cp:category/>
</cp:coreProperties>
</file>