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et5ffsv002\（財政部）財政課\業務\三四郎\財政事情\R06財政事情\財政状況資料集\R5決算\07 HP公開\"/>
    </mc:Choice>
  </mc:AlternateContent>
  <bookViews>
    <workbookView xWindow="0" yWindow="0" windowWidth="11970" windowHeight="87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<sst xmlns="http://schemas.openxmlformats.org/spreadsheetml/2006/main" count="1069" uniqueCount="573">
  <si>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</si>
  <si>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</si>
  <si>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</si>
  <si>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</si>
  <si>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</si>
  <si>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</si>
  <si>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</si>
  <si>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</si>
  <si>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</si>
  <si>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</si>
  <si>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</si>
  <si>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</si>
  <si>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</si>
  <si>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</si>
  <si>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</si>
  <si>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</si>
  <si>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</si>
  <si>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</si>
  <si>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</si>
  <si>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</si>
  <si>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</si>
  <si>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</si>
  <si>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</si>
  <si>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</si>
  <si>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</si>
  <si>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</si>
  <si>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</si>
  <si>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</si>
  <si>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</si>
  <si>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</si>
  <si>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</si>
  <si>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</si>
  <si>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</si>
  <si>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</si>
  <si>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</si>
  <si>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</si>
  <si>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</si>
  <si>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</si>
  <si>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</si>
  <si>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</si>
  <si>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</si>
  <si>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</si>
  <si>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</si>
  <si>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</si>
  <si>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</si>
  <si>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</si>
  <si>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</si>
  <si>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</si>
  <si>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</si>
  <si>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</si>
  <si>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</si>
  <si>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</si>
  <si>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</si>
  <si>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</si>
  <si>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</si>
  <si>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</si>
  <si>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</si>
  <si>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</si>
  <si>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</si>
  <si>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</si>
  <si>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</si>
  <si>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</si>
  <si>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</si>
  <si>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</si>
  <si>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</si>
  <si>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</si>
  <si>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</si>
  <si>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</si>
  <si>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</si>
  <si>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</si>
  <si>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</si>
  <si>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</si>
  <si>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</si>
  <si>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</si>
  <si>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</si>
  <si>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</si>
  <si>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</si>
  <si>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</si>
  <si>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</si>
  <si>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</si>
  <si>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</si>
  <si>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</si>
  <si>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</si>
  <si>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</si>
  <si>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</si>
  <si>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</si>
  <si>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</si>
  <si>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</si>
  <si>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</si>
  <si>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</si>
  <si>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</si>
  <si>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</si>
  <si>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</si>
  <si>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</si>
  <si>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小樽市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</si>
  <si>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</si>
  <si>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</si>
  <si>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</si>
  <si>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</si>
  <si>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</si>
  <si>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</si>
  <si>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</si>
  <si>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</si>
  <si>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</si>
  <si>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</si>
  <si>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</si>
  <si>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</si>
  <si>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</si>
  <si>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</si>
  <si>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</si>
  <si>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</si>
  <si>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</si>
  <si>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</si>
  <si>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</si>
  <si>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</si>
  <si>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</si>
  <si>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</si>
  <si>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</si>
  <si>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</si>
  <si>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</si>
  <si>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</si>
  <si>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</si>
  <si>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</si>
  <si>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</si>
  <si>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</si>
  <si>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</si>
  <si>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</si>
  <si>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</si>
  <si>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</si>
  <si>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</si>
  <si>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</si>
  <si>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</si>
  <si>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</si>
  <si>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</si>
  <si>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</si>
  <si>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</si>
  <si>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</si>
  <si>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</si>
  <si>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</si>
  <si>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</si>
  <si>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</si>
  <si>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</si>
  <si>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</si>
  <si>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</si>
  <si>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</si>
  <si>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</si>
  <si>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</si>
  <si>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</si>
  <si>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</si>
  <si>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</si>
  <si>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</si>
  <si>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</si>
  <si>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</si>
  <si>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</si>
  <si>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</si>
  <si>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</si>
  <si>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</si>
  <si>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</si>
  <si>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</si>
  <si>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</si>
  <si>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</si>
  <si>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</si>
  <si>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</si>
  <si>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</si>
  <si>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</si>
  <si>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</si>
  <si>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</si>
  <si>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</si>
  <si>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</si>
  <si>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</si>
  <si>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</si>
  <si>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</si>
  <si>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</si>
  <si>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</si>
  <si>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</si>
  <si>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</si>
  <si>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</si>
  <si>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</si>
  <si>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</si>
  <si>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</si>
  <si>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</si>
  <si>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</si>
  <si>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</si>
  <si>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</si>
  <si>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</si>
  <si>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</si>
  <si>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</si>
  <si>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</si>
  <si>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</si>
  <si>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</si>
  <si>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</si>
  <si>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</si>
  <si>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</si>
  <si>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</si>
  <si>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</si>
  <si>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</si>
  <si>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</si>
  <si>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</si>
  <si>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</si>
  <si>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</si>
  <si>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</si>
  <si>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</si>
  <si>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</si>
  <si>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北海道小樽市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</si>
  <si>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</si>
  <si>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</si>
  <si>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</si>
  <si>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</si>
  <si>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</si>
  <si>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</si>
  <si>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</si>
  <si>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</si>
  <si>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</si>
  <si>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</si>
  <si>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</si>
  <si>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</si>
  <si>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</si>
  <si>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</si>
  <si>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</si>
  <si>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</si>
  <si>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</si>
  <si>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</si>
  <si>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</si>
  <si>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</si>
  <si>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</si>
  <si>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</si>
  <si>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</si>
  <si>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</si>
  <si>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</si>
  <si>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</si>
  <si>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</si>
  <si>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</si>
  <si>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</si>
  <si>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</si>
  <si>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</si>
  <si>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</si>
  <si>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</si>
  <si>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</si>
  <si>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</si>
  <si>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</si>
  <si>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</si>
  <si>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</si>
  <si>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</si>
  <si>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</si>
  <si>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</si>
  <si>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</si>
  <si>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</si>
  <si>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</si>
  <si>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</si>
  <si>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</si>
  <si>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</si>
  <si>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</si>
  <si>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</si>
  <si>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</si>
  <si>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</si>
  <si>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</si>
  <si>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</si>
  <si>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</si>
  <si>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</si>
  <si>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</si>
  <si>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</si>
  <si>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</si>
  <si>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</si>
  <si>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</si>
  <si>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</si>
  <si>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</si>
  <si>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</si>
  <si>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</si>
  <si>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</si>
  <si>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</si>
  <si>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</si>
  <si>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</si>
  <si>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</si>
  <si>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</si>
  <si>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</si>
  <si>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</si>
  <si>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</si>
  <si>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</si>
  <si>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</si>
  <si>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</si>
  <si>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</si>
  <si>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</si>
  <si>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</si>
  <si>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</si>
  <si>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</si>
  <si>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</si>
  <si>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</si>
  <si>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</si>
  <si>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</si>
  <si>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</si>
  <si>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</si>
  <si>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</si>
  <si>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</si>
  <si>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</si>
  <si>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</si>
  <si>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</si>
  <si>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</si>
  <si>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</si>
  <si>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</si>
  <si>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</si>
  <si>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</si>
  <si>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</si>
  <si>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</si>
  <si>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</si>
  <si>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</si>
  <si>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</si>
  <si>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</si>
  <si>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</si>
  <si>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</si>
  <si>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</si>
  <si>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</si>
  <si>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</si>
  <si>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</si>
  <si>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</si>
  <si>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</si>
  <si>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</si>
  <si>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</si>
  <si>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</si>
  <si>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</si>
  <si>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</si>
  <si>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</si>
  <si>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</si>
  <si>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</si>
  <si>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</si>
  <si>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</si>
  <si>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</si>
  <si>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</si>
  <si>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</si>
  <si>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</si>
  <si>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</si>
  <si>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</si>
  <si>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港湾整備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</si>
  <si>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</si>
  <si>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</si>
  <si>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</si>
  <si>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</si>
  <si>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</si>
  <si>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</si>
  <si>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</si>
  <si>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</si>
  <si>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</si>
  <si>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</si>
  <si>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</si>
  <si>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</si>
  <si>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</si>
  <si>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</si>
  <si>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</si>
  <si>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</si>
  <si>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</si>
  <si>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</si>
  <si>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</si>
  <si>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</si>
  <si>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</si>
  <si>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</si>
  <si>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北海道小樽市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</si>
  <si>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</si>
  <si>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</si>
  <si>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</si>
  <si>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</si>
  <si>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</si>
  <si>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</si>
  <si>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</si>
  <si>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</si>
  <si>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</si>
  <si>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</si>
  <si>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</si>
  <si>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</si>
  <si>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</si>
  <si>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</si>
  <si>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</si>
  <si>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</si>
  <si>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</si>
  <si>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</si>
  <si>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</si>
  <si>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</si>
  <si>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</si>
  <si>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</si>
  <si>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</si>
  <si>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</si>
  <si>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</si>
  <si>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</si>
  <si>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</si>
  <si>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</si>
  <si>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</si>
  <si>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</si>
  <si>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</si>
  <si>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</si>
  <si>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</si>
  <si>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</si>
  <si>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</si>
  <si>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</si>
  <si>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</si>
  <si>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</si>
  <si>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</si>
  <si>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</si>
  <si>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下水道事業会計</t>
    <phoneticPr fontId="5"/>
  </si>
  <si>
    <t>産業廃棄物等処分事業会計</t>
    <phoneticPr fontId="5"/>
  </si>
  <si>
    <t>簡易水道事業会計</t>
    <phoneticPr fontId="5"/>
  </si>
  <si>
    <t>水産物卸売市場事業特別会計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</si>
  <si>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</si>
  <si>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</si>
  <si>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</si>
  <si>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</si>
  <si>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</si>
  <si>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</si>
  <si>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</si>
  <si>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</si>
  <si>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</si>
  <si>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</si>
  <si>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</si>
  <si>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</si>
  <si>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</si>
  <si>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</si>
  <si>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</si>
  <si>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</si>
  <si>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</si>
  <si>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</si>
  <si>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</si>
  <si>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</si>
  <si>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</si>
  <si>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</si>
  <si>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</si>
  <si>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</si>
  <si>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</si>
  <si>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</si>
  <si>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</si>
  <si>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</si>
  <si>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</si>
  <si>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</si>
  <si>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</si>
  <si>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</si>
  <si>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</si>
  <si>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</si>
  <si>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</si>
  <si>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</si>
  <si>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</si>
  <si>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</si>
  <si>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</si>
  <si>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</si>
  <si>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</si>
  <si>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</si>
  <si>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</si>
  <si>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</si>
  <si>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</si>
  <si>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</si>
  <si>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</si>
  <si>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</si>
  <si>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</si>
  <si>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</si>
  <si>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</si>
  <si>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</si>
  <si>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</si>
  <si>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</si>
  <si>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</si>
  <si>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</si>
  <si>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</si>
  <si>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</si>
  <si>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</si>
  <si>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</si>
  <si>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</si>
  <si>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</si>
  <si>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</si>
  <si>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</si>
  <si>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</si>
  <si>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</si>
  <si>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</si>
  <si>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</si>
  <si>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</si>
  <si>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</si>
  <si>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</si>
  <si>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</si>
  <si>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</si>
  <si>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</si>
  <si>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</si>
  <si>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</si>
  <si>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</si>
  <si>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</si>
  <si>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</si>
  <si>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</si>
  <si>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</si>
  <si>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</si>
  <si>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</si>
  <si>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</si>
  <si>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</si>
  <si>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</si>
  <si>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</si>
  <si>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</si>
  <si>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</si>
  <si>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</si>
  <si>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</si>
  <si>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</si>
  <si>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</si>
  <si>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</si>
  <si>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</si>
  <si>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</si>
  <si>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</si>
  <si>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</si>
  <si>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</si>
  <si>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</si>
  <si>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</si>
  <si>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</si>
  <si>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</si>
  <si>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</si>
  <si>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</si>
  <si>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</si>
  <si>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</si>
  <si>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</si>
  <si>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</si>
  <si>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</si>
  <si>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</si>
  <si>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</si>
  <si>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</si>
  <si>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</si>
  <si>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</si>
  <si>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</si>
  <si>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</si>
  <si>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</si>
  <si>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</si>
  <si>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</si>
  <si>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</si>
  <si>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</si>
  <si>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</si>
  <si>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</si>
  <si>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</si>
  <si>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</si>
  <si>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</si>
  <si>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</si>
  <si>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</si>
  <si>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</si>
  <si>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</si>
  <si>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</si>
  <si>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</si>
  <si>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</si>
  <si>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</si>
  <si>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</si>
  <si>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</si>
  <si>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1.60</t>
  </si>
  <si>
    <t>▲ 0.41</t>
  </si>
  <si>
    <t>産業廃棄物等処分事業会計</t>
  </si>
  <si>
    <t>水道事業会計</t>
  </si>
  <si>
    <t>一般会計</t>
  </si>
  <si>
    <t>下水道事業会計</t>
  </si>
  <si>
    <t>介護保険事業特別会計</t>
  </si>
  <si>
    <t>病院事業会計</t>
  </si>
  <si>
    <t>▲ 0.85</t>
  </si>
  <si>
    <t>国民健康保険事業特別会計</t>
  </si>
  <si>
    <t>港湾整備事業特別会計</t>
  </si>
  <si>
    <t>その他会計（赤字）</t>
  </si>
  <si>
    <t>その他会計（黒字）</t>
  </si>
  <si>
    <t>R01</t>
    <phoneticPr fontId="5"/>
  </si>
  <si>
    <t>R02</t>
    <phoneticPr fontId="5"/>
  </si>
  <si>
    <t>R03</t>
    <phoneticPr fontId="5"/>
  </si>
  <si>
    <t>R04</t>
    <phoneticPr fontId="5"/>
  </si>
  <si>
    <t>R05</t>
    <phoneticPr fontId="5"/>
  </si>
  <si>
    <t>-</t>
    <phoneticPr fontId="2"/>
  </si>
  <si>
    <t>石狩湾新港管理組合（一般会計）</t>
    <phoneticPr fontId="2"/>
  </si>
  <si>
    <t>石狩湾新港管理組合（港湾整備事業特別会計）</t>
    <phoneticPr fontId="2"/>
  </si>
  <si>
    <t>北しりべし廃棄物処理広域連合</t>
    <phoneticPr fontId="2"/>
  </si>
  <si>
    <t>後志教育研修センター</t>
    <phoneticPr fontId="2"/>
  </si>
  <si>
    <t>石狩西部広域水道企業団</t>
    <phoneticPr fontId="2"/>
  </si>
  <si>
    <t>法非適用企業</t>
    <rPh sb="0" eb="1">
      <t>ホウ</t>
    </rPh>
    <rPh sb="1" eb="2">
      <t>ヒ</t>
    </rPh>
    <rPh sb="2" eb="4">
      <t>テキヨウ</t>
    </rPh>
    <rPh sb="4" eb="6">
      <t>キギョウ</t>
    </rPh>
    <phoneticPr fontId="2"/>
  </si>
  <si>
    <t>法適用企業</t>
    <rPh sb="0" eb="1">
      <t>ホウ</t>
    </rPh>
    <rPh sb="1" eb="3">
      <t>テキヨウ</t>
    </rPh>
    <rPh sb="3" eb="5">
      <t>キギョウ</t>
    </rPh>
    <phoneticPr fontId="2"/>
  </si>
  <si>
    <t>（一財）自然の村公社</t>
    <phoneticPr fontId="2"/>
  </si>
  <si>
    <t>（株）小樽水族館公社</t>
    <phoneticPr fontId="2"/>
  </si>
  <si>
    <t>（株）マリンウェーブ小樽</t>
    <phoneticPr fontId="2"/>
  </si>
  <si>
    <t>小樽開発埠頭（株）</t>
    <phoneticPr fontId="2"/>
  </si>
  <si>
    <t>（株）小樽観光振興公社</t>
    <phoneticPr fontId="2"/>
  </si>
  <si>
    <t>社会福祉事業資金基金</t>
    <phoneticPr fontId="5"/>
  </si>
  <si>
    <t>ふるさと応援基金</t>
    <rPh sb="4" eb="6">
      <t>オウエン</t>
    </rPh>
    <rPh sb="6" eb="8">
      <t>キキン</t>
    </rPh>
    <phoneticPr fontId="2"/>
  </si>
  <si>
    <t>まちづくり事業資金基金</t>
    <rPh sb="5" eb="7">
      <t>ジギョウ</t>
    </rPh>
    <rPh sb="7" eb="9">
      <t>シキン</t>
    </rPh>
    <rPh sb="9" eb="11">
      <t>キキン</t>
    </rPh>
    <phoneticPr fontId="2"/>
  </si>
  <si>
    <t>小樽ファンが支えるふるさとまちづくり資金基金</t>
    <rPh sb="0" eb="2">
      <t>オタル</t>
    </rPh>
    <rPh sb="6" eb="7">
      <t>ササ</t>
    </rPh>
    <rPh sb="18" eb="20">
      <t>シキン</t>
    </rPh>
    <rPh sb="20" eb="22">
      <t>キキン</t>
    </rPh>
    <phoneticPr fontId="2"/>
  </si>
  <si>
    <t>朝里川温泉郷観光施設整備資金基金</t>
    <rPh sb="0" eb="5">
      <t>アサリガワオンセン</t>
    </rPh>
    <rPh sb="5" eb="6">
      <t>サト</t>
    </rPh>
    <rPh sb="6" eb="8">
      <t>カンコウ</t>
    </rPh>
    <rPh sb="8" eb="10">
      <t>シセツ</t>
    </rPh>
    <rPh sb="10" eb="12">
      <t>セイビ</t>
    </rPh>
    <rPh sb="12" eb="14">
      <t>シキン</t>
    </rPh>
    <rPh sb="14" eb="1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</si>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</sst>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3"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0" fontId="35" fillId="0" borderId="136" xfId="12" applyFont="1" applyBorder="1" applyAlignment="1" applyProtection="1">
      <alignment horizontal="left" vertical="center" shrinkToFit="1"/>
      <protection locked="0"/>
    </xf>
    <xf numFmtId="0" fontId="35" fillId="0" borderId="139" xfId="12" applyFont="1" applyBorder="1" applyAlignment="1" applyProtection="1">
      <alignment horizontal="left" vertical="center" shrinkToFit="1"/>
      <protection locked="0"/>
    </xf>
    <xf numFmtId="177" fontId="35" fillId="0" borderId="98" xfId="14" applyNumberFormat="1" applyFont="1" applyBorder="1" applyAlignment="1" applyProtection="1">
      <alignment horizontal="right" vertical="center" shrinkToFit="1"/>
      <protection locked="0"/>
    </xf>
    <xf numFmtId="177" fontId="35" fillId="0" borderId="99" xfId="14" applyNumberFormat="1" applyFont="1" applyBorder="1" applyAlignment="1" applyProtection="1">
      <alignment horizontal="right" vertical="center" shrinkToFit="1"/>
      <protection locked="0"/>
    </xf>
    <xf numFmtId="177" fontId="35" fillId="0" borderId="107" xfId="14"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2" applyNumberFormat="1" applyFont="1" applyBorder="1" applyAlignment="1" applyProtection="1">
      <alignment horizontal="right" vertical="center" shrinkToFit="1"/>
      <protection locked="0"/>
    </xf>
    <xf numFmtId="177" fontId="35" fillId="0" borderId="136" xfId="12" applyNumberFormat="1" applyFont="1" applyBorder="1" applyAlignment="1" applyProtection="1">
      <alignment horizontal="right" vertical="center" shrinkToFit="1"/>
      <protection locked="0"/>
    </xf>
    <xf numFmtId="187" fontId="35" fillId="0" borderId="136"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0"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E9A5-4897-B1FA-1D297A3FF6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24536</c:v>
                </c:pt>
                <c:pt idx="1">
                  <c:v>38632</c:v>
                </c:pt>
                <c:pt idx="2">
                  <c:v>31149</c:v>
                </c:pt>
                <c:pt idx="3">
                  <c:v>37752</c:v>
                </c:pt>
                <c:pt idx="4">
                  <c:v>37610</c:v>
                </c:pt>
              </c:numCache>
            </c:numRef>
          </c:val>
          <c:smooth val="0"/>
          <c:extLst>
            <c:ext xmlns:c16="http://schemas.microsoft.com/office/drawing/2014/chart" uri="{C3380CC4-5D6E-409C-BE32-E72D297353CC}">
              <c16:uniqueId val="{00000001-E9A5-4897-B1FA-1D297A3FF6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0.51</c:v>
                </c:pt>
                <c:pt idx="1">
                  <c:v>0.67</c:v>
                </c:pt>
                <c:pt idx="2">
                  <c:v>5.31</c:v>
                </c:pt>
                <c:pt idx="3">
                  <c:v>4.53</c:v>
                </c:pt>
                <c:pt idx="4">
                  <c:v>4.03</c:v>
                </c:pt>
              </c:numCache>
            </c:numRef>
          </c:val>
          <c:extLst>
            <c:ext xmlns:c16="http://schemas.microsoft.com/office/drawing/2014/chart" uri="{C3380CC4-5D6E-409C-BE32-E72D297353CC}">
              <c16:uniqueId val="{00000000-3D48-465C-9B22-48F3984715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8.25</c:v>
                </c:pt>
                <c:pt idx="1">
                  <c:v>7.61</c:v>
                </c:pt>
                <c:pt idx="2">
                  <c:v>7.68</c:v>
                </c:pt>
                <c:pt idx="3">
                  <c:v>10.48</c:v>
                </c:pt>
                <c:pt idx="4">
                  <c:v>12.75</c:v>
                </c:pt>
              </c:numCache>
            </c:numRef>
          </c:val>
          <c:extLst>
            <c:ext xmlns:c16="http://schemas.microsoft.com/office/drawing/2014/chart" uri="{C3380CC4-5D6E-409C-BE32-E72D297353CC}">
              <c16:uniqueId val="{00000001-3D48-465C-9B22-48F3984715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c:v>
                </c:pt>
                <c:pt idx="1">
                  <c:v>-0.41</c:v>
                </c:pt>
                <c:pt idx="2">
                  <c:v>4.91</c:v>
                </c:pt>
                <c:pt idx="3">
                  <c:v>1.78</c:v>
                </c:pt>
                <c:pt idx="4">
                  <c:v>1.76</c:v>
                </c:pt>
              </c:numCache>
            </c:numRef>
          </c:val>
          <c:smooth val="0"/>
          <c:extLst>
            <c:ext xmlns:c16="http://schemas.microsoft.com/office/drawing/2014/chart" uri="{C3380CC4-5D6E-409C-BE32-E72D297353CC}">
              <c16:uniqueId val="{00000002-3D48-465C-9B22-48F3984715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c:v>
                </c:pt>
                <c:pt idx="2">
                  <c:v>#N/A</c:v>
                </c:pt>
                <c:pt idx="3">
                  <c:v>0.33</c:v>
                </c:pt>
                <c:pt idx="4">
                  <c:v>#N/A</c:v>
                </c:pt>
                <c:pt idx="5">
                  <c:v>0.28999999999999998</c:v>
                </c:pt>
                <c:pt idx="6">
                  <c:v>#N/A</c:v>
                </c:pt>
                <c:pt idx="7">
                  <c:v>0.23</c:v>
                </c:pt>
                <c:pt idx="8">
                  <c:v>#N/A</c:v>
                </c:pt>
                <c:pt idx="9">
                  <c:v>0.23</c:v>
                </c:pt>
              </c:numCache>
            </c:numRef>
          </c:val>
          <c:extLst>
            <c:ext xmlns:c16="http://schemas.microsoft.com/office/drawing/2014/chart" uri="{C3380CC4-5D6E-409C-BE32-E72D297353CC}">
              <c16:uniqueId val="{00000000-E2A0-4A13-BC70-071D0F7D50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A0-4A13-BC70-071D0F7D5029}"/>
            </c:ext>
          </c:extLst>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0.34</c:v>
                </c:pt>
                <c:pt idx="2">
                  <c:v>#N/A</c:v>
                </c:pt>
                <c:pt idx="3">
                  <c:v>0.37</c:v>
                </c:pt>
                <c:pt idx="4">
                  <c:v>#N/A</c:v>
                </c:pt>
                <c:pt idx="5">
                  <c:v>0.28000000000000003</c:v>
                </c:pt>
                <c:pt idx="6">
                  <c:v>#N/A</c:v>
                </c:pt>
                <c:pt idx="7">
                  <c:v>0.28999999999999998</c:v>
                </c:pt>
                <c:pt idx="8">
                  <c:v>#N/A</c:v>
                </c:pt>
                <c:pt idx="9">
                  <c:v>0.28000000000000003</c:v>
                </c:pt>
              </c:numCache>
            </c:numRef>
          </c:val>
          <c:extLst>
            <c:ext xmlns:c16="http://schemas.microsoft.com/office/drawing/2014/chart" uri="{C3380CC4-5D6E-409C-BE32-E72D297353CC}">
              <c16:uniqueId val="{00000002-E2A0-4A13-BC70-071D0F7D5029}"/>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0.38</c:v>
                </c:pt>
                <c:pt idx="2">
                  <c:v>#N/A</c:v>
                </c:pt>
                <c:pt idx="3">
                  <c:v>0.39</c:v>
                </c:pt>
                <c:pt idx="4">
                  <c:v>#N/A</c:v>
                </c:pt>
                <c:pt idx="5">
                  <c:v>0.56999999999999995</c:v>
                </c:pt>
                <c:pt idx="6">
                  <c:v>#N/A</c:v>
                </c:pt>
                <c:pt idx="7">
                  <c:v>0.49</c:v>
                </c:pt>
                <c:pt idx="8">
                  <c:v>#N/A</c:v>
                </c:pt>
                <c:pt idx="9">
                  <c:v>0.28000000000000003</c:v>
                </c:pt>
              </c:numCache>
            </c:numRef>
          </c:val>
          <c:extLst>
            <c:ext xmlns:c16="http://schemas.microsoft.com/office/drawing/2014/chart" uri="{C3380CC4-5D6E-409C-BE32-E72D297353CC}">
              <c16:uniqueId val="{00000003-E2A0-4A13-BC70-071D0F7D5029}"/>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0.85</c:v>
                </c:pt>
                <c:pt idx="1">
                  <c:v>#N/A</c:v>
                </c:pt>
                <c:pt idx="2">
                  <c:v>#N/A</c:v>
                </c:pt>
                <c:pt idx="3">
                  <c:v>0.03</c:v>
                </c:pt>
                <c:pt idx="4">
                  <c:v>#N/A</c:v>
                </c:pt>
                <c:pt idx="5">
                  <c:v>1.24</c:v>
                </c:pt>
                <c:pt idx="6">
                  <c:v>#N/A</c:v>
                </c:pt>
                <c:pt idx="7">
                  <c:v>1.85</c:v>
                </c:pt>
                <c:pt idx="8">
                  <c:v>#N/A</c:v>
                </c:pt>
                <c:pt idx="9">
                  <c:v>0.78</c:v>
                </c:pt>
              </c:numCache>
            </c:numRef>
          </c:val>
          <c:extLst>
            <c:ext xmlns:c16="http://schemas.microsoft.com/office/drawing/2014/chart" uri="{C3380CC4-5D6E-409C-BE32-E72D297353CC}">
              <c16:uniqueId val="{00000004-E2A0-4A13-BC70-071D0F7D502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0.64</c:v>
                </c:pt>
                <c:pt idx="2">
                  <c:v>#N/A</c:v>
                </c:pt>
                <c:pt idx="3">
                  <c:v>1.01</c:v>
                </c:pt>
                <c:pt idx="4">
                  <c:v>#N/A</c:v>
                </c:pt>
                <c:pt idx="5">
                  <c:v>1</c:v>
                </c:pt>
                <c:pt idx="6">
                  <c:v>#N/A</c:v>
                </c:pt>
                <c:pt idx="7">
                  <c:v>1.91</c:v>
                </c:pt>
                <c:pt idx="8">
                  <c:v>#N/A</c:v>
                </c:pt>
                <c:pt idx="9">
                  <c:v>1.42</c:v>
                </c:pt>
              </c:numCache>
            </c:numRef>
          </c:val>
          <c:extLst>
            <c:ext xmlns:c16="http://schemas.microsoft.com/office/drawing/2014/chart" uri="{C3380CC4-5D6E-409C-BE32-E72D297353CC}">
              <c16:uniqueId val="{00000005-E2A0-4A13-BC70-071D0F7D502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0.42</c:v>
                </c:pt>
                <c:pt idx="2">
                  <c:v>#N/A</c:v>
                </c:pt>
                <c:pt idx="3">
                  <c:v>1.02</c:v>
                </c:pt>
                <c:pt idx="4">
                  <c:v>#N/A</c:v>
                </c:pt>
                <c:pt idx="5">
                  <c:v>1.29</c:v>
                </c:pt>
                <c:pt idx="6">
                  <c:v>#N/A</c:v>
                </c:pt>
                <c:pt idx="7">
                  <c:v>1.43</c:v>
                </c:pt>
                <c:pt idx="8">
                  <c:v>#N/A</c:v>
                </c:pt>
                <c:pt idx="9">
                  <c:v>1.57</c:v>
                </c:pt>
              </c:numCache>
            </c:numRef>
          </c:val>
          <c:extLst>
            <c:ext xmlns:c16="http://schemas.microsoft.com/office/drawing/2014/chart" uri="{C3380CC4-5D6E-409C-BE32-E72D297353CC}">
              <c16:uniqueId val="{00000006-E2A0-4A13-BC70-071D0F7D502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0.44</c:v>
                </c:pt>
                <c:pt idx="2">
                  <c:v>#N/A</c:v>
                </c:pt>
                <c:pt idx="3">
                  <c:v>0.52</c:v>
                </c:pt>
                <c:pt idx="4">
                  <c:v>#N/A</c:v>
                </c:pt>
                <c:pt idx="5">
                  <c:v>5.22</c:v>
                </c:pt>
                <c:pt idx="6">
                  <c:v>#N/A</c:v>
                </c:pt>
                <c:pt idx="7">
                  <c:v>4.51</c:v>
                </c:pt>
                <c:pt idx="8">
                  <c:v>#N/A</c:v>
                </c:pt>
                <c:pt idx="9">
                  <c:v>4.03</c:v>
                </c:pt>
              </c:numCache>
            </c:numRef>
          </c:val>
          <c:extLst>
            <c:ext xmlns:c16="http://schemas.microsoft.com/office/drawing/2014/chart" uri="{C3380CC4-5D6E-409C-BE32-E72D297353CC}">
              <c16:uniqueId val="{00000007-E2A0-4A13-BC70-071D0F7D502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4.22</c:v>
                </c:pt>
                <c:pt idx="2">
                  <c:v>#N/A</c:v>
                </c:pt>
                <c:pt idx="3">
                  <c:v>4.05</c:v>
                </c:pt>
                <c:pt idx="4">
                  <c:v>#N/A</c:v>
                </c:pt>
                <c:pt idx="5">
                  <c:v>4.0599999999999996</c:v>
                </c:pt>
                <c:pt idx="6">
                  <c:v>#N/A</c:v>
                </c:pt>
                <c:pt idx="7">
                  <c:v>4.38</c:v>
                </c:pt>
                <c:pt idx="8">
                  <c:v>#N/A</c:v>
                </c:pt>
                <c:pt idx="9">
                  <c:v>4.79</c:v>
                </c:pt>
              </c:numCache>
            </c:numRef>
          </c:val>
          <c:extLst>
            <c:ext xmlns:c16="http://schemas.microsoft.com/office/drawing/2014/chart" uri="{C3380CC4-5D6E-409C-BE32-E72D297353CC}">
              <c16:uniqueId val="{00000008-E2A0-4A13-BC70-071D0F7D5029}"/>
            </c:ext>
          </c:extLst>
        </c:ser>
        <c:ser>
          <c:idx val="9"/>
          <c:order val="9"/>
          <c:tx>
            <c:strRef>
              <c:f>データシート!$A$36</c:f>
              <c:strCache>
                <c:ptCount val="1"/>
                <c:pt idx="0">
                  <c:v>産業廃棄物等処分事業会計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4.3</c:v>
                </c:pt>
                <c:pt idx="2">
                  <c:v>#N/A</c:v>
                </c:pt>
                <c:pt idx="3">
                  <c:v>4.5</c:v>
                </c:pt>
                <c:pt idx="4">
                  <c:v>#N/A</c:v>
                </c:pt>
                <c:pt idx="5">
                  <c:v>4.42</c:v>
                </c:pt>
                <c:pt idx="6">
                  <c:v>#N/A</c:v>
                </c:pt>
                <c:pt idx="7">
                  <c:v>4.5999999999999996</c:v>
                </c:pt>
                <c:pt idx="8">
                  <c:v>#N/A</c:v>
                </c:pt>
                <c:pt idx="9">
                  <c:v>4.8600000000000003</c:v>
                </c:pt>
              </c:numCache>
            </c:numRef>
          </c:val>
          <c:extLst>
            <c:ext xmlns:c16="http://schemas.microsoft.com/office/drawing/2014/chart" uri="{C3380CC4-5D6E-409C-BE32-E72D297353CC}">
              <c16:uniqueId val="{00000009-E2A0-4A13-BC70-071D0F7D50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5900</c:v>
                </c:pt>
                <c:pt idx="5">
                  <c:v>5634</c:v>
                </c:pt>
                <c:pt idx="8">
                  <c:v>5569</c:v>
                </c:pt>
                <c:pt idx="11">
                  <c:v>5433</c:v>
                </c:pt>
                <c:pt idx="14">
                  <c:v>5325</c:v>
                </c:pt>
              </c:numCache>
            </c:numRef>
          </c:val>
          <c:extLst>
            <c:ext xmlns:c16="http://schemas.microsoft.com/office/drawing/2014/chart" uri="{C3380CC4-5D6E-409C-BE32-E72D297353CC}">
              <c16:uniqueId val="{00000000-E043-4140-87FE-616482C6B3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43-4140-87FE-616482C6B3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c:v>
                </c:pt>
                <c:pt idx="3">
                  <c:v>16</c:v>
                </c:pt>
                <c:pt idx="6">
                  <c:v>3</c:v>
                </c:pt>
                <c:pt idx="9">
                  <c:v>0</c:v>
                </c:pt>
                <c:pt idx="12">
                  <c:v>0</c:v>
                </c:pt>
              </c:numCache>
            </c:numRef>
          </c:val>
          <c:extLst>
            <c:ext xmlns:c16="http://schemas.microsoft.com/office/drawing/2014/chart" uri="{C3380CC4-5D6E-409C-BE32-E72D297353CC}">
              <c16:uniqueId val="{00000002-E043-4140-87FE-616482C6B3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526</c:v>
                </c:pt>
                <c:pt idx="3">
                  <c:v>428</c:v>
                </c:pt>
                <c:pt idx="6">
                  <c:v>258</c:v>
                </c:pt>
                <c:pt idx="9">
                  <c:v>77</c:v>
                </c:pt>
                <c:pt idx="12">
                  <c:v>65</c:v>
                </c:pt>
              </c:numCache>
            </c:numRef>
          </c:val>
          <c:extLst>
            <c:ext xmlns:c16="http://schemas.microsoft.com/office/drawing/2014/chart" uri="{C3380CC4-5D6E-409C-BE32-E72D297353CC}">
              <c16:uniqueId val="{00000003-E043-4140-87FE-616482C6B3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1824</c:v>
                </c:pt>
                <c:pt idx="3">
                  <c:v>1575</c:v>
                </c:pt>
                <c:pt idx="6">
                  <c:v>1557</c:v>
                </c:pt>
                <c:pt idx="9">
                  <c:v>1505</c:v>
                </c:pt>
                <c:pt idx="12">
                  <c:v>1440</c:v>
                </c:pt>
              </c:numCache>
            </c:numRef>
          </c:val>
          <c:extLst>
            <c:ext xmlns:c16="http://schemas.microsoft.com/office/drawing/2014/chart" uri="{C3380CC4-5D6E-409C-BE32-E72D297353CC}">
              <c16:uniqueId val="{00000004-E043-4140-87FE-616482C6B3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12</c:v>
                </c:pt>
                <c:pt idx="9">
                  <c:v>0</c:v>
                </c:pt>
                <c:pt idx="12">
                  <c:v>0</c:v>
                </c:pt>
              </c:numCache>
            </c:numRef>
          </c:val>
          <c:extLst>
            <c:ext xmlns:c16="http://schemas.microsoft.com/office/drawing/2014/chart" uri="{C3380CC4-5D6E-409C-BE32-E72D297353CC}">
              <c16:uniqueId val="{00000005-E043-4140-87FE-616482C6B3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43-4140-87FE-616482C6B3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5302</c:v>
                </c:pt>
                <c:pt idx="3">
                  <c:v>5180</c:v>
                </c:pt>
                <c:pt idx="6">
                  <c:v>5036</c:v>
                </c:pt>
                <c:pt idx="9">
                  <c:v>4913</c:v>
                </c:pt>
                <c:pt idx="12">
                  <c:v>4804</c:v>
                </c:pt>
              </c:numCache>
            </c:numRef>
          </c:val>
          <c:extLst>
            <c:ext xmlns:c16="http://schemas.microsoft.com/office/drawing/2014/chart" uri="{C3380CC4-5D6E-409C-BE32-E72D297353CC}">
              <c16:uniqueId val="{00000007-E043-4140-87FE-616482C6B3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1772</c:v>
                </c:pt>
                <c:pt idx="2">
                  <c:v>#N/A</c:v>
                </c:pt>
                <c:pt idx="3">
                  <c:v>#N/A</c:v>
                </c:pt>
                <c:pt idx="4">
                  <c:v>1565</c:v>
                </c:pt>
                <c:pt idx="5">
                  <c:v>#N/A</c:v>
                </c:pt>
                <c:pt idx="6">
                  <c:v>#N/A</c:v>
                </c:pt>
                <c:pt idx="7">
                  <c:v>1297</c:v>
                </c:pt>
                <c:pt idx="8">
                  <c:v>#N/A</c:v>
                </c:pt>
                <c:pt idx="9">
                  <c:v>#N/A</c:v>
                </c:pt>
                <c:pt idx="10">
                  <c:v>1062</c:v>
                </c:pt>
                <c:pt idx="11">
                  <c:v>#N/A</c:v>
                </c:pt>
                <c:pt idx="12">
                  <c:v>#N/A</c:v>
                </c:pt>
                <c:pt idx="13">
                  <c:v>984</c:v>
                </c:pt>
                <c:pt idx="14">
                  <c:v>#N/A</c:v>
                </c:pt>
              </c:numCache>
            </c:numRef>
          </c:val>
          <c:smooth val="0"/>
          <c:extLst>
            <c:ext xmlns:c16="http://schemas.microsoft.com/office/drawing/2014/chart" uri="{C3380CC4-5D6E-409C-BE32-E72D297353CC}">
              <c16:uniqueId val="{00000008-E043-4140-87FE-616482C6B3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48129</c:v>
                </c:pt>
                <c:pt idx="5">
                  <c:v>47620</c:v>
                </c:pt>
                <c:pt idx="8">
                  <c:v>45985</c:v>
                </c:pt>
                <c:pt idx="11">
                  <c:v>44750</c:v>
                </c:pt>
                <c:pt idx="14">
                  <c:v>42634</c:v>
                </c:pt>
              </c:numCache>
            </c:numRef>
          </c:val>
          <c:extLst>
            <c:ext xmlns:c16="http://schemas.microsoft.com/office/drawing/2014/chart" uri="{C3380CC4-5D6E-409C-BE32-E72D297353CC}">
              <c16:uniqueId val="{00000000-DDDF-4CCC-A4EB-3323DA7E7D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7246</c:v>
                </c:pt>
                <c:pt idx="5">
                  <c:v>7790</c:v>
                </c:pt>
                <c:pt idx="8">
                  <c:v>7252</c:v>
                </c:pt>
                <c:pt idx="11">
                  <c:v>6922</c:v>
                </c:pt>
                <c:pt idx="14">
                  <c:v>6538</c:v>
                </c:pt>
              </c:numCache>
            </c:numRef>
          </c:val>
          <c:extLst>
            <c:ext xmlns:c16="http://schemas.microsoft.com/office/drawing/2014/chart" uri="{C3380CC4-5D6E-409C-BE32-E72D297353CC}">
              <c16:uniqueId val="{00000001-DDDF-4CCC-A4EB-3323DA7E7D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6087</c:v>
                </c:pt>
                <c:pt idx="5">
                  <c:v>6544</c:v>
                </c:pt>
                <c:pt idx="8">
                  <c:v>7329</c:v>
                </c:pt>
                <c:pt idx="11">
                  <c:v>8536</c:v>
                </c:pt>
                <c:pt idx="14">
                  <c:v>9573</c:v>
                </c:pt>
              </c:numCache>
            </c:numRef>
          </c:val>
          <c:extLst>
            <c:ext xmlns:c16="http://schemas.microsoft.com/office/drawing/2014/chart" uri="{C3380CC4-5D6E-409C-BE32-E72D297353CC}">
              <c16:uniqueId val="{00000002-DDDF-4CCC-A4EB-3323DA7E7D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DF-4CCC-A4EB-3323DA7E7D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DF-4CCC-A4EB-3323DA7E7D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2</c:v>
                </c:pt>
                <c:pt idx="6">
                  <c:v>1</c:v>
                </c:pt>
                <c:pt idx="9">
                  <c:v>0</c:v>
                </c:pt>
                <c:pt idx="12">
                  <c:v>0</c:v>
                </c:pt>
              </c:numCache>
            </c:numRef>
          </c:val>
          <c:extLst>
            <c:ext xmlns:c16="http://schemas.microsoft.com/office/drawing/2014/chart" uri="{C3380CC4-5D6E-409C-BE32-E72D297353CC}">
              <c16:uniqueId val="{00000005-DDDF-4CCC-A4EB-3323DA7E7D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8658</c:v>
                </c:pt>
                <c:pt idx="3">
                  <c:v>8354</c:v>
                </c:pt>
                <c:pt idx="6">
                  <c:v>8106</c:v>
                </c:pt>
                <c:pt idx="9">
                  <c:v>7923</c:v>
                </c:pt>
                <c:pt idx="12">
                  <c:v>8148</c:v>
                </c:pt>
              </c:numCache>
            </c:numRef>
          </c:val>
          <c:extLst>
            <c:ext xmlns:c16="http://schemas.microsoft.com/office/drawing/2014/chart" uri="{C3380CC4-5D6E-409C-BE32-E72D297353CC}">
              <c16:uniqueId val="{00000006-DDDF-4CCC-A4EB-3323DA7E7D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1211</c:v>
                </c:pt>
                <c:pt idx="3">
                  <c:v>848</c:v>
                </c:pt>
                <c:pt idx="6">
                  <c:v>615</c:v>
                </c:pt>
                <c:pt idx="9">
                  <c:v>606</c:v>
                </c:pt>
                <c:pt idx="12">
                  <c:v>634</c:v>
                </c:pt>
              </c:numCache>
            </c:numRef>
          </c:val>
          <c:extLst>
            <c:ext xmlns:c16="http://schemas.microsoft.com/office/drawing/2014/chart" uri="{C3380CC4-5D6E-409C-BE32-E72D297353CC}">
              <c16:uniqueId val="{00000007-DDDF-4CCC-A4EB-3323DA7E7D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13868</c:v>
                </c:pt>
                <c:pt idx="3">
                  <c:v>14075</c:v>
                </c:pt>
                <c:pt idx="6">
                  <c:v>13282</c:v>
                </c:pt>
                <c:pt idx="9">
                  <c:v>12865</c:v>
                </c:pt>
                <c:pt idx="12">
                  <c:v>12172</c:v>
                </c:pt>
              </c:numCache>
            </c:numRef>
          </c:val>
          <c:extLst>
            <c:ext xmlns:c16="http://schemas.microsoft.com/office/drawing/2014/chart" uri="{C3380CC4-5D6E-409C-BE32-E72D297353CC}">
              <c16:uniqueId val="{00000008-DDDF-4CCC-A4EB-3323DA7E7D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19</c:v>
                </c:pt>
                <c:pt idx="3">
                  <c:v>3</c:v>
                </c:pt>
                <c:pt idx="6">
                  <c:v>0</c:v>
                </c:pt>
                <c:pt idx="9">
                  <c:v>0</c:v>
                </c:pt>
                <c:pt idx="12">
                  <c:v>0</c:v>
                </c:pt>
              </c:numCache>
            </c:numRef>
          </c:val>
          <c:extLst>
            <c:ext xmlns:c16="http://schemas.microsoft.com/office/drawing/2014/chart" uri="{C3380CC4-5D6E-409C-BE32-E72D297353CC}">
              <c16:uniqueId val="{00000009-DDDF-4CCC-A4EB-3323DA7E7D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47508</c:v>
                </c:pt>
                <c:pt idx="3">
                  <c:v>48015</c:v>
                </c:pt>
                <c:pt idx="6">
                  <c:v>46975</c:v>
                </c:pt>
                <c:pt idx="9">
                  <c:v>45954</c:v>
                </c:pt>
                <c:pt idx="12">
                  <c:v>44664</c:v>
                </c:pt>
              </c:numCache>
            </c:numRef>
          </c:val>
          <c:extLst>
            <c:ext xmlns:c16="http://schemas.microsoft.com/office/drawing/2014/chart" uri="{C3380CC4-5D6E-409C-BE32-E72D297353CC}">
              <c16:uniqueId val="{0000000A-DDDF-4CCC-A4EB-3323DA7E7D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9801</c:v>
                </c:pt>
                <c:pt idx="2">
                  <c:v>#N/A</c:v>
                </c:pt>
                <c:pt idx="3">
                  <c:v>#N/A</c:v>
                </c:pt>
                <c:pt idx="4">
                  <c:v>9342</c:v>
                </c:pt>
                <c:pt idx="5">
                  <c:v>#N/A</c:v>
                </c:pt>
                <c:pt idx="6">
                  <c:v>#N/A</c:v>
                </c:pt>
                <c:pt idx="7">
                  <c:v>8414</c:v>
                </c:pt>
                <c:pt idx="8">
                  <c:v>#N/A</c:v>
                </c:pt>
                <c:pt idx="9">
                  <c:v>#N/A</c:v>
                </c:pt>
                <c:pt idx="10">
                  <c:v>7140</c:v>
                </c:pt>
                <c:pt idx="11">
                  <c:v>#N/A</c:v>
                </c:pt>
                <c:pt idx="12">
                  <c:v>#N/A</c:v>
                </c:pt>
                <c:pt idx="13">
                  <c:v>6872</c:v>
                </c:pt>
                <c:pt idx="14">
                  <c:v>#N/A</c:v>
                </c:pt>
              </c:numCache>
            </c:numRef>
          </c:val>
          <c:smooth val="0"/>
          <c:extLst>
            <c:ext xmlns:c16="http://schemas.microsoft.com/office/drawing/2014/chart" uri="{C3380CC4-5D6E-409C-BE32-E72D297353CC}">
              <c16:uniqueId val="{0000000B-DDDF-4CCC-A4EB-3323DA7E7D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2495</c:v>
                </c:pt>
                <c:pt idx="1">
                  <c:v>3342</c:v>
                </c:pt>
                <c:pt idx="2">
                  <c:v>4063</c:v>
                </c:pt>
              </c:numCache>
            </c:numRef>
          </c:val>
          <c:extLst>
            <c:ext xmlns:c16="http://schemas.microsoft.com/office/drawing/2014/chart" uri="{C3380CC4-5D6E-409C-BE32-E72D297353CC}">
              <c16:uniqueId val="{00000000-4D9F-450B-8839-3CF8BD9709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420</c:v>
                </c:pt>
                <c:pt idx="1">
                  <c:v>420</c:v>
                </c:pt>
                <c:pt idx="2">
                  <c:v>557</c:v>
                </c:pt>
              </c:numCache>
            </c:numRef>
          </c:val>
          <c:extLst>
            <c:ext xmlns:c16="http://schemas.microsoft.com/office/drawing/2014/chart" uri="{C3380CC4-5D6E-409C-BE32-E72D297353CC}">
              <c16:uniqueId val="{00000001-4D9F-450B-8839-3CF8BD9709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2553</c:v>
                </c:pt>
                <c:pt idx="1">
                  <c:v>2652</c:v>
                </c:pt>
                <c:pt idx="2">
                  <c:v>2666</c:v>
                </c:pt>
              </c:numCache>
            </c:numRef>
          </c:val>
          <c:extLst>
            <c:ext xmlns:c16="http://schemas.microsoft.com/office/drawing/2014/chart" uri="{C3380CC4-5D6E-409C-BE32-E72D297353CC}">
              <c16:uniqueId val="{00000002-4D9F-450B-8839-3CF8BD9709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106,507
105,633
243.87
63,260,471
61,956,358
1,284,840
31,858,052
44,663,925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本市人口は、昭和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年代には増加から減少に転じ、平成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年度に過疎地域に指定されるなど、現在も急激な人口減少が進んでおり、経済規模の縮小による市税収入の伸び悩みが続いている。</a:t>
          </a:r>
        </a:p>
        <a:p>
          <a:r>
            <a:rPr kumimoji="1" lang="ja-JP" altLang="en-US" sz="1300">
              <a:latin typeface="ＭＳ Ｐゴシック" panose="020B0600070205080204" pitchFamily="50" charset="-128"/>
              <a:ea typeface="ＭＳ Ｐゴシック" panose="020B0600070205080204" pitchFamily="50" charset="-128"/>
            </a:rPr>
            <a:t>　一方で、高齢化に伴う社会保障費の増加や北海道日本海側の多雪地域に位置することによる多額の除雪費、港湾管理、保健所設置などによる本市特有の行政需要も多く、地方交付税への依存度が高い財政構造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10885</xdr:rowOff>
    </xdr:from>
    <xdr:to>
      <xdr:col>23</xdr:col>
      <xdr:colOff>133350</xdr:colOff>
      <xdr:row>45</xdr:row>
      <xdr:rowOff>10885</xdr:rowOff>
    </xdr:to>
    <xdr:cxnSp macro="">
      <xdr:nvCxnSpPr>
        <xdr:cNvPr id="71" name="直線コネクタ 70"/>
        <xdr:cNvCxnSpPr/>
      </xdr:nvCxnSpPr>
      <xdr:spPr>
        <a:xfrm>
          <a:off x="4114800" y="77261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10885</xdr:rowOff>
    </xdr:from>
    <xdr:to>
      <xdr:col>19</xdr:col>
      <xdr:colOff>133350</xdr:colOff>
      <xdr:row>45</xdr:row>
      <xdr:rowOff>28122</xdr:rowOff>
    </xdr:to>
    <xdr:cxnSp macro="">
      <xdr:nvCxnSpPr>
        <xdr:cNvPr id="74" name="直線コネクタ 73"/>
        <xdr:cNvCxnSpPr/>
      </xdr:nvCxnSpPr>
      <xdr:spPr>
        <a:xfrm flipV="1">
          <a:off x="3225800" y="77261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28122</xdr:rowOff>
    </xdr:from>
    <xdr:to>
      <xdr:col>15</xdr:col>
      <xdr:colOff>82550</xdr:colOff>
      <xdr:row>45</xdr:row>
      <xdr:rowOff>28122</xdr:rowOff>
    </xdr:to>
    <xdr:cxnSp macro="">
      <xdr:nvCxnSpPr>
        <xdr:cNvPr id="77" name="直線コネクタ 76"/>
        <xdr:cNvCxnSpPr/>
      </xdr:nvCxnSpPr>
      <xdr:spPr>
        <a:xfrm>
          <a:off x="2336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28122</xdr:rowOff>
    </xdr:from>
    <xdr:to>
      <xdr:col>11</xdr:col>
      <xdr:colOff>31750</xdr:colOff>
      <xdr:row>45</xdr:row>
      <xdr:rowOff>62593</xdr:rowOff>
    </xdr:to>
    <xdr:cxnSp macro="">
      <xdr:nvCxnSpPr>
        <xdr:cNvPr id="80" name="直線コネクタ 79"/>
        <xdr:cNvCxnSpPr/>
      </xdr:nvCxnSpPr>
      <xdr:spPr>
        <a:xfrm flipV="1">
          <a:off x="1447800" y="77433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131535</xdr:rowOff>
    </xdr:from>
    <xdr:to>
      <xdr:col>23</xdr:col>
      <xdr:colOff>184150</xdr:colOff>
      <xdr:row>45</xdr:row>
      <xdr:rowOff>61685</xdr:rowOff>
    </xdr:to>
    <xdr:sp macro="" textlink="">
      <xdr:nvSpPr>
        <xdr:cNvPr id="90" name="楕円 89"/>
        <xdr:cNvSpPr/>
      </xdr:nvSpPr>
      <xdr:spPr>
        <a:xfrm>
          <a:off x="49022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27412</xdr:rowOff>
    </xdr:from>
    <xdr:ext cx="762000" cy="259045"/>
    <xdr:sp macro="" textlink="">
      <xdr:nvSpPr>
        <xdr:cNvPr id="91" name="財政力該当値テキスト"/>
        <xdr:cNvSpPr txBox="1"/>
      </xdr:nvSpPr>
      <xdr:spPr>
        <a:xfrm>
          <a:off x="5041900" y="757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131535</xdr:rowOff>
    </xdr:from>
    <xdr:to>
      <xdr:col>19</xdr:col>
      <xdr:colOff>184150</xdr:colOff>
      <xdr:row>45</xdr:row>
      <xdr:rowOff>61685</xdr:rowOff>
    </xdr:to>
    <xdr:sp macro="" textlink="">
      <xdr:nvSpPr>
        <xdr:cNvPr id="92" name="楕円 91"/>
        <xdr:cNvSpPr/>
      </xdr:nvSpPr>
      <xdr:spPr>
        <a:xfrm>
          <a:off x="4064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46462</xdr:rowOff>
    </xdr:from>
    <xdr:ext cx="736600" cy="259045"/>
    <xdr:sp macro="" textlink="">
      <xdr:nvSpPr>
        <xdr:cNvPr id="93" name="テキスト ボックス 92"/>
        <xdr:cNvSpPr txBox="1"/>
      </xdr:nvSpPr>
      <xdr:spPr>
        <a:xfrm>
          <a:off x="3733800" y="7761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148772</xdr:rowOff>
    </xdr:from>
    <xdr:to>
      <xdr:col>15</xdr:col>
      <xdr:colOff>133350</xdr:colOff>
      <xdr:row>45</xdr:row>
      <xdr:rowOff>78922</xdr:rowOff>
    </xdr:to>
    <xdr:sp macro="" textlink="">
      <xdr:nvSpPr>
        <xdr:cNvPr id="94" name="楕円 93"/>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63699</xdr:rowOff>
    </xdr:from>
    <xdr:ext cx="762000" cy="259045"/>
    <xdr:sp macro="" textlink="">
      <xdr:nvSpPr>
        <xdr:cNvPr id="95" name="テキスト ボックス 94"/>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148772</xdr:rowOff>
    </xdr:from>
    <xdr:to>
      <xdr:col>11</xdr:col>
      <xdr:colOff>82550</xdr:colOff>
      <xdr:row>45</xdr:row>
      <xdr:rowOff>78922</xdr:rowOff>
    </xdr:to>
    <xdr:sp macro="" textlink="">
      <xdr:nvSpPr>
        <xdr:cNvPr id="96" name="楕円 95"/>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63699</xdr:rowOff>
    </xdr:from>
    <xdr:ext cx="762000" cy="259045"/>
    <xdr:sp macro="" textlink="">
      <xdr:nvSpPr>
        <xdr:cNvPr id="97" name="テキスト ボックス 96"/>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11793</xdr:rowOff>
    </xdr:from>
    <xdr:to>
      <xdr:col>7</xdr:col>
      <xdr:colOff>31750</xdr:colOff>
      <xdr:row>45</xdr:row>
      <xdr:rowOff>113393</xdr:rowOff>
    </xdr:to>
    <xdr:sp macro="" textlink="">
      <xdr:nvSpPr>
        <xdr:cNvPr id="98" name="楕円 97"/>
        <xdr:cNvSpPr/>
      </xdr:nvSpPr>
      <xdr:spPr>
        <a:xfrm>
          <a:off x="1397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98170</xdr:rowOff>
    </xdr:from>
    <xdr:ext cx="762000" cy="259045"/>
    <xdr:sp macro="" textlink="">
      <xdr:nvSpPr>
        <xdr:cNvPr id="99" name="テキスト ボックス 98"/>
        <xdr:cNvSpPr txBox="1"/>
      </xdr:nvSpPr>
      <xdr:spPr>
        <a:xfrm>
          <a:off x="1066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地方税や地方特例交付金の増により経常一般財源が増加したが、扶助費や繰出金等の増により経常経費充当一般財源が増加したため、</a:t>
          </a:r>
          <a:r>
            <a:rPr kumimoji="1" lang="en-US" altLang="ja-JP" sz="1300">
              <a:latin typeface="ＭＳ Ｐゴシック" panose="020B0600070205080204" pitchFamily="50" charset="-128"/>
              <a:ea typeface="ＭＳ Ｐゴシック" panose="020B0600070205080204" pitchFamily="50" charset="-128"/>
            </a:rPr>
            <a:t>93.4</a:t>
          </a:r>
          <a:r>
            <a:rPr kumimoji="1" lang="ja-JP" altLang="en-US" sz="1300">
              <a:latin typeface="ＭＳ Ｐゴシック" panose="020B0600070205080204" pitchFamily="50" charset="-128"/>
              <a:ea typeface="ＭＳ Ｐゴシック" panose="020B0600070205080204" pitchFamily="50" charset="-128"/>
            </a:rPr>
            <a:t>％と前年度より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％を超える状況が続いており、政策的な事業に使える財源が少なく、非常に硬直した財政構造となっている。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87884</xdr:rowOff>
    </xdr:to>
    <xdr:cxnSp macro="">
      <xdr:nvCxnSpPr>
        <xdr:cNvPr id="132" name="直線コネクタ 131"/>
        <xdr:cNvCxnSpPr/>
      </xdr:nvCxnSpPr>
      <xdr:spPr>
        <a:xfrm>
          <a:off x="4114800" y="1067435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62</xdr:row>
      <xdr:rowOff>44450</xdr:rowOff>
    </xdr:to>
    <xdr:cxnSp macro="">
      <xdr:nvCxnSpPr>
        <xdr:cNvPr id="135" name="直線コネクタ 134"/>
        <xdr:cNvCxnSpPr/>
      </xdr:nvCxnSpPr>
      <xdr:spPr>
        <a:xfrm>
          <a:off x="3225800" y="106309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1016</xdr:rowOff>
    </xdr:from>
    <xdr:to>
      <xdr:col>15</xdr:col>
      <xdr:colOff>82550</xdr:colOff>
      <xdr:row>63</xdr:row>
      <xdr:rowOff>85344</xdr:rowOff>
    </xdr:to>
    <xdr:cxnSp macro="">
      <xdr:nvCxnSpPr>
        <xdr:cNvPr id="138" name="直線コネクタ 137"/>
        <xdr:cNvCxnSpPr/>
      </xdr:nvCxnSpPr>
      <xdr:spPr>
        <a:xfrm flipV="1">
          <a:off x="2336800" y="10630916"/>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64</xdr:row>
      <xdr:rowOff>34544</xdr:rowOff>
    </xdr:to>
    <xdr:cxnSp macro="">
      <xdr:nvCxnSpPr>
        <xdr:cNvPr id="141" name="直線コネクタ 140"/>
        <xdr:cNvCxnSpPr/>
      </xdr:nvCxnSpPr>
      <xdr:spPr>
        <a:xfrm flipV="1">
          <a:off x="1447800" y="108866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51" name="楕円 150"/>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2" name="財政構造の弾力性該当値テキスト"/>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3" name="楕円 152"/>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4" name="テキスト ボックス 153"/>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121666</xdr:rowOff>
    </xdr:from>
    <xdr:to>
      <xdr:col>15</xdr:col>
      <xdr:colOff>133350</xdr:colOff>
      <xdr:row>62</xdr:row>
      <xdr:rowOff>51816</xdr:rowOff>
    </xdr:to>
    <xdr:sp macro="" textlink="">
      <xdr:nvSpPr>
        <xdr:cNvPr id="155" name="楕円 154"/>
        <xdr:cNvSpPr/>
      </xdr:nvSpPr>
      <xdr:spPr>
        <a:xfrm>
          <a:off x="3175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36593</xdr:rowOff>
    </xdr:from>
    <xdr:ext cx="762000" cy="259045"/>
    <xdr:sp macro="" textlink="">
      <xdr:nvSpPr>
        <xdr:cNvPr id="156" name="テキスト ボックス 155"/>
        <xdr:cNvSpPr txBox="1"/>
      </xdr:nvSpPr>
      <xdr:spPr>
        <a:xfrm>
          <a:off x="2844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34544</xdr:rowOff>
    </xdr:from>
    <xdr:to>
      <xdr:col>11</xdr:col>
      <xdr:colOff>82550</xdr:colOff>
      <xdr:row>63</xdr:row>
      <xdr:rowOff>136144</xdr:rowOff>
    </xdr:to>
    <xdr:sp macro="" textlink="">
      <xdr:nvSpPr>
        <xdr:cNvPr id="157" name="楕円 156"/>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58" name="テキスト ボックス 157"/>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9" name="楕円 158"/>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70121</xdr:rowOff>
    </xdr:from>
    <xdr:ext cx="762000" cy="259045"/>
    <xdr:sp macro="" textlink="">
      <xdr:nvSpPr>
        <xdr:cNvPr id="160" name="テキスト ボックス 159"/>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人口減少が進んでいる中でも、地勢的な要因等から冬期の道路除排雪費用がかさむことなどにより、類似団体の中でも高い水準となっている。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今後も業務の効率化や改善を図りながら、行政サービスの維持・向上のための適正な人員配置と事務経費などのコストの縮減に努める。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111413</xdr:rowOff>
    </xdr:from>
    <xdr:to>
      <xdr:col>23</xdr:col>
      <xdr:colOff>133350</xdr:colOff>
      <xdr:row>87</xdr:row>
      <xdr:rowOff>45331</xdr:rowOff>
    </xdr:to>
    <xdr:cxnSp macro="">
      <xdr:nvCxnSpPr>
        <xdr:cNvPr id="195" name="直線コネクタ 194"/>
        <xdr:cNvCxnSpPr/>
      </xdr:nvCxnSpPr>
      <xdr:spPr>
        <a:xfrm flipV="1">
          <a:off x="4114800" y="14856113"/>
          <a:ext cx="8382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166315</xdr:rowOff>
    </xdr:from>
    <xdr:to>
      <xdr:col>19</xdr:col>
      <xdr:colOff>133350</xdr:colOff>
      <xdr:row>87</xdr:row>
      <xdr:rowOff>45331</xdr:rowOff>
    </xdr:to>
    <xdr:cxnSp macro="">
      <xdr:nvCxnSpPr>
        <xdr:cNvPr id="198" name="直線コネクタ 197"/>
        <xdr:cNvCxnSpPr/>
      </xdr:nvCxnSpPr>
      <xdr:spPr>
        <a:xfrm>
          <a:off x="3225800" y="14739565"/>
          <a:ext cx="889000" cy="22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130315</xdr:rowOff>
    </xdr:from>
    <xdr:to>
      <xdr:col>15</xdr:col>
      <xdr:colOff>82550</xdr:colOff>
      <xdr:row>85</xdr:row>
      <xdr:rowOff>166315</xdr:rowOff>
    </xdr:to>
    <xdr:cxnSp macro="">
      <xdr:nvCxnSpPr>
        <xdr:cNvPr id="201" name="直線コネクタ 200"/>
        <xdr:cNvCxnSpPr/>
      </xdr:nvCxnSpPr>
      <xdr:spPr>
        <a:xfrm>
          <a:off x="2336800" y="14532115"/>
          <a:ext cx="889000" cy="20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110198</xdr:rowOff>
    </xdr:from>
    <xdr:to>
      <xdr:col>11</xdr:col>
      <xdr:colOff>31750</xdr:colOff>
      <xdr:row>84</xdr:row>
      <xdr:rowOff>130315</xdr:rowOff>
    </xdr:to>
    <xdr:cxnSp macro="">
      <xdr:nvCxnSpPr>
        <xdr:cNvPr id="204" name="直線コネクタ 203"/>
        <xdr:cNvCxnSpPr/>
      </xdr:nvCxnSpPr>
      <xdr:spPr>
        <a:xfrm>
          <a:off x="1447800" y="14340548"/>
          <a:ext cx="889000" cy="1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60613</xdr:rowOff>
    </xdr:from>
    <xdr:to>
      <xdr:col>23</xdr:col>
      <xdr:colOff>184150</xdr:colOff>
      <xdr:row>86</xdr:row>
      <xdr:rowOff>162213</xdr:rowOff>
    </xdr:to>
    <xdr:sp macro="" textlink="">
      <xdr:nvSpPr>
        <xdr:cNvPr id="214" name="楕円 213"/>
        <xdr:cNvSpPr/>
      </xdr:nvSpPr>
      <xdr:spPr>
        <a:xfrm>
          <a:off x="4902200" y="148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32690</xdr:rowOff>
    </xdr:from>
    <xdr:ext cx="762000" cy="259045"/>
    <xdr:sp macro="" textlink="">
      <xdr:nvSpPr>
        <xdr:cNvPr id="215" name="人件費・物件費等の状況該当値テキスト"/>
        <xdr:cNvSpPr txBox="1"/>
      </xdr:nvSpPr>
      <xdr:spPr>
        <a:xfrm>
          <a:off x="5041900" y="1477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165981</xdr:rowOff>
    </xdr:from>
    <xdr:to>
      <xdr:col>19</xdr:col>
      <xdr:colOff>184150</xdr:colOff>
      <xdr:row>87</xdr:row>
      <xdr:rowOff>96131</xdr:rowOff>
    </xdr:to>
    <xdr:sp macro="" textlink="">
      <xdr:nvSpPr>
        <xdr:cNvPr id="216" name="楕円 215"/>
        <xdr:cNvSpPr/>
      </xdr:nvSpPr>
      <xdr:spPr>
        <a:xfrm>
          <a:off x="4064000" y="149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80908</xdr:rowOff>
    </xdr:from>
    <xdr:ext cx="736600" cy="259045"/>
    <xdr:sp macro="" textlink="">
      <xdr:nvSpPr>
        <xdr:cNvPr id="217" name="テキスト ボックス 216"/>
        <xdr:cNvSpPr txBox="1"/>
      </xdr:nvSpPr>
      <xdr:spPr>
        <a:xfrm>
          <a:off x="3733800" y="14997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115515</xdr:rowOff>
    </xdr:from>
    <xdr:to>
      <xdr:col>15</xdr:col>
      <xdr:colOff>133350</xdr:colOff>
      <xdr:row>86</xdr:row>
      <xdr:rowOff>45665</xdr:rowOff>
    </xdr:to>
    <xdr:sp macro="" textlink="">
      <xdr:nvSpPr>
        <xdr:cNvPr id="218" name="楕円 217"/>
        <xdr:cNvSpPr/>
      </xdr:nvSpPr>
      <xdr:spPr>
        <a:xfrm>
          <a:off x="3175000" y="146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30442</xdr:rowOff>
    </xdr:from>
    <xdr:ext cx="762000" cy="259045"/>
    <xdr:sp macro="" textlink="">
      <xdr:nvSpPr>
        <xdr:cNvPr id="219" name="テキスト ボックス 218"/>
        <xdr:cNvSpPr txBox="1"/>
      </xdr:nvSpPr>
      <xdr:spPr>
        <a:xfrm>
          <a:off x="2844800" y="1477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79515</xdr:rowOff>
    </xdr:from>
    <xdr:to>
      <xdr:col>11</xdr:col>
      <xdr:colOff>82550</xdr:colOff>
      <xdr:row>85</xdr:row>
      <xdr:rowOff>9665</xdr:rowOff>
    </xdr:to>
    <xdr:sp macro="" textlink="">
      <xdr:nvSpPr>
        <xdr:cNvPr id="220" name="楕円 219"/>
        <xdr:cNvSpPr/>
      </xdr:nvSpPr>
      <xdr:spPr>
        <a:xfrm>
          <a:off x="2286000" y="1448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165892</xdr:rowOff>
    </xdr:from>
    <xdr:ext cx="762000" cy="259045"/>
    <xdr:sp macro="" textlink="">
      <xdr:nvSpPr>
        <xdr:cNvPr id="221" name="テキスト ボックス 220"/>
        <xdr:cNvSpPr txBox="1"/>
      </xdr:nvSpPr>
      <xdr:spPr>
        <a:xfrm>
          <a:off x="1955800" y="1456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59398</xdr:rowOff>
    </xdr:from>
    <xdr:to>
      <xdr:col>7</xdr:col>
      <xdr:colOff>31750</xdr:colOff>
      <xdr:row>83</xdr:row>
      <xdr:rowOff>160998</xdr:rowOff>
    </xdr:to>
    <xdr:sp macro="" textlink="">
      <xdr:nvSpPr>
        <xdr:cNvPr id="222" name="楕円 221"/>
        <xdr:cNvSpPr/>
      </xdr:nvSpPr>
      <xdr:spPr>
        <a:xfrm>
          <a:off x="1397000" y="1428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145775</xdr:rowOff>
    </xdr:from>
    <xdr:ext cx="762000" cy="259045"/>
    <xdr:sp macro="" textlink="">
      <xdr:nvSpPr>
        <xdr:cNvPr id="223" name="テキスト ボックス 222"/>
        <xdr:cNvSpPr txBox="1"/>
      </xdr:nvSpPr>
      <xdr:spPr>
        <a:xfrm>
          <a:off x="1066800" y="143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人事評価の給与反映未実施等により、国を下回る給与水準となっている。今後においても、国や他団体の給与水準や民間賃金等の状況を踏まえながら、給与水準の適正化に努める。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166007</xdr:rowOff>
    </xdr:from>
    <xdr:to>
      <xdr:col>81</xdr:col>
      <xdr:colOff>44450</xdr:colOff>
      <xdr:row>82</xdr:row>
      <xdr:rowOff>11793</xdr:rowOff>
    </xdr:to>
    <xdr:cxnSp macro="">
      <xdr:nvCxnSpPr>
        <xdr:cNvPr id="259" name="直線コネクタ 258"/>
        <xdr:cNvCxnSpPr/>
      </xdr:nvCxnSpPr>
      <xdr:spPr>
        <a:xfrm>
          <a:off x="16179800" y="140534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166007</xdr:rowOff>
    </xdr:from>
    <xdr:to>
      <xdr:col>77</xdr:col>
      <xdr:colOff>44450</xdr:colOff>
      <xdr:row>82</xdr:row>
      <xdr:rowOff>80736</xdr:rowOff>
    </xdr:to>
    <xdr:cxnSp macro="">
      <xdr:nvCxnSpPr>
        <xdr:cNvPr id="262" name="直線コネクタ 261"/>
        <xdr:cNvCxnSpPr/>
      </xdr:nvCxnSpPr>
      <xdr:spPr>
        <a:xfrm flipV="1">
          <a:off x="15290800" y="140534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82</xdr:row>
      <xdr:rowOff>97971</xdr:rowOff>
    </xdr:to>
    <xdr:cxnSp macro="">
      <xdr:nvCxnSpPr>
        <xdr:cNvPr id="265" name="直線コネクタ 264"/>
        <xdr:cNvCxnSpPr/>
      </xdr:nvCxnSpPr>
      <xdr:spPr>
        <a:xfrm flipV="1">
          <a:off x="14401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80736</xdr:rowOff>
    </xdr:from>
    <xdr:to>
      <xdr:col>68</xdr:col>
      <xdr:colOff>152400</xdr:colOff>
      <xdr:row>82</xdr:row>
      <xdr:rowOff>97971</xdr:rowOff>
    </xdr:to>
    <xdr:cxnSp macro="">
      <xdr:nvCxnSpPr>
        <xdr:cNvPr id="268" name="直線コネクタ 267"/>
        <xdr:cNvCxnSpPr/>
      </xdr:nvCxnSpPr>
      <xdr:spPr>
        <a:xfrm>
          <a:off x="13512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2" name="テキスト ボックス 271"/>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132443</xdr:rowOff>
    </xdr:from>
    <xdr:to>
      <xdr:col>81</xdr:col>
      <xdr:colOff>95250</xdr:colOff>
      <xdr:row>82</xdr:row>
      <xdr:rowOff>62593</xdr:rowOff>
    </xdr:to>
    <xdr:sp macro="" textlink="">
      <xdr:nvSpPr>
        <xdr:cNvPr id="278" name="楕円 277"/>
        <xdr:cNvSpPr/>
      </xdr:nvSpPr>
      <xdr:spPr>
        <a:xfrm>
          <a:off x="169672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148970</xdr:rowOff>
    </xdr:from>
    <xdr:ext cx="762000" cy="259045"/>
    <xdr:sp macro="" textlink="">
      <xdr:nvSpPr>
        <xdr:cNvPr id="279" name="給与水準   （国との比較）該当値テキスト"/>
        <xdr:cNvSpPr txBox="1"/>
      </xdr:nvSpPr>
      <xdr:spPr>
        <a:xfrm>
          <a:off x="1710690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115207</xdr:rowOff>
    </xdr:from>
    <xdr:to>
      <xdr:col>77</xdr:col>
      <xdr:colOff>95250</xdr:colOff>
      <xdr:row>82</xdr:row>
      <xdr:rowOff>45357</xdr:rowOff>
    </xdr:to>
    <xdr:sp macro="" textlink="">
      <xdr:nvSpPr>
        <xdr:cNvPr id="280" name="楕円 279"/>
        <xdr:cNvSpPr/>
      </xdr:nvSpPr>
      <xdr:spPr>
        <a:xfrm>
          <a:off x="16129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55534</xdr:rowOff>
    </xdr:from>
    <xdr:ext cx="736600" cy="259045"/>
    <xdr:sp macro="" textlink="">
      <xdr:nvSpPr>
        <xdr:cNvPr id="281" name="テキスト ボックス 280"/>
        <xdr:cNvSpPr txBox="1"/>
      </xdr:nvSpPr>
      <xdr:spPr>
        <a:xfrm>
          <a:off x="15798800" y="1377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82" name="楕円 281"/>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83" name="テキスト ボックス 282"/>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4" name="楕円 283"/>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5" name="テキスト ボックス 284"/>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29936</xdr:rowOff>
    </xdr:from>
    <xdr:to>
      <xdr:col>64</xdr:col>
      <xdr:colOff>152400</xdr:colOff>
      <xdr:row>82</xdr:row>
      <xdr:rowOff>131536</xdr:rowOff>
    </xdr:to>
    <xdr:sp macro="" textlink="">
      <xdr:nvSpPr>
        <xdr:cNvPr id="286" name="楕円 285"/>
        <xdr:cNvSpPr/>
      </xdr:nvSpPr>
      <xdr:spPr>
        <a:xfrm>
          <a:off x="13462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141713</xdr:rowOff>
    </xdr:from>
    <xdr:ext cx="762000" cy="259045"/>
    <xdr:sp macro="" textlink="">
      <xdr:nvSpPr>
        <xdr:cNvPr id="287" name="テキスト ボックス 286"/>
        <xdr:cNvSpPr txBox="1"/>
      </xdr:nvSpPr>
      <xdr:spPr>
        <a:xfrm>
          <a:off x="13131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東西に細長い地勢的要因により消防職員を多く配置する必要があること、保健所を設置していること及び港湾事務を行っていることにより、類似団体と比較して人口千人当たりの職員数が多くなっている。これまでも指定管理者制度の活用や民間への業務委託の推進により職員数の削減を実施してきたが、今後も事務事業見直しにより適正な職員定数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5609</xdr:rowOff>
    </xdr:from>
    <xdr:to>
      <xdr:col>81</xdr:col>
      <xdr:colOff>44450</xdr:colOff>
      <xdr:row>67</xdr:row>
      <xdr:rowOff>82021</xdr:rowOff>
    </xdr:to>
    <xdr:cxnSp macro="">
      <xdr:nvCxnSpPr>
        <xdr:cNvPr id="322" name="直線コネクタ 321"/>
        <xdr:cNvCxnSpPr/>
      </xdr:nvCxnSpPr>
      <xdr:spPr>
        <a:xfrm>
          <a:off x="16179800" y="11492759"/>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162983</xdr:rowOff>
    </xdr:from>
    <xdr:to>
      <xdr:col>77</xdr:col>
      <xdr:colOff>44450</xdr:colOff>
      <xdr:row>67</xdr:row>
      <xdr:rowOff>5609</xdr:rowOff>
    </xdr:to>
    <xdr:cxnSp macro="">
      <xdr:nvCxnSpPr>
        <xdr:cNvPr id="325" name="直線コネクタ 324"/>
        <xdr:cNvCxnSpPr/>
      </xdr:nvCxnSpPr>
      <xdr:spPr>
        <a:xfrm>
          <a:off x="15290800" y="1147868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128799</xdr:rowOff>
    </xdr:from>
    <xdr:to>
      <xdr:col>72</xdr:col>
      <xdr:colOff>203200</xdr:colOff>
      <xdr:row>66</xdr:row>
      <xdr:rowOff>162983</xdr:rowOff>
    </xdr:to>
    <xdr:cxnSp macro="">
      <xdr:nvCxnSpPr>
        <xdr:cNvPr id="328" name="直線コネクタ 327"/>
        <xdr:cNvCxnSpPr/>
      </xdr:nvCxnSpPr>
      <xdr:spPr>
        <a:xfrm>
          <a:off x="14401800" y="11444499"/>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114723</xdr:rowOff>
    </xdr:from>
    <xdr:to>
      <xdr:col>68</xdr:col>
      <xdr:colOff>152400</xdr:colOff>
      <xdr:row>66</xdr:row>
      <xdr:rowOff>128799</xdr:rowOff>
    </xdr:to>
    <xdr:cxnSp macro="">
      <xdr:nvCxnSpPr>
        <xdr:cNvPr id="331" name="直線コネクタ 330"/>
        <xdr:cNvCxnSpPr/>
      </xdr:nvCxnSpPr>
      <xdr:spPr>
        <a:xfrm>
          <a:off x="13512800" y="1143042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macro="" textlink="">
      <xdr:nvSpPr>
        <xdr:cNvPr id="335" name="テキスト ボックス 334"/>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31221</xdr:rowOff>
    </xdr:from>
    <xdr:to>
      <xdr:col>81</xdr:col>
      <xdr:colOff>95250</xdr:colOff>
      <xdr:row>67</xdr:row>
      <xdr:rowOff>132821</xdr:rowOff>
    </xdr:to>
    <xdr:sp macro="" textlink="">
      <xdr:nvSpPr>
        <xdr:cNvPr id="341" name="楕円 340"/>
        <xdr:cNvSpPr/>
      </xdr:nvSpPr>
      <xdr:spPr>
        <a:xfrm>
          <a:off x="16967200" y="1151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98548</xdr:rowOff>
    </xdr:from>
    <xdr:ext cx="762000" cy="259045"/>
    <xdr:sp macro="" textlink="">
      <xdr:nvSpPr>
        <xdr:cNvPr id="342" name="定員管理の状況該当値テキスト"/>
        <xdr:cNvSpPr txBox="1"/>
      </xdr:nvSpPr>
      <xdr:spPr>
        <a:xfrm>
          <a:off x="17106900" y="1141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126259</xdr:rowOff>
    </xdr:from>
    <xdr:to>
      <xdr:col>77</xdr:col>
      <xdr:colOff>95250</xdr:colOff>
      <xdr:row>67</xdr:row>
      <xdr:rowOff>56409</xdr:rowOff>
    </xdr:to>
    <xdr:sp macro="" textlink="">
      <xdr:nvSpPr>
        <xdr:cNvPr id="343" name="楕円 342"/>
        <xdr:cNvSpPr/>
      </xdr:nvSpPr>
      <xdr:spPr>
        <a:xfrm>
          <a:off x="16129000" y="114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41186</xdr:rowOff>
    </xdr:from>
    <xdr:ext cx="736600" cy="259045"/>
    <xdr:sp macro="" textlink="">
      <xdr:nvSpPr>
        <xdr:cNvPr id="344" name="テキスト ボックス 343"/>
        <xdr:cNvSpPr txBox="1"/>
      </xdr:nvSpPr>
      <xdr:spPr>
        <a:xfrm>
          <a:off x="15798800" y="11528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112183</xdr:rowOff>
    </xdr:from>
    <xdr:to>
      <xdr:col>73</xdr:col>
      <xdr:colOff>44450</xdr:colOff>
      <xdr:row>67</xdr:row>
      <xdr:rowOff>42333</xdr:rowOff>
    </xdr:to>
    <xdr:sp macro="" textlink="">
      <xdr:nvSpPr>
        <xdr:cNvPr id="345" name="楕円 344"/>
        <xdr:cNvSpPr/>
      </xdr:nvSpPr>
      <xdr:spPr>
        <a:xfrm>
          <a:off x="15240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27110</xdr:rowOff>
    </xdr:from>
    <xdr:ext cx="762000" cy="259045"/>
    <xdr:sp macro="" textlink="">
      <xdr:nvSpPr>
        <xdr:cNvPr id="346" name="テキスト ボックス 345"/>
        <xdr:cNvSpPr txBox="1"/>
      </xdr:nvSpPr>
      <xdr:spPr>
        <a:xfrm>
          <a:off x="14909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77999</xdr:rowOff>
    </xdr:from>
    <xdr:to>
      <xdr:col>68</xdr:col>
      <xdr:colOff>203200</xdr:colOff>
      <xdr:row>67</xdr:row>
      <xdr:rowOff>8149</xdr:rowOff>
    </xdr:to>
    <xdr:sp macro="" textlink="">
      <xdr:nvSpPr>
        <xdr:cNvPr id="347" name="楕円 346"/>
        <xdr:cNvSpPr/>
      </xdr:nvSpPr>
      <xdr:spPr>
        <a:xfrm>
          <a:off x="14351000" y="113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164376</xdr:rowOff>
    </xdr:from>
    <xdr:ext cx="762000" cy="259045"/>
    <xdr:sp macro="" textlink="">
      <xdr:nvSpPr>
        <xdr:cNvPr id="348" name="テキスト ボックス 347"/>
        <xdr:cNvSpPr txBox="1"/>
      </xdr:nvSpPr>
      <xdr:spPr>
        <a:xfrm>
          <a:off x="14020800" y="1148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63923</xdr:rowOff>
    </xdr:from>
    <xdr:to>
      <xdr:col>64</xdr:col>
      <xdr:colOff>152400</xdr:colOff>
      <xdr:row>66</xdr:row>
      <xdr:rowOff>165523</xdr:rowOff>
    </xdr:to>
    <xdr:sp macro="" textlink="">
      <xdr:nvSpPr>
        <xdr:cNvPr id="349" name="楕円 348"/>
        <xdr:cNvSpPr/>
      </xdr:nvSpPr>
      <xdr:spPr>
        <a:xfrm>
          <a:off x="13462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150300</xdr:rowOff>
    </xdr:from>
    <xdr:ext cx="762000" cy="259045"/>
    <xdr:sp macro="" textlink="">
      <xdr:nvSpPr>
        <xdr:cNvPr id="350" name="テキスト ボックス 349"/>
        <xdr:cNvSpPr txBox="1"/>
      </xdr:nvSpPr>
      <xdr:spPr>
        <a:xfrm>
          <a:off x="13131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抑制に努めてきた結果、公債費負担が減少したため、実質公債比率は改善傾向にあり、類似団体内平均値より低い水準となっている。今後も、建設事業の厳選等により、新規の起債発行を抑制し、公債費負担の減少に努めることで、実質公債費比率の更なる改善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69548</xdr:rowOff>
    </xdr:from>
    <xdr:to>
      <xdr:col>81</xdr:col>
      <xdr:colOff>44450</xdr:colOff>
      <xdr:row>40</xdr:row>
      <xdr:rowOff>149981</xdr:rowOff>
    </xdr:to>
    <xdr:cxnSp macro="">
      <xdr:nvCxnSpPr>
        <xdr:cNvPr id="385" name="直線コネクタ 384"/>
        <xdr:cNvCxnSpPr/>
      </xdr:nvCxnSpPr>
      <xdr:spPr>
        <a:xfrm flipV="1">
          <a:off x="16179800" y="692754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149981</xdr:rowOff>
    </xdr:from>
    <xdr:to>
      <xdr:col>77</xdr:col>
      <xdr:colOff>44450</xdr:colOff>
      <xdr:row>41</xdr:row>
      <xdr:rowOff>93435</xdr:rowOff>
    </xdr:to>
    <xdr:cxnSp macro="">
      <xdr:nvCxnSpPr>
        <xdr:cNvPr id="388" name="直線コネクタ 387"/>
        <xdr:cNvCxnSpPr/>
      </xdr:nvCxnSpPr>
      <xdr:spPr>
        <a:xfrm flipV="1">
          <a:off x="15290800" y="700798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42</xdr:row>
      <xdr:rowOff>48381</xdr:rowOff>
    </xdr:to>
    <xdr:cxnSp macro="">
      <xdr:nvCxnSpPr>
        <xdr:cNvPr id="391" name="直線コネクタ 390"/>
        <xdr:cNvCxnSpPr/>
      </xdr:nvCxnSpPr>
      <xdr:spPr>
        <a:xfrm flipV="1">
          <a:off x="14401800" y="712288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48381</xdr:rowOff>
    </xdr:from>
    <xdr:to>
      <xdr:col>68</xdr:col>
      <xdr:colOff>152400</xdr:colOff>
      <xdr:row>42</xdr:row>
      <xdr:rowOff>128815</xdr:rowOff>
    </xdr:to>
    <xdr:cxnSp macro="">
      <xdr:nvCxnSpPr>
        <xdr:cNvPr id="394" name="直線コネクタ 393"/>
        <xdr:cNvCxnSpPr/>
      </xdr:nvCxnSpPr>
      <xdr:spPr>
        <a:xfrm flipV="1">
          <a:off x="13512800" y="724928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4" name="楕円 403"/>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35275</xdr:rowOff>
    </xdr:from>
    <xdr:ext cx="762000" cy="259045"/>
    <xdr:sp macro="" textlink="">
      <xdr:nvSpPr>
        <xdr:cNvPr id="405" name="公債費負担の状況該当値テキスト"/>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99181</xdr:rowOff>
    </xdr:from>
    <xdr:to>
      <xdr:col>77</xdr:col>
      <xdr:colOff>95250</xdr:colOff>
      <xdr:row>41</xdr:row>
      <xdr:rowOff>29331</xdr:rowOff>
    </xdr:to>
    <xdr:sp macro="" textlink="">
      <xdr:nvSpPr>
        <xdr:cNvPr id="406" name="楕円 405"/>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407" name="テキスト ボックス 406"/>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42635</xdr:rowOff>
    </xdr:from>
    <xdr:to>
      <xdr:col>73</xdr:col>
      <xdr:colOff>44450</xdr:colOff>
      <xdr:row>41</xdr:row>
      <xdr:rowOff>144235</xdr:rowOff>
    </xdr:to>
    <xdr:sp macro="" textlink="">
      <xdr:nvSpPr>
        <xdr:cNvPr id="408" name="楕円 407"/>
        <xdr:cNvSpPr/>
      </xdr:nvSpPr>
      <xdr:spPr>
        <a:xfrm>
          <a:off x="15240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129012</xdr:rowOff>
    </xdr:from>
    <xdr:ext cx="762000" cy="259045"/>
    <xdr:sp macro="" textlink="">
      <xdr:nvSpPr>
        <xdr:cNvPr id="409" name="テキスト ボックス 408"/>
        <xdr:cNvSpPr txBox="1"/>
      </xdr:nvSpPr>
      <xdr:spPr>
        <a:xfrm>
          <a:off x="14909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169031</xdr:rowOff>
    </xdr:from>
    <xdr:to>
      <xdr:col>68</xdr:col>
      <xdr:colOff>203200</xdr:colOff>
      <xdr:row>42</xdr:row>
      <xdr:rowOff>99181</xdr:rowOff>
    </xdr:to>
    <xdr:sp macro="" textlink="">
      <xdr:nvSpPr>
        <xdr:cNvPr id="410" name="楕円 409"/>
        <xdr:cNvSpPr/>
      </xdr:nvSpPr>
      <xdr:spPr>
        <a:xfrm>
          <a:off x="14351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83958</xdr:rowOff>
    </xdr:from>
    <xdr:ext cx="762000" cy="259045"/>
    <xdr:sp macro="" textlink="">
      <xdr:nvSpPr>
        <xdr:cNvPr id="411" name="テキスト ボックス 410"/>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412" name="楕円 411"/>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413" name="テキスト ボックス 412"/>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地方債の現在高が減少したことにより、将来負担比率は前年度から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ポイント改善したが、類似団体との比較においては依然として高い水準となっている。今後も公債費等義務的経費の削減を中心とする行財政改革を進め、財政の健全化に努める。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907</xdr:rowOff>
    </xdr:from>
    <xdr:to>
      <xdr:col>81</xdr:col>
      <xdr:colOff>44450</xdr:colOff>
      <xdr:row>16</xdr:row>
      <xdr:rowOff>18143</xdr:rowOff>
    </xdr:to>
    <xdr:cxnSp macro="">
      <xdr:nvCxnSpPr>
        <xdr:cNvPr id="449" name="直線コネクタ 448"/>
        <xdr:cNvCxnSpPr/>
      </xdr:nvCxnSpPr>
      <xdr:spPr>
        <a:xfrm flipV="1">
          <a:off x="16179800" y="27441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18143</xdr:rowOff>
    </xdr:from>
    <xdr:to>
      <xdr:col>77</xdr:col>
      <xdr:colOff>44450</xdr:colOff>
      <xdr:row>16</xdr:row>
      <xdr:rowOff>88809</xdr:rowOff>
    </xdr:to>
    <xdr:cxnSp macro="">
      <xdr:nvCxnSpPr>
        <xdr:cNvPr id="452" name="直線コネクタ 451"/>
        <xdr:cNvCxnSpPr/>
      </xdr:nvCxnSpPr>
      <xdr:spPr>
        <a:xfrm flipV="1">
          <a:off x="15290800" y="2761343"/>
          <a:ext cx="889000" cy="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88809</xdr:rowOff>
    </xdr:from>
    <xdr:to>
      <xdr:col>72</xdr:col>
      <xdr:colOff>203200</xdr:colOff>
      <xdr:row>16</xdr:row>
      <xdr:rowOff>164646</xdr:rowOff>
    </xdr:to>
    <xdr:cxnSp macro="">
      <xdr:nvCxnSpPr>
        <xdr:cNvPr id="455" name="直線コネクタ 454"/>
        <xdr:cNvCxnSpPr/>
      </xdr:nvCxnSpPr>
      <xdr:spPr>
        <a:xfrm flipV="1">
          <a:off x="14401800" y="283200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164646</xdr:rowOff>
    </xdr:from>
    <xdr:to>
      <xdr:col>68</xdr:col>
      <xdr:colOff>152400</xdr:colOff>
      <xdr:row>17</xdr:row>
      <xdr:rowOff>32838</xdr:rowOff>
    </xdr:to>
    <xdr:cxnSp macro="">
      <xdr:nvCxnSpPr>
        <xdr:cNvPr id="458" name="直線コネクタ 457"/>
        <xdr:cNvCxnSpPr/>
      </xdr:nvCxnSpPr>
      <xdr:spPr>
        <a:xfrm flipV="1">
          <a:off x="13512800" y="2907846"/>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100784</xdr:rowOff>
    </xdr:from>
    <xdr:to>
      <xdr:col>68</xdr:col>
      <xdr:colOff>203200</xdr:colOff>
      <xdr:row>14</xdr:row>
      <xdr:rowOff>30934</xdr:rowOff>
    </xdr:to>
    <xdr:sp macro="" textlink="">
      <xdr:nvSpPr>
        <xdr:cNvPr id="459" name="フローチャート: 判断 458"/>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60" name="テキスト ボックス 459"/>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61" name="フローチャート: 判断 460"/>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2" name="テキスト ボックス 461"/>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121557</xdr:rowOff>
    </xdr:from>
    <xdr:to>
      <xdr:col>81</xdr:col>
      <xdr:colOff>95250</xdr:colOff>
      <xdr:row>16</xdr:row>
      <xdr:rowOff>51707</xdr:rowOff>
    </xdr:to>
    <xdr:sp macro="" textlink="">
      <xdr:nvSpPr>
        <xdr:cNvPr id="468" name="楕円 467"/>
        <xdr:cNvSpPr/>
      </xdr:nvSpPr>
      <xdr:spPr>
        <a:xfrm>
          <a:off x="16967200" y="2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93634</xdr:rowOff>
    </xdr:from>
    <xdr:ext cx="762000" cy="259045"/>
    <xdr:sp macro="" textlink="">
      <xdr:nvSpPr>
        <xdr:cNvPr id="469" name="将来負担の状況該当値テキスト"/>
        <xdr:cNvSpPr txBox="1"/>
      </xdr:nvSpPr>
      <xdr:spPr>
        <a:xfrm>
          <a:off x="17106900" y="266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138793</xdr:rowOff>
    </xdr:from>
    <xdr:to>
      <xdr:col>77</xdr:col>
      <xdr:colOff>95250</xdr:colOff>
      <xdr:row>16</xdr:row>
      <xdr:rowOff>68943</xdr:rowOff>
    </xdr:to>
    <xdr:sp macro="" textlink="">
      <xdr:nvSpPr>
        <xdr:cNvPr id="470" name="楕円 469"/>
        <xdr:cNvSpPr/>
      </xdr:nvSpPr>
      <xdr:spPr>
        <a:xfrm>
          <a:off x="16129000" y="27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53720</xdr:rowOff>
    </xdr:from>
    <xdr:ext cx="736600" cy="259045"/>
    <xdr:sp macro="" textlink="">
      <xdr:nvSpPr>
        <xdr:cNvPr id="471" name="テキスト ボックス 470"/>
        <xdr:cNvSpPr txBox="1"/>
      </xdr:nvSpPr>
      <xdr:spPr>
        <a:xfrm>
          <a:off x="15798800" y="279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38009</xdr:rowOff>
    </xdr:from>
    <xdr:to>
      <xdr:col>73</xdr:col>
      <xdr:colOff>44450</xdr:colOff>
      <xdr:row>16</xdr:row>
      <xdr:rowOff>139609</xdr:rowOff>
    </xdr:to>
    <xdr:sp macro="" textlink="">
      <xdr:nvSpPr>
        <xdr:cNvPr id="472" name="楕円 471"/>
        <xdr:cNvSpPr/>
      </xdr:nvSpPr>
      <xdr:spPr>
        <a:xfrm>
          <a:off x="15240000" y="27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124386</xdr:rowOff>
    </xdr:from>
    <xdr:ext cx="762000" cy="259045"/>
    <xdr:sp macro="" textlink="">
      <xdr:nvSpPr>
        <xdr:cNvPr id="473" name="テキスト ボックス 472"/>
        <xdr:cNvSpPr txBox="1"/>
      </xdr:nvSpPr>
      <xdr:spPr>
        <a:xfrm>
          <a:off x="14909800" y="286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113846</xdr:rowOff>
    </xdr:from>
    <xdr:to>
      <xdr:col>68</xdr:col>
      <xdr:colOff>203200</xdr:colOff>
      <xdr:row>17</xdr:row>
      <xdr:rowOff>43996</xdr:rowOff>
    </xdr:to>
    <xdr:sp macro="" textlink="">
      <xdr:nvSpPr>
        <xdr:cNvPr id="474" name="楕円 473"/>
        <xdr:cNvSpPr/>
      </xdr:nvSpPr>
      <xdr:spPr>
        <a:xfrm>
          <a:off x="14351000" y="28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28773</xdr:rowOff>
    </xdr:from>
    <xdr:ext cx="762000" cy="259045"/>
    <xdr:sp macro="" textlink="">
      <xdr:nvSpPr>
        <xdr:cNvPr id="475" name="テキスト ボックス 474"/>
        <xdr:cNvSpPr txBox="1"/>
      </xdr:nvSpPr>
      <xdr:spPr>
        <a:xfrm>
          <a:off x="14020800" y="294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153488</xdr:rowOff>
    </xdr:from>
    <xdr:to>
      <xdr:col>64</xdr:col>
      <xdr:colOff>152400</xdr:colOff>
      <xdr:row>17</xdr:row>
      <xdr:rowOff>83638</xdr:rowOff>
    </xdr:to>
    <xdr:sp macro="" textlink="">
      <xdr:nvSpPr>
        <xdr:cNvPr id="476" name="楕円 475"/>
        <xdr:cNvSpPr/>
      </xdr:nvSpPr>
      <xdr:spPr>
        <a:xfrm>
          <a:off x="13462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68415</xdr:rowOff>
    </xdr:from>
    <xdr:ext cx="762000" cy="259045"/>
    <xdr:sp macro="" textlink="">
      <xdr:nvSpPr>
        <xdr:cNvPr id="477" name="テキスト ボックス 476"/>
        <xdr:cNvSpPr txBox="1"/>
      </xdr:nvSpPr>
      <xdr:spPr>
        <a:xfrm>
          <a:off x="13131800" y="298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106,507
105,633
243.87
63,260,471
61,956,358
1,284,840
31,858,052
44,663,925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地勢的要因から消防職員を多く抱えるほか、港湾事務や保健所設置により人口当たりの職員数が多くなっているが、引き続き指定管理者制度の活用等による職員数の適正管理に努める。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46990</xdr:rowOff>
    </xdr:from>
    <xdr:to>
      <xdr:col>24</xdr:col>
      <xdr:colOff>25400</xdr:colOff>
      <xdr:row>39</xdr:row>
      <xdr:rowOff>74422</xdr:rowOff>
    </xdr:to>
    <xdr:cxnSp macro="">
      <xdr:nvCxnSpPr>
        <xdr:cNvPr id="64" name="直線コネクタ 63"/>
        <xdr:cNvCxnSpPr/>
      </xdr:nvCxnSpPr>
      <xdr:spPr>
        <a:xfrm flipV="1">
          <a:off x="3987800" y="67335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37846</xdr:rowOff>
    </xdr:from>
    <xdr:to>
      <xdr:col>19</xdr:col>
      <xdr:colOff>187325</xdr:colOff>
      <xdr:row>39</xdr:row>
      <xdr:rowOff>74422</xdr:rowOff>
    </xdr:to>
    <xdr:cxnSp macro="">
      <xdr:nvCxnSpPr>
        <xdr:cNvPr id="67" name="直線コネクタ 66"/>
        <xdr:cNvCxnSpPr/>
      </xdr:nvCxnSpPr>
      <xdr:spPr>
        <a:xfrm>
          <a:off x="3098800" y="6724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37846</xdr:rowOff>
    </xdr:from>
    <xdr:to>
      <xdr:col>15</xdr:col>
      <xdr:colOff>98425</xdr:colOff>
      <xdr:row>40</xdr:row>
      <xdr:rowOff>3556</xdr:rowOff>
    </xdr:to>
    <xdr:cxnSp macro="">
      <xdr:nvCxnSpPr>
        <xdr:cNvPr id="70" name="直線コネクタ 69"/>
        <xdr:cNvCxnSpPr/>
      </xdr:nvCxnSpPr>
      <xdr:spPr>
        <a:xfrm flipV="1">
          <a:off x="2209800" y="67243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101854</xdr:rowOff>
    </xdr:from>
    <xdr:to>
      <xdr:col>11</xdr:col>
      <xdr:colOff>9525</xdr:colOff>
      <xdr:row>40</xdr:row>
      <xdr:rowOff>3556</xdr:rowOff>
    </xdr:to>
    <xdr:cxnSp macro="">
      <xdr:nvCxnSpPr>
        <xdr:cNvPr id="73" name="直線コネクタ 72"/>
        <xdr:cNvCxnSpPr/>
      </xdr:nvCxnSpPr>
      <xdr:spPr>
        <a:xfrm>
          <a:off x="1320800" y="67884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3" name="楕円 82"/>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4"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23622</xdr:rowOff>
    </xdr:from>
    <xdr:to>
      <xdr:col>20</xdr:col>
      <xdr:colOff>38100</xdr:colOff>
      <xdr:row>39</xdr:row>
      <xdr:rowOff>125222</xdr:rowOff>
    </xdr:to>
    <xdr:sp macro="" textlink="">
      <xdr:nvSpPr>
        <xdr:cNvPr id="85" name="楕円 84"/>
        <xdr:cNvSpPr/>
      </xdr:nvSpPr>
      <xdr:spPr>
        <a:xfrm>
          <a:off x="3937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109999</xdr:rowOff>
    </xdr:from>
    <xdr:ext cx="736600" cy="259045"/>
    <xdr:sp macro="" textlink="">
      <xdr:nvSpPr>
        <xdr:cNvPr id="86" name="テキスト ボックス 85"/>
        <xdr:cNvSpPr txBox="1"/>
      </xdr:nvSpPr>
      <xdr:spPr>
        <a:xfrm>
          <a:off x="3606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158496</xdr:rowOff>
    </xdr:from>
    <xdr:to>
      <xdr:col>15</xdr:col>
      <xdr:colOff>149225</xdr:colOff>
      <xdr:row>39</xdr:row>
      <xdr:rowOff>88646</xdr:rowOff>
    </xdr:to>
    <xdr:sp macro="" textlink="">
      <xdr:nvSpPr>
        <xdr:cNvPr id="87" name="楕円 86"/>
        <xdr:cNvSpPr/>
      </xdr:nvSpPr>
      <xdr:spPr>
        <a:xfrm>
          <a:off x="3048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73423</xdr:rowOff>
    </xdr:from>
    <xdr:ext cx="762000" cy="259045"/>
    <xdr:sp macro="" textlink="">
      <xdr:nvSpPr>
        <xdr:cNvPr id="88" name="テキスト ボックス 87"/>
        <xdr:cNvSpPr txBox="1"/>
      </xdr:nvSpPr>
      <xdr:spPr>
        <a:xfrm>
          <a:off x="2717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124206</xdr:rowOff>
    </xdr:from>
    <xdr:to>
      <xdr:col>11</xdr:col>
      <xdr:colOff>60325</xdr:colOff>
      <xdr:row>40</xdr:row>
      <xdr:rowOff>54356</xdr:rowOff>
    </xdr:to>
    <xdr:sp macro="" textlink="">
      <xdr:nvSpPr>
        <xdr:cNvPr id="89" name="楕円 88"/>
        <xdr:cNvSpPr/>
      </xdr:nvSpPr>
      <xdr:spPr>
        <a:xfrm>
          <a:off x="2159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39133</xdr:rowOff>
    </xdr:from>
    <xdr:ext cx="762000" cy="259045"/>
    <xdr:sp macro="" textlink="">
      <xdr:nvSpPr>
        <xdr:cNvPr id="90" name="テキスト ボックス 89"/>
        <xdr:cNvSpPr txBox="1"/>
      </xdr:nvSpPr>
      <xdr:spPr>
        <a:xfrm>
          <a:off x="1828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51054</xdr:rowOff>
    </xdr:from>
    <xdr:to>
      <xdr:col>6</xdr:col>
      <xdr:colOff>171450</xdr:colOff>
      <xdr:row>39</xdr:row>
      <xdr:rowOff>152654</xdr:rowOff>
    </xdr:to>
    <xdr:sp macro="" textlink="">
      <xdr:nvSpPr>
        <xdr:cNvPr id="91" name="楕円 90"/>
        <xdr:cNvSpPr/>
      </xdr:nvSpPr>
      <xdr:spPr>
        <a:xfrm>
          <a:off x="1270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137431</xdr:rowOff>
    </xdr:from>
    <xdr:ext cx="762000" cy="259045"/>
    <xdr:sp macro="" textlink="">
      <xdr:nvSpPr>
        <xdr:cNvPr id="92" name="テキスト ボックス 91"/>
        <xdr:cNvSpPr txBox="1"/>
      </xdr:nvSpPr>
      <xdr:spPr>
        <a:xfrm>
          <a:off x="939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事務事業の見直しや管理経費等の削減により、物件費の経常収支比率は類似団体の中で最も低くなっている。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24130</xdr:rowOff>
    </xdr:to>
    <xdr:cxnSp macro="">
      <xdr:nvCxnSpPr>
        <xdr:cNvPr id="118" name="直線コネクタ 117"/>
        <xdr:cNvCxnSpPr/>
      </xdr:nvCxnSpPr>
      <xdr:spPr>
        <a:xfrm flipV="1">
          <a:off x="16510000" y="22712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1"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2" name="直線コネクタ 121"/>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42418</xdr:rowOff>
    </xdr:from>
    <xdr:to>
      <xdr:col>82</xdr:col>
      <xdr:colOff>107950</xdr:colOff>
      <xdr:row>13</xdr:row>
      <xdr:rowOff>51562</xdr:rowOff>
    </xdr:to>
    <xdr:cxnSp macro="">
      <xdr:nvCxnSpPr>
        <xdr:cNvPr id="123" name="直線コネクタ 122"/>
        <xdr:cNvCxnSpPr/>
      </xdr:nvCxnSpPr>
      <xdr:spPr>
        <a:xfrm flipV="1">
          <a:off x="15671800" y="22712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135145</xdr:rowOff>
    </xdr:from>
    <xdr:ext cx="762000" cy="259045"/>
    <xdr:sp macro="" textlink="">
      <xdr:nvSpPr>
        <xdr:cNvPr id="124" name="物件費平均値テキスト"/>
        <xdr:cNvSpPr txBox="1"/>
      </xdr:nvSpPr>
      <xdr:spPr>
        <a:xfrm>
          <a:off x="16598900" y="287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25" name="フローチャート: 判断 124"/>
        <xdr:cNvSpPr/>
      </xdr:nvSpPr>
      <xdr:spPr>
        <a:xfrm>
          <a:off x="164592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5842</xdr:rowOff>
    </xdr:from>
    <xdr:to>
      <xdr:col>78</xdr:col>
      <xdr:colOff>69850</xdr:colOff>
      <xdr:row>13</xdr:row>
      <xdr:rowOff>51562</xdr:rowOff>
    </xdr:to>
    <xdr:cxnSp macro="">
      <xdr:nvCxnSpPr>
        <xdr:cNvPr id="126" name="直線コネクタ 125"/>
        <xdr:cNvCxnSpPr/>
      </xdr:nvCxnSpPr>
      <xdr:spPr>
        <a:xfrm>
          <a:off x="14782800" y="22346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135636</xdr:rowOff>
    </xdr:from>
    <xdr:to>
      <xdr:col>78</xdr:col>
      <xdr:colOff>120650</xdr:colOff>
      <xdr:row>17</xdr:row>
      <xdr:rowOff>65786</xdr:rowOff>
    </xdr:to>
    <xdr:sp macro="" textlink="">
      <xdr:nvSpPr>
        <xdr:cNvPr id="127" name="フローチャート: 判断 126"/>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28" name="テキスト ボックス 127"/>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5842</xdr:rowOff>
    </xdr:from>
    <xdr:to>
      <xdr:col>73</xdr:col>
      <xdr:colOff>180975</xdr:colOff>
      <xdr:row>13</xdr:row>
      <xdr:rowOff>33274</xdr:rowOff>
    </xdr:to>
    <xdr:cxnSp macro="">
      <xdr:nvCxnSpPr>
        <xdr:cNvPr id="129" name="直線コネクタ 128"/>
        <xdr:cNvCxnSpPr/>
      </xdr:nvCxnSpPr>
      <xdr:spPr>
        <a:xfrm flipV="1">
          <a:off x="13893800" y="22346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0" name="フローチャート: 判断 129"/>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1" name="テキスト ボックス 130"/>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33274</xdr:rowOff>
    </xdr:from>
    <xdr:to>
      <xdr:col>69</xdr:col>
      <xdr:colOff>92075</xdr:colOff>
      <xdr:row>13</xdr:row>
      <xdr:rowOff>60706</xdr:rowOff>
    </xdr:to>
    <xdr:cxnSp macro="">
      <xdr:nvCxnSpPr>
        <xdr:cNvPr id="132" name="直線コネクタ 131"/>
        <xdr:cNvCxnSpPr/>
      </xdr:nvCxnSpPr>
      <xdr:spPr>
        <a:xfrm flipV="1">
          <a:off x="13004800" y="2262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99060</xdr:rowOff>
    </xdr:from>
    <xdr:to>
      <xdr:col>69</xdr:col>
      <xdr:colOff>142875</xdr:colOff>
      <xdr:row>17</xdr:row>
      <xdr:rowOff>29210</xdr:rowOff>
    </xdr:to>
    <xdr:sp macro="" textlink="">
      <xdr:nvSpPr>
        <xdr:cNvPr id="133" name="フローチャート: 判断 132"/>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34" name="テキスト ボックス 133"/>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35" name="フローチャート: 判断 134"/>
        <xdr:cNvSpPr/>
      </xdr:nvSpPr>
      <xdr:spPr>
        <a:xfrm>
          <a:off x="12954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36" name="テキスト ボックス 135"/>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163068</xdr:rowOff>
    </xdr:from>
    <xdr:to>
      <xdr:col>82</xdr:col>
      <xdr:colOff>158750</xdr:colOff>
      <xdr:row>13</xdr:row>
      <xdr:rowOff>93218</xdr:rowOff>
    </xdr:to>
    <xdr:sp macro="" textlink="">
      <xdr:nvSpPr>
        <xdr:cNvPr id="142" name="楕円 141"/>
        <xdr:cNvSpPr/>
      </xdr:nvSpPr>
      <xdr:spPr>
        <a:xfrm>
          <a:off x="164592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71645</xdr:rowOff>
    </xdr:from>
    <xdr:ext cx="762000" cy="259045"/>
    <xdr:sp macro="" textlink="">
      <xdr:nvSpPr>
        <xdr:cNvPr id="143" name="物件費該当値テキスト"/>
        <xdr:cNvSpPr txBox="1"/>
      </xdr:nvSpPr>
      <xdr:spPr>
        <a:xfrm>
          <a:off x="16598900" y="212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762</xdr:rowOff>
    </xdr:from>
    <xdr:to>
      <xdr:col>78</xdr:col>
      <xdr:colOff>120650</xdr:colOff>
      <xdr:row>13</xdr:row>
      <xdr:rowOff>102362</xdr:rowOff>
    </xdr:to>
    <xdr:sp macro="" textlink="">
      <xdr:nvSpPr>
        <xdr:cNvPr id="144" name="楕円 143"/>
        <xdr:cNvSpPr/>
      </xdr:nvSpPr>
      <xdr:spPr>
        <a:xfrm>
          <a:off x="15621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112539</xdr:rowOff>
    </xdr:from>
    <xdr:ext cx="736600" cy="259045"/>
    <xdr:sp macro="" textlink="">
      <xdr:nvSpPr>
        <xdr:cNvPr id="145" name="テキスト ボックス 144"/>
        <xdr:cNvSpPr txBox="1"/>
      </xdr:nvSpPr>
      <xdr:spPr>
        <a:xfrm>
          <a:off x="15290800" y="199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126492</xdr:rowOff>
    </xdr:from>
    <xdr:to>
      <xdr:col>74</xdr:col>
      <xdr:colOff>31750</xdr:colOff>
      <xdr:row>13</xdr:row>
      <xdr:rowOff>56642</xdr:rowOff>
    </xdr:to>
    <xdr:sp macro="" textlink="">
      <xdr:nvSpPr>
        <xdr:cNvPr id="146" name="楕円 145"/>
        <xdr:cNvSpPr/>
      </xdr:nvSpPr>
      <xdr:spPr>
        <a:xfrm>
          <a:off x="14732000" y="21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66819</xdr:rowOff>
    </xdr:from>
    <xdr:ext cx="762000" cy="259045"/>
    <xdr:sp macro="" textlink="">
      <xdr:nvSpPr>
        <xdr:cNvPr id="147" name="テキスト ボックス 146"/>
        <xdr:cNvSpPr txBox="1"/>
      </xdr:nvSpPr>
      <xdr:spPr>
        <a:xfrm>
          <a:off x="14401800" y="19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153924</xdr:rowOff>
    </xdr:from>
    <xdr:to>
      <xdr:col>69</xdr:col>
      <xdr:colOff>142875</xdr:colOff>
      <xdr:row>13</xdr:row>
      <xdr:rowOff>84074</xdr:rowOff>
    </xdr:to>
    <xdr:sp macro="" textlink="">
      <xdr:nvSpPr>
        <xdr:cNvPr id="148" name="楕円 147"/>
        <xdr:cNvSpPr/>
      </xdr:nvSpPr>
      <xdr:spPr>
        <a:xfrm>
          <a:off x="138430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94251</xdr:rowOff>
    </xdr:from>
    <xdr:ext cx="762000" cy="259045"/>
    <xdr:sp macro="" textlink="">
      <xdr:nvSpPr>
        <xdr:cNvPr id="149" name="テキスト ボックス 148"/>
        <xdr:cNvSpPr txBox="1"/>
      </xdr:nvSpPr>
      <xdr:spPr>
        <a:xfrm>
          <a:off x="13512800" y="19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9906</xdr:rowOff>
    </xdr:from>
    <xdr:to>
      <xdr:col>65</xdr:col>
      <xdr:colOff>53975</xdr:colOff>
      <xdr:row>13</xdr:row>
      <xdr:rowOff>111506</xdr:rowOff>
    </xdr:to>
    <xdr:sp macro="" textlink="">
      <xdr:nvSpPr>
        <xdr:cNvPr id="150" name="楕円 149"/>
        <xdr:cNvSpPr/>
      </xdr:nvSpPr>
      <xdr:spPr>
        <a:xfrm>
          <a:off x="12954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121683</xdr:rowOff>
    </xdr:from>
    <xdr:ext cx="762000" cy="259045"/>
    <xdr:sp macro="" textlink="">
      <xdr:nvSpPr>
        <xdr:cNvPr id="151" name="テキスト ボックス 150"/>
        <xdr:cNvSpPr txBox="1"/>
      </xdr:nvSpPr>
      <xdr:spPr>
        <a:xfrm>
          <a:off x="12623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社会保障給付費が増加傾向にあり、扶助費の経常収支比率も前年度より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ポイント増加していることなどから、自立支援や予防対策の推進により、社会保障給付の増加傾向に歯止めをかけるよう努める。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79" name="直線コネクタ 178"/>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0" name="扶助費最小値テキスト"/>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1" name="直線コネクタ 180"/>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2" name="扶助費最大値テキスト"/>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3" name="直線コネクタ 182"/>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73660</xdr:rowOff>
    </xdr:from>
    <xdr:to>
      <xdr:col>24</xdr:col>
      <xdr:colOff>25400</xdr:colOff>
      <xdr:row>57</xdr:row>
      <xdr:rowOff>8890</xdr:rowOff>
    </xdr:to>
    <xdr:cxnSp macro="">
      <xdr:nvCxnSpPr>
        <xdr:cNvPr id="184" name="直線コネクタ 183"/>
        <xdr:cNvCxnSpPr/>
      </xdr:nvCxnSpPr>
      <xdr:spPr>
        <a:xfrm>
          <a:off x="3987800" y="96748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6" name="フローチャート: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73660</xdr:rowOff>
    </xdr:from>
    <xdr:to>
      <xdr:col>19</xdr:col>
      <xdr:colOff>187325</xdr:colOff>
      <xdr:row>56</xdr:row>
      <xdr:rowOff>96520</xdr:rowOff>
    </xdr:to>
    <xdr:cxnSp macro="">
      <xdr:nvCxnSpPr>
        <xdr:cNvPr id="187" name="直線コネクタ 186"/>
        <xdr:cNvCxnSpPr/>
      </xdr:nvCxnSpPr>
      <xdr:spPr>
        <a:xfrm flipV="1">
          <a:off x="3098800" y="967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88" name="フローチャート: 判断 187"/>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89" name="テキスト ボックス 188"/>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96520</xdr:rowOff>
    </xdr:from>
    <xdr:to>
      <xdr:col>15</xdr:col>
      <xdr:colOff>98425</xdr:colOff>
      <xdr:row>56</xdr:row>
      <xdr:rowOff>149860</xdr:rowOff>
    </xdr:to>
    <xdr:cxnSp macro="">
      <xdr:nvCxnSpPr>
        <xdr:cNvPr id="190" name="直線コネクタ 189"/>
        <xdr:cNvCxnSpPr/>
      </xdr:nvCxnSpPr>
      <xdr:spPr>
        <a:xfrm flipV="1">
          <a:off x="2209800" y="9697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1" name="フローチャート: 判断 190"/>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2" name="テキスト ボックス 191"/>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46990</xdr:rowOff>
    </xdr:to>
    <xdr:cxnSp macro="">
      <xdr:nvCxnSpPr>
        <xdr:cNvPr id="193" name="直線コネクタ 192"/>
        <xdr:cNvCxnSpPr/>
      </xdr:nvCxnSpPr>
      <xdr:spPr>
        <a:xfrm flipV="1">
          <a:off x="1320800" y="9751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4" name="フローチャート: 判断 193"/>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5" name="テキスト ボックス 194"/>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6" name="フローチャート: 判断 195"/>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7" name="テキスト ボックス 196"/>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203" name="楕円 202"/>
        <xdr:cNvSpPr/>
      </xdr:nvSpPr>
      <xdr:spPr>
        <a:xfrm>
          <a:off x="4775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146067</xdr:rowOff>
    </xdr:from>
    <xdr:ext cx="762000" cy="259045"/>
    <xdr:sp macro="" textlink="">
      <xdr:nvSpPr>
        <xdr:cNvPr id="204" name="扶助費該当値テキスト"/>
        <xdr:cNvSpPr txBox="1"/>
      </xdr:nvSpPr>
      <xdr:spPr>
        <a:xfrm>
          <a:off x="4914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22860</xdr:rowOff>
    </xdr:from>
    <xdr:to>
      <xdr:col>20</xdr:col>
      <xdr:colOff>38100</xdr:colOff>
      <xdr:row>56</xdr:row>
      <xdr:rowOff>124460</xdr:rowOff>
    </xdr:to>
    <xdr:sp macro="" textlink="">
      <xdr:nvSpPr>
        <xdr:cNvPr id="205" name="楕円 204"/>
        <xdr:cNvSpPr/>
      </xdr:nvSpPr>
      <xdr:spPr>
        <a:xfrm>
          <a:off x="3937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134637</xdr:rowOff>
    </xdr:from>
    <xdr:ext cx="736600" cy="259045"/>
    <xdr:sp macro="" textlink="">
      <xdr:nvSpPr>
        <xdr:cNvPr id="206" name="テキスト ボックス 205"/>
        <xdr:cNvSpPr txBox="1"/>
      </xdr:nvSpPr>
      <xdr:spPr>
        <a:xfrm>
          <a:off x="3606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45720</xdr:rowOff>
    </xdr:from>
    <xdr:to>
      <xdr:col>15</xdr:col>
      <xdr:colOff>149225</xdr:colOff>
      <xdr:row>56</xdr:row>
      <xdr:rowOff>147320</xdr:rowOff>
    </xdr:to>
    <xdr:sp macro="" textlink="">
      <xdr:nvSpPr>
        <xdr:cNvPr id="207" name="楕円 206"/>
        <xdr:cNvSpPr/>
      </xdr:nvSpPr>
      <xdr:spPr>
        <a:xfrm>
          <a:off x="3048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157497</xdr:rowOff>
    </xdr:from>
    <xdr:ext cx="762000" cy="259045"/>
    <xdr:sp macro="" textlink="">
      <xdr:nvSpPr>
        <xdr:cNvPr id="208" name="テキスト ボックス 207"/>
        <xdr:cNvSpPr txBox="1"/>
      </xdr:nvSpPr>
      <xdr:spPr>
        <a:xfrm>
          <a:off x="2717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09" name="楕円 208"/>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10" name="テキスト ボックス 209"/>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11" name="楕円 210"/>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82567</xdr:rowOff>
    </xdr:from>
    <xdr:ext cx="762000" cy="259045"/>
    <xdr:sp macro="" textlink="">
      <xdr:nvSpPr>
        <xdr:cNvPr id="212" name="テキスト ボックス 211"/>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病院事業等の公営事業会計への繰出金のほか、冬期間の道路除排雪等の維持補修費の支出は大きく、その他の経常収支比率は類似団体の中で高い水準となっている。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2" name="直線コネクタ 241"/>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3"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4" name="直線コネクタ 243"/>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5"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46" name="直線コネクタ 245"/>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4535</xdr:rowOff>
    </xdr:from>
    <xdr:to>
      <xdr:col>82</xdr:col>
      <xdr:colOff>107950</xdr:colOff>
      <xdr:row>61</xdr:row>
      <xdr:rowOff>37193</xdr:rowOff>
    </xdr:to>
    <xdr:cxnSp macro="">
      <xdr:nvCxnSpPr>
        <xdr:cNvPr id="247" name="直線コネクタ 246"/>
        <xdr:cNvCxnSpPr/>
      </xdr:nvCxnSpPr>
      <xdr:spPr>
        <a:xfrm>
          <a:off x="15671800" y="10462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48" name="その他平均値テキスト"/>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49" name="フローチャート: 判断 248"/>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45357</xdr:rowOff>
    </xdr:from>
    <xdr:to>
      <xdr:col>78</xdr:col>
      <xdr:colOff>69850</xdr:colOff>
      <xdr:row>61</xdr:row>
      <xdr:rowOff>4535</xdr:rowOff>
    </xdr:to>
    <xdr:cxnSp macro="">
      <xdr:nvCxnSpPr>
        <xdr:cNvPr id="250" name="直線コネクタ 249"/>
        <xdr:cNvCxnSpPr/>
      </xdr:nvCxnSpPr>
      <xdr:spPr>
        <a:xfrm>
          <a:off x="14782800" y="10332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1" name="フローチャート: 判断 250"/>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2" name="テキスト ボックス 251"/>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45357</xdr:rowOff>
    </xdr:from>
    <xdr:to>
      <xdr:col>73</xdr:col>
      <xdr:colOff>180975</xdr:colOff>
      <xdr:row>61</xdr:row>
      <xdr:rowOff>80735</xdr:rowOff>
    </xdr:to>
    <xdr:cxnSp macro="">
      <xdr:nvCxnSpPr>
        <xdr:cNvPr id="253" name="直線コネクタ 252"/>
        <xdr:cNvCxnSpPr/>
      </xdr:nvCxnSpPr>
      <xdr:spPr>
        <a:xfrm flipV="1">
          <a:off x="13893800" y="103323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4" name="フローチャート: 判断 253"/>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5" name="テキスト ボックス 254"/>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80735</xdr:rowOff>
    </xdr:from>
    <xdr:to>
      <xdr:col>69</xdr:col>
      <xdr:colOff>92075</xdr:colOff>
      <xdr:row>61</xdr:row>
      <xdr:rowOff>135165</xdr:rowOff>
    </xdr:to>
    <xdr:cxnSp macro="">
      <xdr:nvCxnSpPr>
        <xdr:cNvPr id="256" name="直線コネクタ 255"/>
        <xdr:cNvCxnSpPr/>
      </xdr:nvCxnSpPr>
      <xdr:spPr>
        <a:xfrm flipV="1">
          <a:off x="13004800" y="10539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7" name="フローチャート: 判断 256"/>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8" name="テキスト ボックス 257"/>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59" name="フローチャート: 判断 258"/>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0" name="テキスト ボックス 259"/>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157843</xdr:rowOff>
    </xdr:from>
    <xdr:to>
      <xdr:col>82</xdr:col>
      <xdr:colOff>158750</xdr:colOff>
      <xdr:row>61</xdr:row>
      <xdr:rowOff>87993</xdr:rowOff>
    </xdr:to>
    <xdr:sp macro="" textlink="">
      <xdr:nvSpPr>
        <xdr:cNvPr id="266" name="楕円 265"/>
        <xdr:cNvSpPr/>
      </xdr:nvSpPr>
      <xdr:spPr>
        <a:xfrm>
          <a:off x="16459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66420</xdr:rowOff>
    </xdr:from>
    <xdr:ext cx="762000" cy="259045"/>
    <xdr:sp macro="" textlink="">
      <xdr:nvSpPr>
        <xdr:cNvPr id="267" name="その他該当値テキスト"/>
        <xdr:cNvSpPr txBox="1"/>
      </xdr:nvSpPr>
      <xdr:spPr>
        <a:xfrm>
          <a:off x="16598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125185</xdr:rowOff>
    </xdr:from>
    <xdr:to>
      <xdr:col>78</xdr:col>
      <xdr:colOff>120650</xdr:colOff>
      <xdr:row>61</xdr:row>
      <xdr:rowOff>55335</xdr:rowOff>
    </xdr:to>
    <xdr:sp macro="" textlink="">
      <xdr:nvSpPr>
        <xdr:cNvPr id="268" name="楕円 267"/>
        <xdr:cNvSpPr/>
      </xdr:nvSpPr>
      <xdr:spPr>
        <a:xfrm>
          <a:off x="15621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40112</xdr:rowOff>
    </xdr:from>
    <xdr:ext cx="736600" cy="259045"/>
    <xdr:sp macro="" textlink="">
      <xdr:nvSpPr>
        <xdr:cNvPr id="269" name="テキスト ボックス 268"/>
        <xdr:cNvSpPr txBox="1"/>
      </xdr:nvSpPr>
      <xdr:spPr>
        <a:xfrm>
          <a:off x="15290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166007</xdr:rowOff>
    </xdr:from>
    <xdr:to>
      <xdr:col>74</xdr:col>
      <xdr:colOff>31750</xdr:colOff>
      <xdr:row>60</xdr:row>
      <xdr:rowOff>96157</xdr:rowOff>
    </xdr:to>
    <xdr:sp macro="" textlink="">
      <xdr:nvSpPr>
        <xdr:cNvPr id="270" name="楕円 269"/>
        <xdr:cNvSpPr/>
      </xdr:nvSpPr>
      <xdr:spPr>
        <a:xfrm>
          <a:off x="14732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71" name="テキスト ボックス 270"/>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29935</xdr:rowOff>
    </xdr:from>
    <xdr:to>
      <xdr:col>69</xdr:col>
      <xdr:colOff>142875</xdr:colOff>
      <xdr:row>61</xdr:row>
      <xdr:rowOff>131535</xdr:rowOff>
    </xdr:to>
    <xdr:sp macro="" textlink="">
      <xdr:nvSpPr>
        <xdr:cNvPr id="272" name="楕円 271"/>
        <xdr:cNvSpPr/>
      </xdr:nvSpPr>
      <xdr:spPr>
        <a:xfrm>
          <a:off x="13843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116312</xdr:rowOff>
    </xdr:from>
    <xdr:ext cx="762000" cy="259045"/>
    <xdr:sp macro="" textlink="">
      <xdr:nvSpPr>
        <xdr:cNvPr id="273" name="テキスト ボックス 272"/>
        <xdr:cNvSpPr txBox="1"/>
      </xdr:nvSpPr>
      <xdr:spPr>
        <a:xfrm>
          <a:off x="13512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84365</xdr:rowOff>
    </xdr:from>
    <xdr:to>
      <xdr:col>65</xdr:col>
      <xdr:colOff>53975</xdr:colOff>
      <xdr:row>62</xdr:row>
      <xdr:rowOff>14515</xdr:rowOff>
    </xdr:to>
    <xdr:sp macro="" textlink="">
      <xdr:nvSpPr>
        <xdr:cNvPr id="274" name="楕円 273"/>
        <xdr:cNvSpPr/>
      </xdr:nvSpPr>
      <xdr:spPr>
        <a:xfrm>
          <a:off x="12954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170742</xdr:rowOff>
    </xdr:from>
    <xdr:ext cx="762000" cy="259045"/>
    <xdr:sp macro="" textlink="">
      <xdr:nvSpPr>
        <xdr:cNvPr id="275" name="テキスト ボックス 274"/>
        <xdr:cNvSpPr txBox="1"/>
      </xdr:nvSpPr>
      <xdr:spPr>
        <a:xfrm>
          <a:off x="12623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広域連合や一部事務組合への負担金の減等により経常経費充当一般財源が減少した一方、経常一般財源も減少したことから、補助費等の経常収支比率は前年度と同じ</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％であったが、類似団体内の平均を下回った。</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1" name="直線コネクタ 300"/>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2"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3" name="直線コネクタ 302"/>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4"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5" name="直線コネクタ 304"/>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21844</xdr:rowOff>
    </xdr:to>
    <xdr:cxnSp macro="">
      <xdr:nvCxnSpPr>
        <xdr:cNvPr id="306" name="直線コネクタ 305"/>
        <xdr:cNvCxnSpPr/>
      </xdr:nvCxnSpPr>
      <xdr:spPr>
        <a:xfrm>
          <a:off x="15671800" y="6194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07"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08" name="フローチャート: 判断 307"/>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21844</xdr:rowOff>
    </xdr:to>
    <xdr:cxnSp macro="">
      <xdr:nvCxnSpPr>
        <xdr:cNvPr id="309" name="直線コネクタ 308"/>
        <xdr:cNvCxnSpPr/>
      </xdr:nvCxnSpPr>
      <xdr:spPr>
        <a:xfrm>
          <a:off x="14782800" y="6194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0" name="フローチャート: 判断 309"/>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1" name="テキスト ボックス 310"/>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104140</xdr:rowOff>
    </xdr:to>
    <xdr:cxnSp macro="">
      <xdr:nvCxnSpPr>
        <xdr:cNvPr id="312" name="直線コネクタ 311"/>
        <xdr:cNvCxnSpPr/>
      </xdr:nvCxnSpPr>
      <xdr:spPr>
        <a:xfrm flipV="1">
          <a:off x="13893800" y="61940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3" name="フローチャート: 判断 312"/>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4" name="テキスト ボックス 313"/>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37</xdr:row>
      <xdr:rowOff>33274</xdr:rowOff>
    </xdr:to>
    <xdr:cxnSp macro="">
      <xdr:nvCxnSpPr>
        <xdr:cNvPr id="315" name="直線コネクタ 314"/>
        <xdr:cNvCxnSpPr/>
      </xdr:nvCxnSpPr>
      <xdr:spPr>
        <a:xfrm flipV="1">
          <a:off x="13004800" y="62763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16" name="フローチャート: 判断 315"/>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17" name="テキスト ボックス 316"/>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18" name="フローチャート: 判断 317"/>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19" name="テキスト ボックス 318"/>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5" name="楕円 324"/>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6"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7" name="楕円 326"/>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8" name="テキスト ボックス 327"/>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9" name="楕円 328"/>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0" name="テキスト ボックス 329"/>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1" name="楕円 330"/>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32" name="テキスト ボックス 331"/>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3" name="楕円 332"/>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4" name="テキスト ボックス 333"/>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過去に借入れした市債の元利償還金は平成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年度をピークに減少傾向にある。類似団体と比較しても平均を上回っている状態だが、建設事業費の精査や平準化、国の補助金等の財源を最大限活用することなどにより、公債費の抑制に努める。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2" name="直線コネクタ 361"/>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3"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4" name="直線コネクタ 363"/>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5"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66" name="直線コネクタ 365"/>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16511</xdr:rowOff>
    </xdr:to>
    <xdr:cxnSp macro="">
      <xdr:nvCxnSpPr>
        <xdr:cNvPr id="367" name="直線コネクタ 366"/>
        <xdr:cNvCxnSpPr/>
      </xdr:nvCxnSpPr>
      <xdr:spPr>
        <a:xfrm flipV="1">
          <a:off x="3987800" y="131876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85089</xdr:rowOff>
    </xdr:to>
    <xdr:cxnSp macro="">
      <xdr:nvCxnSpPr>
        <xdr:cNvPr id="370" name="直線コネクタ 369"/>
        <xdr:cNvCxnSpPr/>
      </xdr:nvCxnSpPr>
      <xdr:spPr>
        <a:xfrm flipV="1">
          <a:off x="3098800" y="132181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1" name="フローチャート: 判断 370"/>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2" name="テキスト ボックス 371"/>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85089</xdr:rowOff>
    </xdr:to>
    <xdr:cxnSp macro="">
      <xdr:nvCxnSpPr>
        <xdr:cNvPr id="373" name="直線コネクタ 372"/>
        <xdr:cNvCxnSpPr/>
      </xdr:nvCxnSpPr>
      <xdr:spPr>
        <a:xfrm>
          <a:off x="2209800" y="13286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4" name="フローチャート: 判断 37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5" name="テキスト ボックス 37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123189</xdr:rowOff>
    </xdr:to>
    <xdr:cxnSp macro="">
      <xdr:nvCxnSpPr>
        <xdr:cNvPr id="376" name="直線コネクタ 375"/>
        <xdr:cNvCxnSpPr/>
      </xdr:nvCxnSpPr>
      <xdr:spPr>
        <a:xfrm flipV="1">
          <a:off x="1320800" y="13286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77" name="フローチャート: 判断 376"/>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78" name="テキスト ボックス 377"/>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79" name="フローチャート: 判断 378"/>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0" name="テキスト ボックス 379"/>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86" name="楕円 385"/>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78757</xdr:rowOff>
    </xdr:from>
    <xdr:ext cx="762000" cy="259045"/>
    <xdr:sp macro="" textlink="">
      <xdr:nvSpPr>
        <xdr:cNvPr id="387" name="公債費該当値テキスト"/>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88" name="楕円 387"/>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89" name="テキスト ボックス 388"/>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0" name="楕円 389"/>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120666</xdr:rowOff>
    </xdr:from>
    <xdr:ext cx="762000" cy="259045"/>
    <xdr:sp macro="" textlink="">
      <xdr:nvSpPr>
        <xdr:cNvPr id="391" name="テキスト ボックス 390"/>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92" name="楕円 391"/>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93" name="テキスト ボックス 392"/>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94" name="楕円 393"/>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95" name="テキスト ボックス 394"/>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市税等の自主財源の割合が小さく、依存財源に大きく頼らざるを得ない収入状況にある一方で、歳出においては地域の経済状況や高い高齢化率等を反映し、扶助費が多額となっている等、歳出に占める義務的経費が大きな割合を占める財政構造となっている。</a:t>
          </a:r>
        </a:p>
        <a:p>
          <a:r>
            <a:rPr kumimoji="1" lang="ja-JP" altLang="en-US" sz="1300">
              <a:latin typeface="ＭＳ Ｐゴシック" panose="020B0600070205080204" pitchFamily="50" charset="-128"/>
              <a:ea typeface="ＭＳ Ｐゴシック" panose="020B0600070205080204" pitchFamily="50" charset="-128"/>
            </a:rPr>
            <a:t>　今後も市税の収納率向上による自主財源の確保や経常経費の抑制に努め、経常収支比率の改善を図る。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3" name="直線コネクタ 422"/>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5" name="直線コネクタ 42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6"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7" name="直線コネクタ 426"/>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31750</xdr:rowOff>
    </xdr:to>
    <xdr:cxnSp macro="">
      <xdr:nvCxnSpPr>
        <xdr:cNvPr id="428" name="直線コネクタ 427"/>
        <xdr:cNvCxnSpPr/>
      </xdr:nvCxnSpPr>
      <xdr:spPr>
        <a:xfrm>
          <a:off x="15671800" y="131343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29"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0" name="フローチャート: 判断 429"/>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76</xdr:row>
      <xdr:rowOff>104139</xdr:rowOff>
    </xdr:to>
    <xdr:cxnSp macro="">
      <xdr:nvCxnSpPr>
        <xdr:cNvPr id="431" name="直線コネクタ 430"/>
        <xdr:cNvCxnSpPr/>
      </xdr:nvCxnSpPr>
      <xdr:spPr>
        <a:xfrm>
          <a:off x="14782800" y="129971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2" name="フローチャート: 判断 431"/>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3" name="テキスト ボックス 432"/>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78</xdr:row>
      <xdr:rowOff>27939</xdr:rowOff>
    </xdr:to>
    <xdr:cxnSp macro="">
      <xdr:nvCxnSpPr>
        <xdr:cNvPr id="434" name="直線コネクタ 433"/>
        <xdr:cNvCxnSpPr/>
      </xdr:nvCxnSpPr>
      <xdr:spPr>
        <a:xfrm flipV="1">
          <a:off x="13893800" y="12997180"/>
          <a:ext cx="889000" cy="40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5" name="フローチャート: 判断 434"/>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36" name="テキスト ボックス 435"/>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27939</xdr:rowOff>
    </xdr:from>
    <xdr:to>
      <xdr:col>69</xdr:col>
      <xdr:colOff>92075</xdr:colOff>
      <xdr:row>79</xdr:row>
      <xdr:rowOff>8889</xdr:rowOff>
    </xdr:to>
    <xdr:cxnSp macro="">
      <xdr:nvCxnSpPr>
        <xdr:cNvPr id="437" name="直線コネクタ 436"/>
        <xdr:cNvCxnSpPr/>
      </xdr:nvCxnSpPr>
      <xdr:spPr>
        <a:xfrm flipV="1">
          <a:off x="13004800" y="134010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8" name="フローチャート: 判断 437"/>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39" name="テキスト ボックス 438"/>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0" name="フローチャート: 判断 439"/>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1" name="テキスト ボックス 440"/>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7" name="楕円 446"/>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168927</xdr:rowOff>
    </xdr:from>
    <xdr:ext cx="762000" cy="259045"/>
    <xdr:sp macro="" textlink="">
      <xdr:nvSpPr>
        <xdr:cNvPr id="448" name="公債費以外該当値テキスト"/>
        <xdr:cNvSpPr txBox="1"/>
      </xdr:nvSpPr>
      <xdr:spPr>
        <a:xfrm>
          <a:off x="16598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9" name="楕円 448"/>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50" name="テキスト ボックス 449"/>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1" name="楕円 450"/>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52" name="テキスト ボックス 451"/>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53" name="楕円 452"/>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54" name="テキスト ボックス 453"/>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55" name="楕円 454"/>
        <xdr:cNvSpPr/>
      </xdr:nvSpPr>
      <xdr:spPr>
        <a:xfrm>
          <a:off x="12954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56" name="テキスト ボックス 455"/>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135169</xdr:rowOff>
    </xdr:from>
    <xdr:to>
      <xdr:col>29</xdr:col>
      <xdr:colOff>127000</xdr:colOff>
      <xdr:row>13</xdr:row>
      <xdr:rowOff>53238</xdr:rowOff>
    </xdr:to>
    <xdr:cxnSp macro="">
      <xdr:nvCxnSpPr>
        <xdr:cNvPr id="48" name="直線コネクタ 47"/>
        <xdr:cNvCxnSpPr/>
      </xdr:nvCxnSpPr>
      <xdr:spPr bwMode="auto">
        <a:xfrm flipV="1">
          <a:off x="5003800" y="2240194"/>
          <a:ext cx="647700" cy="89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53238</xdr:rowOff>
    </xdr:from>
    <xdr:to>
      <xdr:col>26</xdr:col>
      <xdr:colOff>50800</xdr:colOff>
      <xdr:row>13</xdr:row>
      <xdr:rowOff>75230</xdr:rowOff>
    </xdr:to>
    <xdr:cxnSp macro="">
      <xdr:nvCxnSpPr>
        <xdr:cNvPr id="51" name="直線コネクタ 50"/>
        <xdr:cNvCxnSpPr/>
      </xdr:nvCxnSpPr>
      <xdr:spPr bwMode="auto">
        <a:xfrm flipV="1">
          <a:off x="4305300" y="2329713"/>
          <a:ext cx="698500" cy="2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75230</xdr:rowOff>
    </xdr:from>
    <xdr:to>
      <xdr:col>22</xdr:col>
      <xdr:colOff>114300</xdr:colOff>
      <xdr:row>13</xdr:row>
      <xdr:rowOff>84602</xdr:rowOff>
    </xdr:to>
    <xdr:cxnSp macro="">
      <xdr:nvCxnSpPr>
        <xdr:cNvPr id="54" name="直線コネクタ 53"/>
        <xdr:cNvCxnSpPr/>
      </xdr:nvCxnSpPr>
      <xdr:spPr bwMode="auto">
        <a:xfrm flipV="1">
          <a:off x="3606800" y="2351705"/>
          <a:ext cx="6985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84602</xdr:rowOff>
    </xdr:from>
    <xdr:to>
      <xdr:col>18</xdr:col>
      <xdr:colOff>177800</xdr:colOff>
      <xdr:row>13</xdr:row>
      <xdr:rowOff>144427</xdr:rowOff>
    </xdr:to>
    <xdr:cxnSp macro="">
      <xdr:nvCxnSpPr>
        <xdr:cNvPr id="57" name="直線コネクタ 56"/>
        <xdr:cNvCxnSpPr/>
      </xdr:nvCxnSpPr>
      <xdr:spPr bwMode="auto">
        <a:xfrm flipV="1">
          <a:off x="2908300" y="2361077"/>
          <a:ext cx="698500" cy="59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143862</xdr:rowOff>
    </xdr:from>
    <xdr:ext cx="762000" cy="259045"/>
    <xdr:sp macro="" textlink="">
      <xdr:nvSpPr>
        <xdr:cNvPr id="59" name="テキスト ボックス 58"/>
        <xdr:cNvSpPr txBox="1"/>
      </xdr:nvSpPr>
      <xdr:spPr>
        <a:xfrm>
          <a:off x="32258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11228</xdr:rowOff>
    </xdr:from>
    <xdr:ext cx="762000" cy="259045"/>
    <xdr:sp macro="" textlink="">
      <xdr:nvSpPr>
        <xdr:cNvPr id="61" name="テキスト ボックス 60"/>
        <xdr:cNvSpPr txBox="1"/>
      </xdr:nvSpPr>
      <xdr:spPr>
        <a:xfrm>
          <a:off x="25273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84369</xdr:rowOff>
    </xdr:from>
    <xdr:to>
      <xdr:col>29</xdr:col>
      <xdr:colOff>177800</xdr:colOff>
      <xdr:row>13</xdr:row>
      <xdr:rowOff>14519</xdr:rowOff>
    </xdr:to>
    <xdr:sp macro="" textlink="">
      <xdr:nvSpPr>
        <xdr:cNvPr id="67" name="楕円 66"/>
        <xdr:cNvSpPr/>
      </xdr:nvSpPr>
      <xdr:spPr bwMode="auto">
        <a:xfrm>
          <a:off x="5600700" y="2189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164396</xdr:rowOff>
    </xdr:from>
    <xdr:ext cx="762000" cy="259045"/>
    <xdr:sp macro="" textlink="">
      <xdr:nvSpPr>
        <xdr:cNvPr id="68" name="人口1人当たり決算額の推移該当値テキスト130"/>
        <xdr:cNvSpPr txBox="1"/>
      </xdr:nvSpPr>
      <xdr:spPr>
        <a:xfrm>
          <a:off x="5740400" y="209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2438</xdr:rowOff>
    </xdr:from>
    <xdr:to>
      <xdr:col>26</xdr:col>
      <xdr:colOff>101600</xdr:colOff>
      <xdr:row>13</xdr:row>
      <xdr:rowOff>104038</xdr:rowOff>
    </xdr:to>
    <xdr:sp macro="" textlink="">
      <xdr:nvSpPr>
        <xdr:cNvPr id="69" name="楕円 68"/>
        <xdr:cNvSpPr/>
      </xdr:nvSpPr>
      <xdr:spPr bwMode="auto">
        <a:xfrm>
          <a:off x="4953000" y="2278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114215</xdr:rowOff>
    </xdr:from>
    <xdr:ext cx="736600" cy="259045"/>
    <xdr:sp macro="" textlink="">
      <xdr:nvSpPr>
        <xdr:cNvPr id="70" name="テキスト ボックス 69"/>
        <xdr:cNvSpPr txBox="1"/>
      </xdr:nvSpPr>
      <xdr:spPr>
        <a:xfrm>
          <a:off x="4622800" y="2047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24430</xdr:rowOff>
    </xdr:from>
    <xdr:to>
      <xdr:col>22</xdr:col>
      <xdr:colOff>165100</xdr:colOff>
      <xdr:row>13</xdr:row>
      <xdr:rowOff>126030</xdr:rowOff>
    </xdr:to>
    <xdr:sp macro="" textlink="">
      <xdr:nvSpPr>
        <xdr:cNvPr id="71" name="楕円 70"/>
        <xdr:cNvSpPr/>
      </xdr:nvSpPr>
      <xdr:spPr bwMode="auto">
        <a:xfrm>
          <a:off x="4254500" y="230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136207</xdr:rowOff>
    </xdr:from>
    <xdr:ext cx="762000" cy="259045"/>
    <xdr:sp macro="" textlink="">
      <xdr:nvSpPr>
        <xdr:cNvPr id="72" name="テキスト ボックス 71"/>
        <xdr:cNvSpPr txBox="1"/>
      </xdr:nvSpPr>
      <xdr:spPr>
        <a:xfrm>
          <a:off x="3924300" y="206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33802</xdr:rowOff>
    </xdr:from>
    <xdr:to>
      <xdr:col>19</xdr:col>
      <xdr:colOff>38100</xdr:colOff>
      <xdr:row>13</xdr:row>
      <xdr:rowOff>135402</xdr:rowOff>
    </xdr:to>
    <xdr:sp macro="" textlink="">
      <xdr:nvSpPr>
        <xdr:cNvPr id="73" name="楕円 72"/>
        <xdr:cNvSpPr/>
      </xdr:nvSpPr>
      <xdr:spPr bwMode="auto">
        <a:xfrm>
          <a:off x="3556000" y="2310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145579</xdr:rowOff>
    </xdr:from>
    <xdr:ext cx="762000" cy="259045"/>
    <xdr:sp macro="" textlink="">
      <xdr:nvSpPr>
        <xdr:cNvPr id="74" name="テキスト ボックス 73"/>
        <xdr:cNvSpPr txBox="1"/>
      </xdr:nvSpPr>
      <xdr:spPr>
        <a:xfrm>
          <a:off x="3225800" y="207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93627</xdr:rowOff>
    </xdr:from>
    <xdr:to>
      <xdr:col>15</xdr:col>
      <xdr:colOff>101600</xdr:colOff>
      <xdr:row>14</xdr:row>
      <xdr:rowOff>23777</xdr:rowOff>
    </xdr:to>
    <xdr:sp macro="" textlink="">
      <xdr:nvSpPr>
        <xdr:cNvPr id="75" name="楕円 74"/>
        <xdr:cNvSpPr/>
      </xdr:nvSpPr>
      <xdr:spPr bwMode="auto">
        <a:xfrm>
          <a:off x="2857500" y="2370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33954</xdr:rowOff>
    </xdr:from>
    <xdr:ext cx="762000" cy="259045"/>
    <xdr:sp macro="" textlink="">
      <xdr:nvSpPr>
        <xdr:cNvPr id="76" name="テキスト ボックス 75"/>
        <xdr:cNvSpPr txBox="1"/>
      </xdr:nvSpPr>
      <xdr:spPr>
        <a:xfrm>
          <a:off x="2527300" y="213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192265</xdr:rowOff>
    </xdr:from>
    <xdr:to>
      <xdr:col>29</xdr:col>
      <xdr:colOff>127000</xdr:colOff>
      <xdr:row>35</xdr:row>
      <xdr:rowOff>213220</xdr:rowOff>
    </xdr:to>
    <xdr:cxnSp macro="">
      <xdr:nvCxnSpPr>
        <xdr:cNvPr id="109" name="直線コネクタ 108"/>
        <xdr:cNvCxnSpPr/>
      </xdr:nvCxnSpPr>
      <xdr:spPr bwMode="auto">
        <a:xfrm>
          <a:off x="5003800" y="6802615"/>
          <a:ext cx="647700" cy="20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117475</xdr:rowOff>
    </xdr:from>
    <xdr:to>
      <xdr:col>26</xdr:col>
      <xdr:colOff>50800</xdr:colOff>
      <xdr:row>35</xdr:row>
      <xdr:rowOff>192265</xdr:rowOff>
    </xdr:to>
    <xdr:cxnSp macro="">
      <xdr:nvCxnSpPr>
        <xdr:cNvPr id="112" name="直線コネクタ 111"/>
        <xdr:cNvCxnSpPr/>
      </xdr:nvCxnSpPr>
      <xdr:spPr bwMode="auto">
        <a:xfrm>
          <a:off x="4305300" y="6727825"/>
          <a:ext cx="698500" cy="74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34151</xdr:rowOff>
    </xdr:from>
    <xdr:to>
      <xdr:col>22</xdr:col>
      <xdr:colOff>114300</xdr:colOff>
      <xdr:row>35</xdr:row>
      <xdr:rowOff>117475</xdr:rowOff>
    </xdr:to>
    <xdr:cxnSp macro="">
      <xdr:nvCxnSpPr>
        <xdr:cNvPr id="115" name="直線コネクタ 114"/>
        <xdr:cNvCxnSpPr/>
      </xdr:nvCxnSpPr>
      <xdr:spPr bwMode="auto">
        <a:xfrm>
          <a:off x="3606800" y="6644501"/>
          <a:ext cx="698500" cy="83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318262</xdr:rowOff>
    </xdr:from>
    <xdr:to>
      <xdr:col>18</xdr:col>
      <xdr:colOff>177800</xdr:colOff>
      <xdr:row>35</xdr:row>
      <xdr:rowOff>34151</xdr:rowOff>
    </xdr:to>
    <xdr:cxnSp macro="">
      <xdr:nvCxnSpPr>
        <xdr:cNvPr id="118" name="直線コネクタ 117"/>
        <xdr:cNvCxnSpPr/>
      </xdr:nvCxnSpPr>
      <xdr:spPr bwMode="auto">
        <a:xfrm>
          <a:off x="2908300" y="6585712"/>
          <a:ext cx="698500" cy="58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162420</xdr:rowOff>
    </xdr:from>
    <xdr:to>
      <xdr:col>29</xdr:col>
      <xdr:colOff>177800</xdr:colOff>
      <xdr:row>35</xdr:row>
      <xdr:rowOff>264020</xdr:rowOff>
    </xdr:to>
    <xdr:sp macro="" textlink="">
      <xdr:nvSpPr>
        <xdr:cNvPr id="128" name="楕円 127"/>
        <xdr:cNvSpPr/>
      </xdr:nvSpPr>
      <xdr:spPr bwMode="auto">
        <a:xfrm>
          <a:off x="5600700" y="677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134497</xdr:rowOff>
    </xdr:from>
    <xdr:ext cx="762000" cy="259045"/>
    <xdr:sp macro="" textlink="">
      <xdr:nvSpPr>
        <xdr:cNvPr id="129" name="人口1人当たり決算額の推移該当値テキスト445"/>
        <xdr:cNvSpPr txBox="1"/>
      </xdr:nvSpPr>
      <xdr:spPr>
        <a:xfrm>
          <a:off x="5740400" y="674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141465</xdr:rowOff>
    </xdr:from>
    <xdr:to>
      <xdr:col>26</xdr:col>
      <xdr:colOff>101600</xdr:colOff>
      <xdr:row>35</xdr:row>
      <xdr:rowOff>243065</xdr:rowOff>
    </xdr:to>
    <xdr:sp macro="" textlink="">
      <xdr:nvSpPr>
        <xdr:cNvPr id="130" name="楕円 129"/>
        <xdr:cNvSpPr/>
      </xdr:nvSpPr>
      <xdr:spPr bwMode="auto">
        <a:xfrm>
          <a:off x="4953000" y="675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253242</xdr:rowOff>
    </xdr:from>
    <xdr:ext cx="736600" cy="259045"/>
    <xdr:sp macro="" textlink="">
      <xdr:nvSpPr>
        <xdr:cNvPr id="131" name="テキスト ボックス 130"/>
        <xdr:cNvSpPr txBox="1"/>
      </xdr:nvSpPr>
      <xdr:spPr>
        <a:xfrm>
          <a:off x="4622800" y="652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66675</xdr:rowOff>
    </xdr:from>
    <xdr:to>
      <xdr:col>22</xdr:col>
      <xdr:colOff>165100</xdr:colOff>
      <xdr:row>35</xdr:row>
      <xdr:rowOff>168275</xdr:rowOff>
    </xdr:to>
    <xdr:sp macro="" textlink="">
      <xdr:nvSpPr>
        <xdr:cNvPr id="132" name="楕円 131"/>
        <xdr:cNvSpPr/>
      </xdr:nvSpPr>
      <xdr:spPr bwMode="auto">
        <a:xfrm>
          <a:off x="4254500" y="6677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178452</xdr:rowOff>
    </xdr:from>
    <xdr:ext cx="762000" cy="259045"/>
    <xdr:sp macro="" textlink="">
      <xdr:nvSpPr>
        <xdr:cNvPr id="133" name="テキスト ボックス 132"/>
        <xdr:cNvSpPr txBox="1"/>
      </xdr:nvSpPr>
      <xdr:spPr>
        <a:xfrm>
          <a:off x="3924300" y="644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326251</xdr:rowOff>
    </xdr:from>
    <xdr:to>
      <xdr:col>19</xdr:col>
      <xdr:colOff>38100</xdr:colOff>
      <xdr:row>35</xdr:row>
      <xdr:rowOff>84951</xdr:rowOff>
    </xdr:to>
    <xdr:sp macro="" textlink="">
      <xdr:nvSpPr>
        <xdr:cNvPr id="134" name="楕円 133"/>
        <xdr:cNvSpPr/>
      </xdr:nvSpPr>
      <xdr:spPr bwMode="auto">
        <a:xfrm>
          <a:off x="3556000" y="659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95127</xdr:rowOff>
    </xdr:from>
    <xdr:ext cx="762000" cy="259045"/>
    <xdr:sp macro="" textlink="">
      <xdr:nvSpPr>
        <xdr:cNvPr id="135" name="テキスト ボックス 134"/>
        <xdr:cNvSpPr txBox="1"/>
      </xdr:nvSpPr>
      <xdr:spPr>
        <a:xfrm>
          <a:off x="3225800" y="63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267462</xdr:rowOff>
    </xdr:from>
    <xdr:to>
      <xdr:col>15</xdr:col>
      <xdr:colOff>101600</xdr:colOff>
      <xdr:row>35</xdr:row>
      <xdr:rowOff>26162</xdr:rowOff>
    </xdr:to>
    <xdr:sp macro="" textlink="">
      <xdr:nvSpPr>
        <xdr:cNvPr id="136" name="楕円 135"/>
        <xdr:cNvSpPr/>
      </xdr:nvSpPr>
      <xdr:spPr bwMode="auto">
        <a:xfrm>
          <a:off x="2857500" y="6534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36339</xdr:rowOff>
    </xdr:from>
    <xdr:ext cx="762000" cy="259045"/>
    <xdr:sp macro="" textlink="">
      <xdr:nvSpPr>
        <xdr:cNvPr id="137" name="テキスト ボックス 136"/>
        <xdr:cNvSpPr txBox="1"/>
      </xdr:nvSpPr>
      <xdr:spPr>
        <a:xfrm>
          <a:off x="25273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106,507
105,633
243.87
63,260,471
61,956,358
1,284,840
31,858,052
44,663,925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137345</xdr:rowOff>
    </xdr:from>
    <xdr:to>
      <xdr:col>24</xdr:col>
      <xdr:colOff>63500</xdr:colOff>
      <xdr:row>32</xdr:row>
      <xdr:rowOff>143723</xdr:rowOff>
    </xdr:to>
    <xdr:cxnSp macro="">
      <xdr:nvCxnSpPr>
        <xdr:cNvPr id="59" name="直線コネクタ 58"/>
        <xdr:cNvCxnSpPr/>
      </xdr:nvCxnSpPr>
      <xdr:spPr>
        <a:xfrm>
          <a:off x="3797300" y="5623745"/>
          <a:ext cx="8382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116634</xdr:rowOff>
    </xdr:from>
    <xdr:to>
      <xdr:col>19</xdr:col>
      <xdr:colOff>177800</xdr:colOff>
      <xdr:row>32</xdr:row>
      <xdr:rowOff>137345</xdr:rowOff>
    </xdr:to>
    <xdr:cxnSp macro="">
      <xdr:nvCxnSpPr>
        <xdr:cNvPr id="62" name="直線コネクタ 61"/>
        <xdr:cNvCxnSpPr/>
      </xdr:nvCxnSpPr>
      <xdr:spPr>
        <a:xfrm>
          <a:off x="2908300" y="5603034"/>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116634</xdr:rowOff>
    </xdr:from>
    <xdr:to>
      <xdr:col>15</xdr:col>
      <xdr:colOff>50800</xdr:colOff>
      <xdr:row>32</xdr:row>
      <xdr:rowOff>136225</xdr:rowOff>
    </xdr:to>
    <xdr:cxnSp macro="">
      <xdr:nvCxnSpPr>
        <xdr:cNvPr id="65" name="直線コネクタ 64"/>
        <xdr:cNvCxnSpPr/>
      </xdr:nvCxnSpPr>
      <xdr:spPr>
        <a:xfrm flipV="1">
          <a:off x="2019300" y="5603034"/>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136225</xdr:rowOff>
    </xdr:from>
    <xdr:to>
      <xdr:col>10</xdr:col>
      <xdr:colOff>114300</xdr:colOff>
      <xdr:row>33</xdr:row>
      <xdr:rowOff>75692</xdr:rowOff>
    </xdr:to>
    <xdr:cxnSp macro="">
      <xdr:nvCxnSpPr>
        <xdr:cNvPr id="68" name="直線コネクタ 67"/>
        <xdr:cNvCxnSpPr/>
      </xdr:nvCxnSpPr>
      <xdr:spPr>
        <a:xfrm flipV="1">
          <a:off x="1130300" y="5622625"/>
          <a:ext cx="889000" cy="1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macro="" textlink="">
      <xdr:nvSpPr>
        <xdr:cNvPr id="70" name="テキスト ボックス 69"/>
        <xdr:cNvSpPr txBox="1"/>
      </xdr:nvSpPr>
      <xdr:spPr>
        <a:xfrm>
          <a:off x="1752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138925</xdr:rowOff>
    </xdr:from>
    <xdr:ext cx="534377" cy="259045"/>
    <xdr:sp macro="" textlink="">
      <xdr:nvSpPr>
        <xdr:cNvPr id="72" name="テキスト ボックス 71"/>
        <xdr:cNvSpPr txBox="1"/>
      </xdr:nvSpPr>
      <xdr:spPr>
        <a:xfrm>
          <a:off x="863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92923</xdr:rowOff>
    </xdr:from>
    <xdr:to>
      <xdr:col>24</xdr:col>
      <xdr:colOff>114300</xdr:colOff>
      <xdr:row>33</xdr:row>
      <xdr:rowOff>23073</xdr:rowOff>
    </xdr:to>
    <xdr:sp macro="" textlink="">
      <xdr:nvSpPr>
        <xdr:cNvPr id="78" name="楕円 77"/>
        <xdr:cNvSpPr/>
      </xdr:nvSpPr>
      <xdr:spPr>
        <a:xfrm>
          <a:off x="4584700" y="557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115800</xdr:rowOff>
    </xdr:from>
    <xdr:ext cx="534377" cy="259045"/>
    <xdr:sp macro="" textlink="">
      <xdr:nvSpPr>
        <xdr:cNvPr id="79" name="人件費該当値テキスト"/>
        <xdr:cNvSpPr txBox="1"/>
      </xdr:nvSpPr>
      <xdr:spPr>
        <a:xfrm>
          <a:off x="4686300" y="54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86545</xdr:rowOff>
    </xdr:from>
    <xdr:to>
      <xdr:col>20</xdr:col>
      <xdr:colOff>38100</xdr:colOff>
      <xdr:row>33</xdr:row>
      <xdr:rowOff>16695</xdr:rowOff>
    </xdr:to>
    <xdr:sp macro="" textlink="">
      <xdr:nvSpPr>
        <xdr:cNvPr id="80" name="楕円 79"/>
        <xdr:cNvSpPr/>
      </xdr:nvSpPr>
      <xdr:spPr>
        <a:xfrm>
          <a:off x="3746500" y="55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33222</xdr:rowOff>
    </xdr:from>
    <xdr:ext cx="534377" cy="259045"/>
    <xdr:sp macro="" textlink="">
      <xdr:nvSpPr>
        <xdr:cNvPr id="81" name="テキスト ボックス 80"/>
        <xdr:cNvSpPr txBox="1"/>
      </xdr:nvSpPr>
      <xdr:spPr>
        <a:xfrm>
          <a:off x="3530111" y="534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65834</xdr:rowOff>
    </xdr:from>
    <xdr:to>
      <xdr:col>15</xdr:col>
      <xdr:colOff>101600</xdr:colOff>
      <xdr:row>32</xdr:row>
      <xdr:rowOff>167434</xdr:rowOff>
    </xdr:to>
    <xdr:sp macro="" textlink="">
      <xdr:nvSpPr>
        <xdr:cNvPr id="82" name="楕円 81"/>
        <xdr:cNvSpPr/>
      </xdr:nvSpPr>
      <xdr:spPr>
        <a:xfrm>
          <a:off x="2857500" y="55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12511</xdr:rowOff>
    </xdr:from>
    <xdr:ext cx="534377" cy="259045"/>
    <xdr:sp macro="" textlink="">
      <xdr:nvSpPr>
        <xdr:cNvPr id="83" name="テキスト ボックス 82"/>
        <xdr:cNvSpPr txBox="1"/>
      </xdr:nvSpPr>
      <xdr:spPr>
        <a:xfrm>
          <a:off x="2641111" y="53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85425</xdr:rowOff>
    </xdr:from>
    <xdr:to>
      <xdr:col>10</xdr:col>
      <xdr:colOff>165100</xdr:colOff>
      <xdr:row>33</xdr:row>
      <xdr:rowOff>15575</xdr:rowOff>
    </xdr:to>
    <xdr:sp macro="" textlink="">
      <xdr:nvSpPr>
        <xdr:cNvPr id="84" name="楕円 83"/>
        <xdr:cNvSpPr/>
      </xdr:nvSpPr>
      <xdr:spPr>
        <a:xfrm>
          <a:off x="1968500" y="55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32102</xdr:rowOff>
    </xdr:from>
    <xdr:ext cx="534377" cy="259045"/>
    <xdr:sp macro="" textlink="">
      <xdr:nvSpPr>
        <xdr:cNvPr id="85" name="テキスト ボックス 84"/>
        <xdr:cNvSpPr txBox="1"/>
      </xdr:nvSpPr>
      <xdr:spPr>
        <a:xfrm>
          <a:off x="1752111" y="534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24892</xdr:rowOff>
    </xdr:from>
    <xdr:to>
      <xdr:col>6</xdr:col>
      <xdr:colOff>38100</xdr:colOff>
      <xdr:row>33</xdr:row>
      <xdr:rowOff>126492</xdr:rowOff>
    </xdr:to>
    <xdr:sp macro="" textlink="">
      <xdr:nvSpPr>
        <xdr:cNvPr id="86" name="楕円 85"/>
        <xdr:cNvSpPr/>
      </xdr:nvSpPr>
      <xdr:spPr>
        <a:xfrm>
          <a:off x="10795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143019</xdr:rowOff>
    </xdr:from>
    <xdr:ext cx="534377" cy="259045"/>
    <xdr:sp macro="" textlink="">
      <xdr:nvSpPr>
        <xdr:cNvPr id="87" name="テキスト ボックス 86"/>
        <xdr:cNvSpPr txBox="1"/>
      </xdr:nvSpPr>
      <xdr:spPr>
        <a:xfrm>
          <a:off x="863111" y="545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53371</xdr:rowOff>
    </xdr:from>
    <xdr:to>
      <xdr:col>24</xdr:col>
      <xdr:colOff>63500</xdr:colOff>
      <xdr:row>57</xdr:row>
      <xdr:rowOff>45076</xdr:rowOff>
    </xdr:to>
    <xdr:cxnSp macro="">
      <xdr:nvCxnSpPr>
        <xdr:cNvPr id="119" name="直線コネクタ 118"/>
        <xdr:cNvCxnSpPr/>
      </xdr:nvCxnSpPr>
      <xdr:spPr>
        <a:xfrm>
          <a:off x="3797300" y="9654571"/>
          <a:ext cx="838200" cy="16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53371</xdr:rowOff>
    </xdr:from>
    <xdr:to>
      <xdr:col>19</xdr:col>
      <xdr:colOff>177800</xdr:colOff>
      <xdr:row>57</xdr:row>
      <xdr:rowOff>126000</xdr:rowOff>
    </xdr:to>
    <xdr:cxnSp macro="">
      <xdr:nvCxnSpPr>
        <xdr:cNvPr id="122" name="直線コネクタ 121"/>
        <xdr:cNvCxnSpPr/>
      </xdr:nvCxnSpPr>
      <xdr:spPr>
        <a:xfrm flipV="1">
          <a:off x="2908300" y="9654571"/>
          <a:ext cx="889000" cy="24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126000</xdr:rowOff>
    </xdr:from>
    <xdr:to>
      <xdr:col>15</xdr:col>
      <xdr:colOff>50800</xdr:colOff>
      <xdr:row>58</xdr:row>
      <xdr:rowOff>107386</xdr:rowOff>
    </xdr:to>
    <xdr:cxnSp macro="">
      <xdr:nvCxnSpPr>
        <xdr:cNvPr id="125" name="直線コネクタ 124"/>
        <xdr:cNvCxnSpPr/>
      </xdr:nvCxnSpPr>
      <xdr:spPr>
        <a:xfrm flipV="1">
          <a:off x="2019300" y="9898650"/>
          <a:ext cx="889000" cy="15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107386</xdr:rowOff>
    </xdr:from>
    <xdr:to>
      <xdr:col>10</xdr:col>
      <xdr:colOff>114300</xdr:colOff>
      <xdr:row>59</xdr:row>
      <xdr:rowOff>70597</xdr:rowOff>
    </xdr:to>
    <xdr:cxnSp macro="">
      <xdr:nvCxnSpPr>
        <xdr:cNvPr id="128" name="直線コネクタ 127"/>
        <xdr:cNvCxnSpPr/>
      </xdr:nvCxnSpPr>
      <xdr:spPr>
        <a:xfrm flipV="1">
          <a:off x="1130300" y="10051486"/>
          <a:ext cx="889000" cy="13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165726</xdr:rowOff>
    </xdr:from>
    <xdr:to>
      <xdr:col>24</xdr:col>
      <xdr:colOff>114300</xdr:colOff>
      <xdr:row>57</xdr:row>
      <xdr:rowOff>95876</xdr:rowOff>
    </xdr:to>
    <xdr:sp macro="" textlink="">
      <xdr:nvSpPr>
        <xdr:cNvPr id="138" name="楕円 137"/>
        <xdr:cNvSpPr/>
      </xdr:nvSpPr>
      <xdr:spPr>
        <a:xfrm>
          <a:off x="4584700" y="976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144153</xdr:rowOff>
    </xdr:from>
    <xdr:ext cx="534377" cy="259045"/>
    <xdr:sp macro="" textlink="">
      <xdr:nvSpPr>
        <xdr:cNvPr id="139" name="物件費該当値テキスト"/>
        <xdr:cNvSpPr txBox="1"/>
      </xdr:nvSpPr>
      <xdr:spPr>
        <a:xfrm>
          <a:off x="4686300" y="974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2571</xdr:rowOff>
    </xdr:from>
    <xdr:to>
      <xdr:col>20</xdr:col>
      <xdr:colOff>38100</xdr:colOff>
      <xdr:row>56</xdr:row>
      <xdr:rowOff>104171</xdr:rowOff>
    </xdr:to>
    <xdr:sp macro="" textlink="">
      <xdr:nvSpPr>
        <xdr:cNvPr id="140" name="楕円 139"/>
        <xdr:cNvSpPr/>
      </xdr:nvSpPr>
      <xdr:spPr>
        <a:xfrm>
          <a:off x="3746500" y="9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120698</xdr:rowOff>
    </xdr:from>
    <xdr:ext cx="534377" cy="259045"/>
    <xdr:sp macro="" textlink="">
      <xdr:nvSpPr>
        <xdr:cNvPr id="141" name="テキスト ボックス 140"/>
        <xdr:cNvSpPr txBox="1"/>
      </xdr:nvSpPr>
      <xdr:spPr>
        <a:xfrm>
          <a:off x="3530111" y="937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75200</xdr:rowOff>
    </xdr:from>
    <xdr:to>
      <xdr:col>15</xdr:col>
      <xdr:colOff>101600</xdr:colOff>
      <xdr:row>58</xdr:row>
      <xdr:rowOff>5350</xdr:rowOff>
    </xdr:to>
    <xdr:sp macro="" textlink="">
      <xdr:nvSpPr>
        <xdr:cNvPr id="142" name="楕円 141"/>
        <xdr:cNvSpPr/>
      </xdr:nvSpPr>
      <xdr:spPr>
        <a:xfrm>
          <a:off x="2857500" y="98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167927</xdr:rowOff>
    </xdr:from>
    <xdr:ext cx="534377" cy="259045"/>
    <xdr:sp macro="" textlink="">
      <xdr:nvSpPr>
        <xdr:cNvPr id="143" name="テキスト ボックス 142"/>
        <xdr:cNvSpPr txBox="1"/>
      </xdr:nvSpPr>
      <xdr:spPr>
        <a:xfrm>
          <a:off x="2641111" y="994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56586</xdr:rowOff>
    </xdr:from>
    <xdr:to>
      <xdr:col>10</xdr:col>
      <xdr:colOff>165100</xdr:colOff>
      <xdr:row>58</xdr:row>
      <xdr:rowOff>158186</xdr:rowOff>
    </xdr:to>
    <xdr:sp macro="" textlink="">
      <xdr:nvSpPr>
        <xdr:cNvPr id="144" name="楕円 143"/>
        <xdr:cNvSpPr/>
      </xdr:nvSpPr>
      <xdr:spPr>
        <a:xfrm>
          <a:off x="1968500" y="100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149313</xdr:rowOff>
    </xdr:from>
    <xdr:ext cx="534377" cy="259045"/>
    <xdr:sp macro="" textlink="">
      <xdr:nvSpPr>
        <xdr:cNvPr id="145" name="テキスト ボックス 144"/>
        <xdr:cNvSpPr txBox="1"/>
      </xdr:nvSpPr>
      <xdr:spPr>
        <a:xfrm>
          <a:off x="1752111" y="1009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19797</xdr:rowOff>
    </xdr:from>
    <xdr:to>
      <xdr:col>6</xdr:col>
      <xdr:colOff>38100</xdr:colOff>
      <xdr:row>59</xdr:row>
      <xdr:rowOff>121397</xdr:rowOff>
    </xdr:to>
    <xdr:sp macro="" textlink="">
      <xdr:nvSpPr>
        <xdr:cNvPr id="146" name="楕円 145"/>
        <xdr:cNvSpPr/>
      </xdr:nvSpPr>
      <xdr:spPr>
        <a:xfrm>
          <a:off x="1079500" y="1013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112524</xdr:rowOff>
    </xdr:from>
    <xdr:ext cx="534377" cy="259045"/>
    <xdr:sp macro="" textlink="">
      <xdr:nvSpPr>
        <xdr:cNvPr id="147" name="テキスト ボックス 146"/>
        <xdr:cNvSpPr txBox="1"/>
      </xdr:nvSpPr>
      <xdr:spPr>
        <a:xfrm>
          <a:off x="863111" y="1022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153828</xdr:rowOff>
    </xdr:from>
    <xdr:to>
      <xdr:col>24</xdr:col>
      <xdr:colOff>62865</xdr:colOff>
      <xdr:row>78</xdr:row>
      <xdr:rowOff>96540</xdr:rowOff>
    </xdr:to>
    <xdr:cxnSp macro="">
      <xdr:nvCxnSpPr>
        <xdr:cNvPr id="169" name="直線コネクタ 168"/>
        <xdr:cNvCxnSpPr/>
      </xdr:nvCxnSpPr>
      <xdr:spPr>
        <a:xfrm flipV="1">
          <a:off x="4633595" y="12498228"/>
          <a:ext cx="1270" cy="9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100367</xdr:rowOff>
    </xdr:from>
    <xdr:ext cx="378565" cy="259045"/>
    <xdr:sp macro="" textlink="">
      <xdr:nvSpPr>
        <xdr:cNvPr id="170" name="維持補修費最小値テキスト"/>
        <xdr:cNvSpPr txBox="1"/>
      </xdr:nvSpPr>
      <xdr:spPr>
        <a:xfrm>
          <a:off x="4686300" y="1347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96540</xdr:rowOff>
    </xdr:from>
    <xdr:to>
      <xdr:col>24</xdr:col>
      <xdr:colOff>152400</xdr:colOff>
      <xdr:row>78</xdr:row>
      <xdr:rowOff>96540</xdr:rowOff>
    </xdr:to>
    <xdr:cxnSp macro="">
      <xdr:nvCxnSpPr>
        <xdr:cNvPr id="171" name="直線コネクタ 170"/>
        <xdr:cNvCxnSpPr/>
      </xdr:nvCxnSpPr>
      <xdr:spPr>
        <a:xfrm>
          <a:off x="4546600" y="1346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100505</xdr:rowOff>
    </xdr:from>
    <xdr:ext cx="534377" cy="259045"/>
    <xdr:sp macro="" textlink="">
      <xdr:nvSpPr>
        <xdr:cNvPr id="172" name="維持補修費最大値テキスト"/>
        <xdr:cNvSpPr txBox="1"/>
      </xdr:nvSpPr>
      <xdr:spPr>
        <a:xfrm>
          <a:off x="4686300" y="122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153828</xdr:rowOff>
    </xdr:from>
    <xdr:to>
      <xdr:col>24</xdr:col>
      <xdr:colOff>152400</xdr:colOff>
      <xdr:row>72</xdr:row>
      <xdr:rowOff>153828</xdr:rowOff>
    </xdr:to>
    <xdr:cxnSp macro="">
      <xdr:nvCxnSpPr>
        <xdr:cNvPr id="173" name="直線コネクタ 172"/>
        <xdr:cNvCxnSpPr/>
      </xdr:nvCxnSpPr>
      <xdr:spPr>
        <a:xfrm>
          <a:off x="4546600" y="1249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104313</xdr:rowOff>
    </xdr:from>
    <xdr:to>
      <xdr:col>24</xdr:col>
      <xdr:colOff>63500</xdr:colOff>
      <xdr:row>72</xdr:row>
      <xdr:rowOff>153828</xdr:rowOff>
    </xdr:to>
    <xdr:cxnSp macro="">
      <xdr:nvCxnSpPr>
        <xdr:cNvPr id="174" name="直線コネクタ 173"/>
        <xdr:cNvCxnSpPr/>
      </xdr:nvCxnSpPr>
      <xdr:spPr>
        <a:xfrm>
          <a:off x="3797300" y="12448713"/>
          <a:ext cx="8382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51371</xdr:rowOff>
    </xdr:from>
    <xdr:ext cx="469744" cy="259045"/>
    <xdr:sp macro="" textlink="">
      <xdr:nvSpPr>
        <xdr:cNvPr id="175" name="維持補修費平均値テキスト"/>
        <xdr:cNvSpPr txBox="1"/>
      </xdr:nvSpPr>
      <xdr:spPr>
        <a:xfrm>
          <a:off x="4686300" y="1325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72944</xdr:rowOff>
    </xdr:from>
    <xdr:to>
      <xdr:col>24</xdr:col>
      <xdr:colOff>114300</xdr:colOff>
      <xdr:row>78</xdr:row>
      <xdr:rowOff>3094</xdr:rowOff>
    </xdr:to>
    <xdr:sp macro="" textlink="">
      <xdr:nvSpPr>
        <xdr:cNvPr id="176" name="フローチャート: 判断 175"/>
        <xdr:cNvSpPr/>
      </xdr:nvSpPr>
      <xdr:spPr>
        <a:xfrm>
          <a:off x="45847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104313</xdr:rowOff>
    </xdr:from>
    <xdr:to>
      <xdr:col>19</xdr:col>
      <xdr:colOff>177800</xdr:colOff>
      <xdr:row>72</xdr:row>
      <xdr:rowOff>148158</xdr:rowOff>
    </xdr:to>
    <xdr:cxnSp macro="">
      <xdr:nvCxnSpPr>
        <xdr:cNvPr id="177" name="直線コネクタ 176"/>
        <xdr:cNvCxnSpPr/>
      </xdr:nvCxnSpPr>
      <xdr:spPr>
        <a:xfrm flipV="1">
          <a:off x="2908300" y="12448713"/>
          <a:ext cx="889000" cy="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79482</xdr:rowOff>
    </xdr:from>
    <xdr:to>
      <xdr:col>20</xdr:col>
      <xdr:colOff>38100</xdr:colOff>
      <xdr:row>78</xdr:row>
      <xdr:rowOff>9632</xdr:rowOff>
    </xdr:to>
    <xdr:sp macro="" textlink="">
      <xdr:nvSpPr>
        <xdr:cNvPr id="178" name="フローチャート: 判断 177"/>
        <xdr:cNvSpPr/>
      </xdr:nvSpPr>
      <xdr:spPr>
        <a:xfrm>
          <a:off x="37465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759</xdr:rowOff>
    </xdr:from>
    <xdr:ext cx="469744" cy="259045"/>
    <xdr:sp macro="" textlink="">
      <xdr:nvSpPr>
        <xdr:cNvPr id="179" name="テキスト ボックス 178"/>
        <xdr:cNvSpPr txBox="1"/>
      </xdr:nvSpPr>
      <xdr:spPr>
        <a:xfrm>
          <a:off x="3562428" y="1337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148158</xdr:rowOff>
    </xdr:from>
    <xdr:to>
      <xdr:col>15</xdr:col>
      <xdr:colOff>50800</xdr:colOff>
      <xdr:row>74</xdr:row>
      <xdr:rowOff>42180</xdr:rowOff>
    </xdr:to>
    <xdr:cxnSp macro="">
      <xdr:nvCxnSpPr>
        <xdr:cNvPr id="180" name="直線コネクタ 179"/>
        <xdr:cNvCxnSpPr/>
      </xdr:nvCxnSpPr>
      <xdr:spPr>
        <a:xfrm flipV="1">
          <a:off x="2019300" y="12492558"/>
          <a:ext cx="889000" cy="23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82545</xdr:rowOff>
    </xdr:from>
    <xdr:to>
      <xdr:col>15</xdr:col>
      <xdr:colOff>101600</xdr:colOff>
      <xdr:row>78</xdr:row>
      <xdr:rowOff>12695</xdr:rowOff>
    </xdr:to>
    <xdr:sp macro="" textlink="">
      <xdr:nvSpPr>
        <xdr:cNvPr id="181" name="フローチャート: 判断 180"/>
        <xdr:cNvSpPr/>
      </xdr:nvSpPr>
      <xdr:spPr>
        <a:xfrm>
          <a:off x="2857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3822</xdr:rowOff>
    </xdr:from>
    <xdr:ext cx="469744" cy="259045"/>
    <xdr:sp macro="" textlink="">
      <xdr:nvSpPr>
        <xdr:cNvPr id="182" name="テキスト ボックス 181"/>
        <xdr:cNvSpPr txBox="1"/>
      </xdr:nvSpPr>
      <xdr:spPr>
        <a:xfrm>
          <a:off x="2673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42180</xdr:rowOff>
    </xdr:from>
    <xdr:to>
      <xdr:col>10</xdr:col>
      <xdr:colOff>114300</xdr:colOff>
      <xdr:row>75</xdr:row>
      <xdr:rowOff>17902</xdr:rowOff>
    </xdr:to>
    <xdr:cxnSp macro="">
      <xdr:nvCxnSpPr>
        <xdr:cNvPr id="183" name="直線コネクタ 182"/>
        <xdr:cNvCxnSpPr/>
      </xdr:nvCxnSpPr>
      <xdr:spPr>
        <a:xfrm flipV="1">
          <a:off x="1130300" y="12729480"/>
          <a:ext cx="889000" cy="14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96673</xdr:rowOff>
    </xdr:from>
    <xdr:to>
      <xdr:col>10</xdr:col>
      <xdr:colOff>165100</xdr:colOff>
      <xdr:row>78</xdr:row>
      <xdr:rowOff>26823</xdr:rowOff>
    </xdr:to>
    <xdr:sp macro="" textlink="">
      <xdr:nvSpPr>
        <xdr:cNvPr id="184" name="フローチャート: 判断 183"/>
        <xdr:cNvSpPr/>
      </xdr:nvSpPr>
      <xdr:spPr>
        <a:xfrm>
          <a:off x="1968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17950</xdr:rowOff>
    </xdr:from>
    <xdr:ext cx="469744" cy="259045"/>
    <xdr:sp macro="" textlink="">
      <xdr:nvSpPr>
        <xdr:cNvPr id="185" name="テキスト ボックス 184"/>
        <xdr:cNvSpPr txBox="1"/>
      </xdr:nvSpPr>
      <xdr:spPr>
        <a:xfrm>
          <a:off x="1784428" y="133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105953</xdr:rowOff>
    </xdr:from>
    <xdr:to>
      <xdr:col>6</xdr:col>
      <xdr:colOff>38100</xdr:colOff>
      <xdr:row>78</xdr:row>
      <xdr:rowOff>36103</xdr:rowOff>
    </xdr:to>
    <xdr:sp macro="" textlink="">
      <xdr:nvSpPr>
        <xdr:cNvPr id="186" name="フローチャート: 判断 185"/>
        <xdr:cNvSpPr/>
      </xdr:nvSpPr>
      <xdr:spPr>
        <a:xfrm>
          <a:off x="1079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27230</xdr:rowOff>
    </xdr:from>
    <xdr:ext cx="469744" cy="259045"/>
    <xdr:sp macro="" textlink="">
      <xdr:nvSpPr>
        <xdr:cNvPr id="187" name="テキスト ボックス 186"/>
        <xdr:cNvSpPr txBox="1"/>
      </xdr:nvSpPr>
      <xdr:spPr>
        <a:xfrm>
          <a:off x="895428" y="1340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103028</xdr:rowOff>
    </xdr:from>
    <xdr:to>
      <xdr:col>24</xdr:col>
      <xdr:colOff>114300</xdr:colOff>
      <xdr:row>73</xdr:row>
      <xdr:rowOff>33178</xdr:rowOff>
    </xdr:to>
    <xdr:sp macro="" textlink="">
      <xdr:nvSpPr>
        <xdr:cNvPr id="193" name="楕円 192"/>
        <xdr:cNvSpPr/>
      </xdr:nvSpPr>
      <xdr:spPr>
        <a:xfrm>
          <a:off x="4584700" y="1244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56055</xdr:rowOff>
    </xdr:from>
    <xdr:ext cx="534377" cy="259045"/>
    <xdr:sp macro="" textlink="">
      <xdr:nvSpPr>
        <xdr:cNvPr id="194" name="維持補修費該当値テキスト"/>
        <xdr:cNvSpPr txBox="1"/>
      </xdr:nvSpPr>
      <xdr:spPr>
        <a:xfrm>
          <a:off x="4686300" y="1240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53513</xdr:rowOff>
    </xdr:from>
    <xdr:to>
      <xdr:col>20</xdr:col>
      <xdr:colOff>38100</xdr:colOff>
      <xdr:row>72</xdr:row>
      <xdr:rowOff>155113</xdr:rowOff>
    </xdr:to>
    <xdr:sp macro="" textlink="">
      <xdr:nvSpPr>
        <xdr:cNvPr id="195" name="楕円 194"/>
        <xdr:cNvSpPr/>
      </xdr:nvSpPr>
      <xdr:spPr>
        <a:xfrm>
          <a:off x="3746500" y="123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190</xdr:rowOff>
    </xdr:from>
    <xdr:ext cx="534377" cy="259045"/>
    <xdr:sp macro="" textlink="">
      <xdr:nvSpPr>
        <xdr:cNvPr id="196" name="テキスト ボックス 195"/>
        <xdr:cNvSpPr txBox="1"/>
      </xdr:nvSpPr>
      <xdr:spPr>
        <a:xfrm>
          <a:off x="3530111" y="1217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97358</xdr:rowOff>
    </xdr:from>
    <xdr:to>
      <xdr:col>15</xdr:col>
      <xdr:colOff>101600</xdr:colOff>
      <xdr:row>73</xdr:row>
      <xdr:rowOff>27508</xdr:rowOff>
    </xdr:to>
    <xdr:sp macro="" textlink="">
      <xdr:nvSpPr>
        <xdr:cNvPr id="197" name="楕円 196"/>
        <xdr:cNvSpPr/>
      </xdr:nvSpPr>
      <xdr:spPr>
        <a:xfrm>
          <a:off x="2857500" y="124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44035</xdr:rowOff>
    </xdr:from>
    <xdr:ext cx="534377" cy="259045"/>
    <xdr:sp macro="" textlink="">
      <xdr:nvSpPr>
        <xdr:cNvPr id="198" name="テキスト ボックス 197"/>
        <xdr:cNvSpPr txBox="1"/>
      </xdr:nvSpPr>
      <xdr:spPr>
        <a:xfrm>
          <a:off x="2641111" y="122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162830</xdr:rowOff>
    </xdr:from>
    <xdr:to>
      <xdr:col>10</xdr:col>
      <xdr:colOff>165100</xdr:colOff>
      <xdr:row>74</xdr:row>
      <xdr:rowOff>92980</xdr:rowOff>
    </xdr:to>
    <xdr:sp macro="" textlink="">
      <xdr:nvSpPr>
        <xdr:cNvPr id="199" name="楕円 198"/>
        <xdr:cNvSpPr/>
      </xdr:nvSpPr>
      <xdr:spPr>
        <a:xfrm>
          <a:off x="1968500" y="126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109507</xdr:rowOff>
    </xdr:from>
    <xdr:ext cx="534377" cy="259045"/>
    <xdr:sp macro="" textlink="">
      <xdr:nvSpPr>
        <xdr:cNvPr id="200" name="テキスト ボックス 199"/>
        <xdr:cNvSpPr txBox="1"/>
      </xdr:nvSpPr>
      <xdr:spPr>
        <a:xfrm>
          <a:off x="1752111" y="124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138552</xdr:rowOff>
    </xdr:from>
    <xdr:to>
      <xdr:col>6</xdr:col>
      <xdr:colOff>38100</xdr:colOff>
      <xdr:row>75</xdr:row>
      <xdr:rowOff>68702</xdr:rowOff>
    </xdr:to>
    <xdr:sp macro="" textlink="">
      <xdr:nvSpPr>
        <xdr:cNvPr id="201" name="楕円 200"/>
        <xdr:cNvSpPr/>
      </xdr:nvSpPr>
      <xdr:spPr>
        <a:xfrm>
          <a:off x="1079500" y="1282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85229</xdr:rowOff>
    </xdr:from>
    <xdr:ext cx="534377" cy="259045"/>
    <xdr:sp macro="" textlink="">
      <xdr:nvSpPr>
        <xdr:cNvPr id="202" name="テキスト ボックス 201"/>
        <xdr:cNvSpPr txBox="1"/>
      </xdr:nvSpPr>
      <xdr:spPr>
        <a:xfrm>
          <a:off x="863111" y="1260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7" name="直線コネクタ 226"/>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8" name="扶助費最小値テキスト"/>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9" name="直線コネクタ 228"/>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30" name="扶助費最大値テキスト"/>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31" name="直線コネクタ 230"/>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87122</xdr:rowOff>
    </xdr:from>
    <xdr:to>
      <xdr:col>24</xdr:col>
      <xdr:colOff>63500</xdr:colOff>
      <xdr:row>93</xdr:row>
      <xdr:rowOff>154231</xdr:rowOff>
    </xdr:to>
    <xdr:cxnSp macro="">
      <xdr:nvCxnSpPr>
        <xdr:cNvPr id="232" name="直線コネクタ 231"/>
        <xdr:cNvCxnSpPr/>
      </xdr:nvCxnSpPr>
      <xdr:spPr>
        <a:xfrm flipV="1">
          <a:off x="3797300" y="16031972"/>
          <a:ext cx="838200" cy="6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3" name="扶助費平均値テキスト"/>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4" name="フローチャート: 判断 233"/>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154231</xdr:rowOff>
    </xdr:from>
    <xdr:to>
      <xdr:col>19</xdr:col>
      <xdr:colOff>177800</xdr:colOff>
      <xdr:row>94</xdr:row>
      <xdr:rowOff>58235</xdr:rowOff>
    </xdr:to>
    <xdr:cxnSp macro="">
      <xdr:nvCxnSpPr>
        <xdr:cNvPr id="235" name="直線コネクタ 234"/>
        <xdr:cNvCxnSpPr/>
      </xdr:nvCxnSpPr>
      <xdr:spPr>
        <a:xfrm flipV="1">
          <a:off x="2908300" y="16099081"/>
          <a:ext cx="889000" cy="7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6" name="フローチャート: 判断 235"/>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7" name="テキスト ボックス 236"/>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58235</xdr:rowOff>
    </xdr:from>
    <xdr:to>
      <xdr:col>15</xdr:col>
      <xdr:colOff>50800</xdr:colOff>
      <xdr:row>94</xdr:row>
      <xdr:rowOff>127470</xdr:rowOff>
    </xdr:to>
    <xdr:cxnSp macro="">
      <xdr:nvCxnSpPr>
        <xdr:cNvPr id="238" name="直線コネクタ 237"/>
        <xdr:cNvCxnSpPr/>
      </xdr:nvCxnSpPr>
      <xdr:spPr>
        <a:xfrm flipV="1">
          <a:off x="2019300" y="16174535"/>
          <a:ext cx="889000" cy="6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9" name="フローチャート: 判断 238"/>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40" name="テキスト ボックス 239"/>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125687</xdr:rowOff>
    </xdr:from>
    <xdr:to>
      <xdr:col>10</xdr:col>
      <xdr:colOff>114300</xdr:colOff>
      <xdr:row>94</xdr:row>
      <xdr:rowOff>127470</xdr:rowOff>
    </xdr:to>
    <xdr:cxnSp macro="">
      <xdr:nvCxnSpPr>
        <xdr:cNvPr id="241" name="直線コネクタ 240"/>
        <xdr:cNvCxnSpPr/>
      </xdr:nvCxnSpPr>
      <xdr:spPr>
        <a:xfrm>
          <a:off x="1130300" y="16241987"/>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2" name="フローチャート: 判断 241"/>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3" name="テキスト ボックス 242"/>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4" name="フローチャート: 判断 243"/>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166098</xdr:rowOff>
    </xdr:from>
    <xdr:ext cx="599010" cy="259045"/>
    <xdr:sp macro="" textlink="">
      <xdr:nvSpPr>
        <xdr:cNvPr id="245" name="テキスト ボックス 244"/>
        <xdr:cNvSpPr txBox="1"/>
      </xdr:nvSpPr>
      <xdr:spPr>
        <a:xfrm>
          <a:off x="830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36322</xdr:rowOff>
    </xdr:from>
    <xdr:to>
      <xdr:col>24</xdr:col>
      <xdr:colOff>114300</xdr:colOff>
      <xdr:row>93</xdr:row>
      <xdr:rowOff>137922</xdr:rowOff>
    </xdr:to>
    <xdr:sp macro="" textlink="">
      <xdr:nvSpPr>
        <xdr:cNvPr id="251" name="楕円 250"/>
        <xdr:cNvSpPr/>
      </xdr:nvSpPr>
      <xdr:spPr>
        <a:xfrm>
          <a:off x="4584700" y="159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59199</xdr:rowOff>
    </xdr:from>
    <xdr:ext cx="599010" cy="259045"/>
    <xdr:sp macro="" textlink="">
      <xdr:nvSpPr>
        <xdr:cNvPr id="252" name="扶助費該当値テキスト"/>
        <xdr:cNvSpPr txBox="1"/>
      </xdr:nvSpPr>
      <xdr:spPr>
        <a:xfrm>
          <a:off x="4686300" y="1583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103431</xdr:rowOff>
    </xdr:from>
    <xdr:to>
      <xdr:col>20</xdr:col>
      <xdr:colOff>38100</xdr:colOff>
      <xdr:row>94</xdr:row>
      <xdr:rowOff>33581</xdr:rowOff>
    </xdr:to>
    <xdr:sp macro="" textlink="">
      <xdr:nvSpPr>
        <xdr:cNvPr id="253" name="楕円 252"/>
        <xdr:cNvSpPr/>
      </xdr:nvSpPr>
      <xdr:spPr>
        <a:xfrm>
          <a:off x="3746500" y="160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50108</xdr:rowOff>
    </xdr:from>
    <xdr:ext cx="599010" cy="259045"/>
    <xdr:sp macro="" textlink="">
      <xdr:nvSpPr>
        <xdr:cNvPr id="254" name="テキスト ボックス 253"/>
        <xdr:cNvSpPr txBox="1"/>
      </xdr:nvSpPr>
      <xdr:spPr>
        <a:xfrm>
          <a:off x="3497795" y="1582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7435</xdr:rowOff>
    </xdr:from>
    <xdr:to>
      <xdr:col>15</xdr:col>
      <xdr:colOff>101600</xdr:colOff>
      <xdr:row>94</xdr:row>
      <xdr:rowOff>109035</xdr:rowOff>
    </xdr:to>
    <xdr:sp macro="" textlink="">
      <xdr:nvSpPr>
        <xdr:cNvPr id="255" name="楕円 254"/>
        <xdr:cNvSpPr/>
      </xdr:nvSpPr>
      <xdr:spPr>
        <a:xfrm>
          <a:off x="2857500" y="1612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125562</xdr:rowOff>
    </xdr:from>
    <xdr:ext cx="599010" cy="259045"/>
    <xdr:sp macro="" textlink="">
      <xdr:nvSpPr>
        <xdr:cNvPr id="256" name="テキスト ボックス 255"/>
        <xdr:cNvSpPr txBox="1"/>
      </xdr:nvSpPr>
      <xdr:spPr>
        <a:xfrm>
          <a:off x="2608795" y="1589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76670</xdr:rowOff>
    </xdr:from>
    <xdr:to>
      <xdr:col>10</xdr:col>
      <xdr:colOff>165100</xdr:colOff>
      <xdr:row>95</xdr:row>
      <xdr:rowOff>6820</xdr:rowOff>
    </xdr:to>
    <xdr:sp macro="" textlink="">
      <xdr:nvSpPr>
        <xdr:cNvPr id="257" name="楕円 256"/>
        <xdr:cNvSpPr/>
      </xdr:nvSpPr>
      <xdr:spPr>
        <a:xfrm>
          <a:off x="1968500" y="161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23347</xdr:rowOff>
    </xdr:from>
    <xdr:ext cx="599010" cy="259045"/>
    <xdr:sp macro="" textlink="">
      <xdr:nvSpPr>
        <xdr:cNvPr id="258" name="テキスト ボックス 257"/>
        <xdr:cNvSpPr txBox="1"/>
      </xdr:nvSpPr>
      <xdr:spPr>
        <a:xfrm>
          <a:off x="1719795" y="1596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74887</xdr:rowOff>
    </xdr:from>
    <xdr:to>
      <xdr:col>6</xdr:col>
      <xdr:colOff>38100</xdr:colOff>
      <xdr:row>95</xdr:row>
      <xdr:rowOff>5037</xdr:rowOff>
    </xdr:to>
    <xdr:sp macro="" textlink="">
      <xdr:nvSpPr>
        <xdr:cNvPr id="259" name="楕円 258"/>
        <xdr:cNvSpPr/>
      </xdr:nvSpPr>
      <xdr:spPr>
        <a:xfrm>
          <a:off x="1079500" y="1619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21564</xdr:rowOff>
    </xdr:from>
    <xdr:ext cx="599010" cy="259045"/>
    <xdr:sp macro="" textlink="">
      <xdr:nvSpPr>
        <xdr:cNvPr id="260" name="テキスト ボックス 259"/>
        <xdr:cNvSpPr txBox="1"/>
      </xdr:nvSpPr>
      <xdr:spPr>
        <a:xfrm>
          <a:off x="830795" y="1596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136633</xdr:rowOff>
    </xdr:from>
    <xdr:to>
      <xdr:col>54</xdr:col>
      <xdr:colOff>189865</xdr:colOff>
      <xdr:row>38</xdr:row>
      <xdr:rowOff>108915</xdr:rowOff>
    </xdr:to>
    <xdr:cxnSp macro="">
      <xdr:nvCxnSpPr>
        <xdr:cNvPr id="288" name="直線コネクタ 287"/>
        <xdr:cNvCxnSpPr/>
      </xdr:nvCxnSpPr>
      <xdr:spPr>
        <a:xfrm flipV="1">
          <a:off x="10475595" y="5451583"/>
          <a:ext cx="1270" cy="117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112742</xdr:rowOff>
    </xdr:from>
    <xdr:ext cx="534377" cy="259045"/>
    <xdr:sp macro="" textlink="">
      <xdr:nvSpPr>
        <xdr:cNvPr id="289" name="補助費等最小値テキスト"/>
        <xdr:cNvSpPr txBox="1"/>
      </xdr:nvSpPr>
      <xdr:spPr>
        <a:xfrm>
          <a:off x="10528300" y="662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108915</xdr:rowOff>
    </xdr:from>
    <xdr:to>
      <xdr:col>55</xdr:col>
      <xdr:colOff>88900</xdr:colOff>
      <xdr:row>38</xdr:row>
      <xdr:rowOff>108915</xdr:rowOff>
    </xdr:to>
    <xdr:cxnSp macro="">
      <xdr:nvCxnSpPr>
        <xdr:cNvPr id="290" name="直線コネクタ 289"/>
        <xdr:cNvCxnSpPr/>
      </xdr:nvCxnSpPr>
      <xdr:spPr>
        <a:xfrm>
          <a:off x="10388600" y="662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83310</xdr:rowOff>
    </xdr:from>
    <xdr:ext cx="599010" cy="259045"/>
    <xdr:sp macro="" textlink="">
      <xdr:nvSpPr>
        <xdr:cNvPr id="291" name="補助費等最大値テキスト"/>
        <xdr:cNvSpPr txBox="1"/>
      </xdr:nvSpPr>
      <xdr:spPr>
        <a:xfrm>
          <a:off x="10528300" y="522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136633</xdr:rowOff>
    </xdr:from>
    <xdr:to>
      <xdr:col>55</xdr:col>
      <xdr:colOff>88900</xdr:colOff>
      <xdr:row>31</xdr:row>
      <xdr:rowOff>136633</xdr:rowOff>
    </xdr:to>
    <xdr:cxnSp macro="">
      <xdr:nvCxnSpPr>
        <xdr:cNvPr id="292" name="直線コネクタ 291"/>
        <xdr:cNvCxnSpPr/>
      </xdr:nvCxnSpPr>
      <xdr:spPr>
        <a:xfrm>
          <a:off x="10388600" y="545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16046</xdr:rowOff>
    </xdr:from>
    <xdr:to>
      <xdr:col>55</xdr:col>
      <xdr:colOff>0</xdr:colOff>
      <xdr:row>36</xdr:row>
      <xdr:rowOff>141195</xdr:rowOff>
    </xdr:to>
    <xdr:cxnSp macro="">
      <xdr:nvCxnSpPr>
        <xdr:cNvPr id="293" name="直線コネクタ 292"/>
        <xdr:cNvCxnSpPr/>
      </xdr:nvCxnSpPr>
      <xdr:spPr>
        <a:xfrm>
          <a:off x="9639300" y="6188246"/>
          <a:ext cx="838200" cy="12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136155</xdr:rowOff>
    </xdr:from>
    <xdr:ext cx="534377" cy="259045"/>
    <xdr:sp macro="" textlink="">
      <xdr:nvSpPr>
        <xdr:cNvPr id="294" name="補助費等平均値テキスト"/>
        <xdr:cNvSpPr txBox="1"/>
      </xdr:nvSpPr>
      <xdr:spPr>
        <a:xfrm>
          <a:off x="10528300" y="6308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157728</xdr:rowOff>
    </xdr:from>
    <xdr:to>
      <xdr:col>55</xdr:col>
      <xdr:colOff>50800</xdr:colOff>
      <xdr:row>37</xdr:row>
      <xdr:rowOff>87878</xdr:rowOff>
    </xdr:to>
    <xdr:sp macro="" textlink="">
      <xdr:nvSpPr>
        <xdr:cNvPr id="295" name="フローチャート: 判断 294"/>
        <xdr:cNvSpPr/>
      </xdr:nvSpPr>
      <xdr:spPr>
        <a:xfrm>
          <a:off x="10426700" y="632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11389</xdr:rowOff>
    </xdr:from>
    <xdr:to>
      <xdr:col>50</xdr:col>
      <xdr:colOff>114300</xdr:colOff>
      <xdr:row>36</xdr:row>
      <xdr:rowOff>16046</xdr:rowOff>
    </xdr:to>
    <xdr:cxnSp macro="">
      <xdr:nvCxnSpPr>
        <xdr:cNvPr id="296" name="直線コネクタ 295"/>
        <xdr:cNvCxnSpPr/>
      </xdr:nvCxnSpPr>
      <xdr:spPr>
        <a:xfrm>
          <a:off x="8750300" y="5840689"/>
          <a:ext cx="889000" cy="34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142287</xdr:rowOff>
    </xdr:from>
    <xdr:to>
      <xdr:col>50</xdr:col>
      <xdr:colOff>165100</xdr:colOff>
      <xdr:row>37</xdr:row>
      <xdr:rowOff>72437</xdr:rowOff>
    </xdr:to>
    <xdr:sp macro="" textlink="">
      <xdr:nvSpPr>
        <xdr:cNvPr id="297" name="フローチャート: 判断 296"/>
        <xdr:cNvSpPr/>
      </xdr:nvSpPr>
      <xdr:spPr>
        <a:xfrm>
          <a:off x="95885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63564</xdr:rowOff>
    </xdr:from>
    <xdr:ext cx="534377" cy="259045"/>
    <xdr:sp macro="" textlink="">
      <xdr:nvSpPr>
        <xdr:cNvPr id="298" name="テキスト ボックス 297"/>
        <xdr:cNvSpPr txBox="1"/>
      </xdr:nvSpPr>
      <xdr:spPr>
        <a:xfrm>
          <a:off x="9372111" y="64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125088</xdr:rowOff>
    </xdr:from>
    <xdr:to>
      <xdr:col>45</xdr:col>
      <xdr:colOff>177800</xdr:colOff>
      <xdr:row>34</xdr:row>
      <xdr:rowOff>11389</xdr:rowOff>
    </xdr:to>
    <xdr:cxnSp macro="">
      <xdr:nvCxnSpPr>
        <xdr:cNvPr id="299" name="直線コネクタ 298"/>
        <xdr:cNvCxnSpPr/>
      </xdr:nvCxnSpPr>
      <xdr:spPr>
        <a:xfrm>
          <a:off x="7861300" y="5268588"/>
          <a:ext cx="889000" cy="57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4175</xdr:rowOff>
    </xdr:from>
    <xdr:to>
      <xdr:col>46</xdr:col>
      <xdr:colOff>38100</xdr:colOff>
      <xdr:row>37</xdr:row>
      <xdr:rowOff>105775</xdr:rowOff>
    </xdr:to>
    <xdr:sp macro="" textlink="">
      <xdr:nvSpPr>
        <xdr:cNvPr id="300" name="フローチャート: 判断 299"/>
        <xdr:cNvSpPr/>
      </xdr:nvSpPr>
      <xdr:spPr>
        <a:xfrm>
          <a:off x="8699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96902</xdr:rowOff>
    </xdr:from>
    <xdr:ext cx="534377" cy="259045"/>
    <xdr:sp macro="" textlink="">
      <xdr:nvSpPr>
        <xdr:cNvPr id="301" name="テキスト ボックス 300"/>
        <xdr:cNvSpPr txBox="1"/>
      </xdr:nvSpPr>
      <xdr:spPr>
        <a:xfrm>
          <a:off x="8483111" y="644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125088</xdr:rowOff>
    </xdr:from>
    <xdr:to>
      <xdr:col>41</xdr:col>
      <xdr:colOff>50800</xdr:colOff>
      <xdr:row>37</xdr:row>
      <xdr:rowOff>6</xdr:rowOff>
    </xdr:to>
    <xdr:cxnSp macro="">
      <xdr:nvCxnSpPr>
        <xdr:cNvPr id="302" name="直線コネクタ 301"/>
        <xdr:cNvCxnSpPr/>
      </xdr:nvCxnSpPr>
      <xdr:spPr>
        <a:xfrm flipV="1">
          <a:off x="6972300" y="5268588"/>
          <a:ext cx="889000" cy="107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80099</xdr:rowOff>
    </xdr:from>
    <xdr:to>
      <xdr:col>41</xdr:col>
      <xdr:colOff>101600</xdr:colOff>
      <xdr:row>32</xdr:row>
      <xdr:rowOff>10249</xdr:rowOff>
    </xdr:to>
    <xdr:sp macro="" textlink="">
      <xdr:nvSpPr>
        <xdr:cNvPr id="303" name="フローチャート: 判断 302"/>
        <xdr:cNvSpPr/>
      </xdr:nvSpPr>
      <xdr:spPr>
        <a:xfrm>
          <a:off x="7810500" y="539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1376</xdr:rowOff>
    </xdr:from>
    <xdr:ext cx="599010" cy="259045"/>
    <xdr:sp macro="" textlink="">
      <xdr:nvSpPr>
        <xdr:cNvPr id="304" name="テキスト ボックス 303"/>
        <xdr:cNvSpPr txBox="1"/>
      </xdr:nvSpPr>
      <xdr:spPr>
        <a:xfrm>
          <a:off x="7561795" y="548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68802</xdr:rowOff>
    </xdr:from>
    <xdr:to>
      <xdr:col>36</xdr:col>
      <xdr:colOff>165100</xdr:colOff>
      <xdr:row>37</xdr:row>
      <xdr:rowOff>170402</xdr:rowOff>
    </xdr:to>
    <xdr:sp macro="" textlink="">
      <xdr:nvSpPr>
        <xdr:cNvPr id="305" name="フローチャート: 判断 304"/>
        <xdr:cNvSpPr/>
      </xdr:nvSpPr>
      <xdr:spPr>
        <a:xfrm>
          <a:off x="6921500" y="641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161529</xdr:rowOff>
    </xdr:from>
    <xdr:ext cx="534377" cy="259045"/>
    <xdr:sp macro="" textlink="">
      <xdr:nvSpPr>
        <xdr:cNvPr id="306" name="テキスト ボックス 305"/>
        <xdr:cNvSpPr txBox="1"/>
      </xdr:nvSpPr>
      <xdr:spPr>
        <a:xfrm>
          <a:off x="6705111" y="650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90395</xdr:rowOff>
    </xdr:from>
    <xdr:to>
      <xdr:col>55</xdr:col>
      <xdr:colOff>50800</xdr:colOff>
      <xdr:row>37</xdr:row>
      <xdr:rowOff>20545</xdr:rowOff>
    </xdr:to>
    <xdr:sp macro="" textlink="">
      <xdr:nvSpPr>
        <xdr:cNvPr id="312" name="楕円 311"/>
        <xdr:cNvSpPr/>
      </xdr:nvSpPr>
      <xdr:spPr>
        <a:xfrm>
          <a:off x="10426700" y="62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113272</xdr:rowOff>
    </xdr:from>
    <xdr:ext cx="534377" cy="259045"/>
    <xdr:sp macro="" textlink="">
      <xdr:nvSpPr>
        <xdr:cNvPr id="313" name="補助費等該当値テキスト"/>
        <xdr:cNvSpPr txBox="1"/>
      </xdr:nvSpPr>
      <xdr:spPr>
        <a:xfrm>
          <a:off x="10528300" y="611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136696</xdr:rowOff>
    </xdr:from>
    <xdr:to>
      <xdr:col>50</xdr:col>
      <xdr:colOff>165100</xdr:colOff>
      <xdr:row>36</xdr:row>
      <xdr:rowOff>66846</xdr:rowOff>
    </xdr:to>
    <xdr:sp macro="" textlink="">
      <xdr:nvSpPr>
        <xdr:cNvPr id="314" name="楕円 313"/>
        <xdr:cNvSpPr/>
      </xdr:nvSpPr>
      <xdr:spPr>
        <a:xfrm>
          <a:off x="9588500" y="613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83373</xdr:rowOff>
    </xdr:from>
    <xdr:ext cx="534377" cy="259045"/>
    <xdr:sp macro="" textlink="">
      <xdr:nvSpPr>
        <xdr:cNvPr id="315" name="テキスト ボックス 314"/>
        <xdr:cNvSpPr txBox="1"/>
      </xdr:nvSpPr>
      <xdr:spPr>
        <a:xfrm>
          <a:off x="9372111" y="591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132039</xdr:rowOff>
    </xdr:from>
    <xdr:to>
      <xdr:col>46</xdr:col>
      <xdr:colOff>38100</xdr:colOff>
      <xdr:row>34</xdr:row>
      <xdr:rowOff>62189</xdr:rowOff>
    </xdr:to>
    <xdr:sp macro="" textlink="">
      <xdr:nvSpPr>
        <xdr:cNvPr id="316" name="楕円 315"/>
        <xdr:cNvSpPr/>
      </xdr:nvSpPr>
      <xdr:spPr>
        <a:xfrm>
          <a:off x="8699500" y="57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78716</xdr:rowOff>
    </xdr:from>
    <xdr:ext cx="599010" cy="259045"/>
    <xdr:sp macro="" textlink="">
      <xdr:nvSpPr>
        <xdr:cNvPr id="317" name="テキスト ボックス 316"/>
        <xdr:cNvSpPr txBox="1"/>
      </xdr:nvSpPr>
      <xdr:spPr>
        <a:xfrm>
          <a:off x="8450795" y="556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74288</xdr:rowOff>
    </xdr:from>
    <xdr:to>
      <xdr:col>41</xdr:col>
      <xdr:colOff>101600</xdr:colOff>
      <xdr:row>31</xdr:row>
      <xdr:rowOff>4438</xdr:rowOff>
    </xdr:to>
    <xdr:sp macro="" textlink="">
      <xdr:nvSpPr>
        <xdr:cNvPr id="318" name="楕円 317"/>
        <xdr:cNvSpPr/>
      </xdr:nvSpPr>
      <xdr:spPr>
        <a:xfrm>
          <a:off x="7810500" y="521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20965</xdr:rowOff>
    </xdr:from>
    <xdr:ext cx="599010" cy="259045"/>
    <xdr:sp macro="" textlink="">
      <xdr:nvSpPr>
        <xdr:cNvPr id="319" name="テキスト ボックス 318"/>
        <xdr:cNvSpPr txBox="1"/>
      </xdr:nvSpPr>
      <xdr:spPr>
        <a:xfrm>
          <a:off x="7561795" y="499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120656</xdr:rowOff>
    </xdr:from>
    <xdr:to>
      <xdr:col>36</xdr:col>
      <xdr:colOff>165100</xdr:colOff>
      <xdr:row>37</xdr:row>
      <xdr:rowOff>50806</xdr:rowOff>
    </xdr:to>
    <xdr:sp macro="" textlink="">
      <xdr:nvSpPr>
        <xdr:cNvPr id="320" name="楕円 319"/>
        <xdr:cNvSpPr/>
      </xdr:nvSpPr>
      <xdr:spPr>
        <a:xfrm>
          <a:off x="6921500" y="629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67333</xdr:rowOff>
    </xdr:from>
    <xdr:ext cx="534377" cy="259045"/>
    <xdr:sp macro="" textlink="">
      <xdr:nvSpPr>
        <xdr:cNvPr id="321" name="テキスト ボックス 320"/>
        <xdr:cNvSpPr txBox="1"/>
      </xdr:nvSpPr>
      <xdr:spPr>
        <a:xfrm>
          <a:off x="6705111" y="606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5" name="直線コネクタ 344"/>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6" name="普通建設事業費最小値テキスト"/>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7" name="直線コネクタ 346"/>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8" name="普通建設事業費最大値テキスト"/>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9" name="直線コネクタ 348"/>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79349</xdr:rowOff>
    </xdr:from>
    <xdr:to>
      <xdr:col>55</xdr:col>
      <xdr:colOff>0</xdr:colOff>
      <xdr:row>56</xdr:row>
      <xdr:rowOff>81153</xdr:rowOff>
    </xdr:to>
    <xdr:cxnSp macro="">
      <xdr:nvCxnSpPr>
        <xdr:cNvPr id="350" name="直線コネクタ 349"/>
        <xdr:cNvCxnSpPr/>
      </xdr:nvCxnSpPr>
      <xdr:spPr>
        <a:xfrm>
          <a:off x="9639300" y="9680549"/>
          <a:ext cx="838200" cy="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51" name="普通建設事業費平均値テキスト"/>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52" name="フローチャート: 判断 351"/>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79349</xdr:rowOff>
    </xdr:from>
    <xdr:to>
      <xdr:col>50</xdr:col>
      <xdr:colOff>114300</xdr:colOff>
      <xdr:row>56</xdr:row>
      <xdr:rowOff>163208</xdr:rowOff>
    </xdr:to>
    <xdr:cxnSp macro="">
      <xdr:nvCxnSpPr>
        <xdr:cNvPr id="353" name="直線コネクタ 352"/>
        <xdr:cNvCxnSpPr/>
      </xdr:nvCxnSpPr>
      <xdr:spPr>
        <a:xfrm flipV="1">
          <a:off x="8750300" y="9680549"/>
          <a:ext cx="889000" cy="8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4" name="フローチャート: 判断 353"/>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5" name="テキスト ボックス 354"/>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68173</xdr:rowOff>
    </xdr:from>
    <xdr:to>
      <xdr:col>45</xdr:col>
      <xdr:colOff>177800</xdr:colOff>
      <xdr:row>56</xdr:row>
      <xdr:rowOff>163208</xdr:rowOff>
    </xdr:to>
    <xdr:cxnSp macro="">
      <xdr:nvCxnSpPr>
        <xdr:cNvPr id="356" name="直線コネクタ 355"/>
        <xdr:cNvCxnSpPr/>
      </xdr:nvCxnSpPr>
      <xdr:spPr>
        <a:xfrm>
          <a:off x="7861300" y="9669373"/>
          <a:ext cx="889000" cy="9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7" name="フローチャート: 判断 356"/>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8" name="テキスト ボックス 357"/>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68173</xdr:rowOff>
    </xdr:from>
    <xdr:to>
      <xdr:col>41</xdr:col>
      <xdr:colOff>50800</xdr:colOff>
      <xdr:row>57</xdr:row>
      <xdr:rowOff>75743</xdr:rowOff>
    </xdr:to>
    <xdr:cxnSp macro="">
      <xdr:nvCxnSpPr>
        <xdr:cNvPr id="359" name="直線コネクタ 358"/>
        <xdr:cNvCxnSpPr/>
      </xdr:nvCxnSpPr>
      <xdr:spPr>
        <a:xfrm flipV="1">
          <a:off x="6972300" y="9669373"/>
          <a:ext cx="889000" cy="1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60" name="フローチャート: 判断 359"/>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61" name="テキスト ボックス 360"/>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62" name="フローチャート: 判断 361"/>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63" name="テキスト ボックス 362"/>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30353</xdr:rowOff>
    </xdr:from>
    <xdr:to>
      <xdr:col>55</xdr:col>
      <xdr:colOff>50800</xdr:colOff>
      <xdr:row>56</xdr:row>
      <xdr:rowOff>131953</xdr:rowOff>
    </xdr:to>
    <xdr:sp macro="" textlink="">
      <xdr:nvSpPr>
        <xdr:cNvPr id="369" name="楕円 368"/>
        <xdr:cNvSpPr/>
      </xdr:nvSpPr>
      <xdr:spPr>
        <a:xfrm>
          <a:off x="10426700" y="96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8780</xdr:rowOff>
    </xdr:from>
    <xdr:ext cx="534377" cy="259045"/>
    <xdr:sp macro="" textlink="">
      <xdr:nvSpPr>
        <xdr:cNvPr id="370" name="普通建設事業費該当値テキスト"/>
        <xdr:cNvSpPr txBox="1"/>
      </xdr:nvSpPr>
      <xdr:spPr>
        <a:xfrm>
          <a:off x="10528300" y="960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28549</xdr:rowOff>
    </xdr:from>
    <xdr:to>
      <xdr:col>50</xdr:col>
      <xdr:colOff>165100</xdr:colOff>
      <xdr:row>56</xdr:row>
      <xdr:rowOff>130149</xdr:rowOff>
    </xdr:to>
    <xdr:sp macro="" textlink="">
      <xdr:nvSpPr>
        <xdr:cNvPr id="371" name="楕円 370"/>
        <xdr:cNvSpPr/>
      </xdr:nvSpPr>
      <xdr:spPr>
        <a:xfrm>
          <a:off x="9588500" y="96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121276</xdr:rowOff>
    </xdr:from>
    <xdr:ext cx="534377" cy="259045"/>
    <xdr:sp macro="" textlink="">
      <xdr:nvSpPr>
        <xdr:cNvPr id="372" name="テキスト ボックス 371"/>
        <xdr:cNvSpPr txBox="1"/>
      </xdr:nvSpPr>
      <xdr:spPr>
        <a:xfrm>
          <a:off x="9372111" y="972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112408</xdr:rowOff>
    </xdr:from>
    <xdr:to>
      <xdr:col>46</xdr:col>
      <xdr:colOff>38100</xdr:colOff>
      <xdr:row>57</xdr:row>
      <xdr:rowOff>42558</xdr:rowOff>
    </xdr:to>
    <xdr:sp macro="" textlink="">
      <xdr:nvSpPr>
        <xdr:cNvPr id="373" name="楕円 372"/>
        <xdr:cNvSpPr/>
      </xdr:nvSpPr>
      <xdr:spPr>
        <a:xfrm>
          <a:off x="8699500" y="971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33685</xdr:rowOff>
    </xdr:from>
    <xdr:ext cx="534377" cy="259045"/>
    <xdr:sp macro="" textlink="">
      <xdr:nvSpPr>
        <xdr:cNvPr id="374" name="テキスト ボックス 373"/>
        <xdr:cNvSpPr txBox="1"/>
      </xdr:nvSpPr>
      <xdr:spPr>
        <a:xfrm>
          <a:off x="8483111" y="98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17373</xdr:rowOff>
    </xdr:from>
    <xdr:to>
      <xdr:col>41</xdr:col>
      <xdr:colOff>101600</xdr:colOff>
      <xdr:row>56</xdr:row>
      <xdr:rowOff>118973</xdr:rowOff>
    </xdr:to>
    <xdr:sp macro="" textlink="">
      <xdr:nvSpPr>
        <xdr:cNvPr id="375" name="楕円 374"/>
        <xdr:cNvSpPr/>
      </xdr:nvSpPr>
      <xdr:spPr>
        <a:xfrm>
          <a:off x="7810500" y="96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110100</xdr:rowOff>
    </xdr:from>
    <xdr:ext cx="534377" cy="259045"/>
    <xdr:sp macro="" textlink="">
      <xdr:nvSpPr>
        <xdr:cNvPr id="376" name="テキスト ボックス 375"/>
        <xdr:cNvSpPr txBox="1"/>
      </xdr:nvSpPr>
      <xdr:spPr>
        <a:xfrm>
          <a:off x="7594111" y="97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24943</xdr:rowOff>
    </xdr:from>
    <xdr:to>
      <xdr:col>36</xdr:col>
      <xdr:colOff>165100</xdr:colOff>
      <xdr:row>57</xdr:row>
      <xdr:rowOff>126543</xdr:rowOff>
    </xdr:to>
    <xdr:sp macro="" textlink="">
      <xdr:nvSpPr>
        <xdr:cNvPr id="377" name="楕円 376"/>
        <xdr:cNvSpPr/>
      </xdr:nvSpPr>
      <xdr:spPr>
        <a:xfrm>
          <a:off x="6921500" y="97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117670</xdr:rowOff>
    </xdr:from>
    <xdr:ext cx="534377" cy="259045"/>
    <xdr:sp macro="" textlink="">
      <xdr:nvSpPr>
        <xdr:cNvPr id="378" name="テキスト ボックス 377"/>
        <xdr:cNvSpPr txBox="1"/>
      </xdr:nvSpPr>
      <xdr:spPr>
        <a:xfrm>
          <a:off x="6705111" y="98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400" name="直線コネクタ 399"/>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403" name="普通建設事業費 （ うち新規整備　）最大値テキスト"/>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4" name="直線コネクタ 403"/>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63461</xdr:rowOff>
    </xdr:from>
    <xdr:to>
      <xdr:col>55</xdr:col>
      <xdr:colOff>0</xdr:colOff>
      <xdr:row>78</xdr:row>
      <xdr:rowOff>79555</xdr:rowOff>
    </xdr:to>
    <xdr:cxnSp macro="">
      <xdr:nvCxnSpPr>
        <xdr:cNvPr id="405" name="直線コネクタ 404"/>
        <xdr:cNvCxnSpPr/>
      </xdr:nvCxnSpPr>
      <xdr:spPr>
        <a:xfrm>
          <a:off x="9639300" y="13436561"/>
          <a:ext cx="8382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6" name="普通建設事業費 （ うち新規整備　）平均値テキスト"/>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7" name="フローチャート: 判断 406"/>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63461</xdr:rowOff>
    </xdr:from>
    <xdr:to>
      <xdr:col>50</xdr:col>
      <xdr:colOff>114300</xdr:colOff>
      <xdr:row>78</xdr:row>
      <xdr:rowOff>114691</xdr:rowOff>
    </xdr:to>
    <xdr:cxnSp macro="">
      <xdr:nvCxnSpPr>
        <xdr:cNvPr id="408" name="直線コネクタ 407"/>
        <xdr:cNvCxnSpPr/>
      </xdr:nvCxnSpPr>
      <xdr:spPr>
        <a:xfrm flipV="1">
          <a:off x="8750300" y="13436561"/>
          <a:ext cx="889000" cy="5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9" name="フローチャート: 判断 408"/>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10" name="テキスト ボックス 409"/>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114691</xdr:rowOff>
    </xdr:from>
    <xdr:to>
      <xdr:col>45</xdr:col>
      <xdr:colOff>177800</xdr:colOff>
      <xdr:row>78</xdr:row>
      <xdr:rowOff>138579</xdr:rowOff>
    </xdr:to>
    <xdr:cxnSp macro="">
      <xdr:nvCxnSpPr>
        <xdr:cNvPr id="411" name="直線コネクタ 410"/>
        <xdr:cNvCxnSpPr/>
      </xdr:nvCxnSpPr>
      <xdr:spPr>
        <a:xfrm flipV="1">
          <a:off x="7861300" y="13487791"/>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12" name="フローチャート: 判断 411"/>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13" name="テキスト ボックス 412"/>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128933</xdr:rowOff>
    </xdr:from>
    <xdr:to>
      <xdr:col>41</xdr:col>
      <xdr:colOff>50800</xdr:colOff>
      <xdr:row>78</xdr:row>
      <xdr:rowOff>138579</xdr:rowOff>
    </xdr:to>
    <xdr:cxnSp macro="">
      <xdr:nvCxnSpPr>
        <xdr:cNvPr id="414" name="直線コネクタ 413"/>
        <xdr:cNvCxnSpPr/>
      </xdr:nvCxnSpPr>
      <xdr:spPr>
        <a:xfrm>
          <a:off x="6972300" y="13502033"/>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5" name="フローチャート: 判断 414"/>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6" name="テキスト ボックス 415"/>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7" name="フローチャート: 判断 416"/>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8" name="テキスト ボックス 417"/>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28755</xdr:rowOff>
    </xdr:from>
    <xdr:to>
      <xdr:col>55</xdr:col>
      <xdr:colOff>50800</xdr:colOff>
      <xdr:row>78</xdr:row>
      <xdr:rowOff>130355</xdr:rowOff>
    </xdr:to>
    <xdr:sp macro="" textlink="">
      <xdr:nvSpPr>
        <xdr:cNvPr id="424" name="楕円 423"/>
        <xdr:cNvSpPr/>
      </xdr:nvSpPr>
      <xdr:spPr>
        <a:xfrm>
          <a:off x="10426700" y="1340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115132</xdr:rowOff>
    </xdr:from>
    <xdr:ext cx="469744" cy="259045"/>
    <xdr:sp macro="" textlink="">
      <xdr:nvSpPr>
        <xdr:cNvPr id="425" name="普通建設事業費 （ うち新規整備　）該当値テキスト"/>
        <xdr:cNvSpPr txBox="1"/>
      </xdr:nvSpPr>
      <xdr:spPr>
        <a:xfrm>
          <a:off x="10528300" y="133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12661</xdr:rowOff>
    </xdr:from>
    <xdr:to>
      <xdr:col>50</xdr:col>
      <xdr:colOff>165100</xdr:colOff>
      <xdr:row>78</xdr:row>
      <xdr:rowOff>114261</xdr:rowOff>
    </xdr:to>
    <xdr:sp macro="" textlink="">
      <xdr:nvSpPr>
        <xdr:cNvPr id="426" name="楕円 425"/>
        <xdr:cNvSpPr/>
      </xdr:nvSpPr>
      <xdr:spPr>
        <a:xfrm>
          <a:off x="9588500" y="133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105388</xdr:rowOff>
    </xdr:from>
    <xdr:ext cx="469744" cy="259045"/>
    <xdr:sp macro="" textlink="">
      <xdr:nvSpPr>
        <xdr:cNvPr id="427" name="テキスト ボックス 426"/>
        <xdr:cNvSpPr txBox="1"/>
      </xdr:nvSpPr>
      <xdr:spPr>
        <a:xfrm>
          <a:off x="9404428" y="1347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63891</xdr:rowOff>
    </xdr:from>
    <xdr:to>
      <xdr:col>46</xdr:col>
      <xdr:colOff>38100</xdr:colOff>
      <xdr:row>78</xdr:row>
      <xdr:rowOff>165491</xdr:rowOff>
    </xdr:to>
    <xdr:sp macro="" textlink="">
      <xdr:nvSpPr>
        <xdr:cNvPr id="428" name="楕円 427"/>
        <xdr:cNvSpPr/>
      </xdr:nvSpPr>
      <xdr:spPr>
        <a:xfrm>
          <a:off x="8699500" y="134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156618</xdr:rowOff>
    </xdr:from>
    <xdr:ext cx="469744" cy="259045"/>
    <xdr:sp macro="" textlink="">
      <xdr:nvSpPr>
        <xdr:cNvPr id="429" name="テキスト ボックス 428"/>
        <xdr:cNvSpPr txBox="1"/>
      </xdr:nvSpPr>
      <xdr:spPr>
        <a:xfrm>
          <a:off x="8515428" y="1352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87779</xdr:rowOff>
    </xdr:from>
    <xdr:to>
      <xdr:col>41</xdr:col>
      <xdr:colOff>101600</xdr:colOff>
      <xdr:row>79</xdr:row>
      <xdr:rowOff>17929</xdr:rowOff>
    </xdr:to>
    <xdr:sp macro="" textlink="">
      <xdr:nvSpPr>
        <xdr:cNvPr id="430" name="楕円 429"/>
        <xdr:cNvSpPr/>
      </xdr:nvSpPr>
      <xdr:spPr>
        <a:xfrm>
          <a:off x="7810500" y="134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9056</xdr:rowOff>
    </xdr:from>
    <xdr:ext cx="313932" cy="259045"/>
    <xdr:sp macro="" textlink="">
      <xdr:nvSpPr>
        <xdr:cNvPr id="431" name="テキスト ボックス 430"/>
        <xdr:cNvSpPr txBox="1"/>
      </xdr:nvSpPr>
      <xdr:spPr>
        <a:xfrm>
          <a:off x="7704333" y="135536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78133</xdr:rowOff>
    </xdr:from>
    <xdr:to>
      <xdr:col>36</xdr:col>
      <xdr:colOff>165100</xdr:colOff>
      <xdr:row>79</xdr:row>
      <xdr:rowOff>8283</xdr:rowOff>
    </xdr:to>
    <xdr:sp macro="" textlink="">
      <xdr:nvSpPr>
        <xdr:cNvPr id="432" name="楕円 431"/>
        <xdr:cNvSpPr/>
      </xdr:nvSpPr>
      <xdr:spPr>
        <a:xfrm>
          <a:off x="6921500" y="1345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170860</xdr:rowOff>
    </xdr:from>
    <xdr:ext cx="378565" cy="259045"/>
    <xdr:sp macro="" textlink="">
      <xdr:nvSpPr>
        <xdr:cNvPr id="433" name="テキスト ボックス 432"/>
        <xdr:cNvSpPr txBox="1"/>
      </xdr:nvSpPr>
      <xdr:spPr>
        <a:xfrm>
          <a:off x="6783017" y="13543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7" name="直線コネクタ 456"/>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8" name="普通建設事業費 （ うち更新整備　）最小値テキスト"/>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9" name="直線コネクタ 458"/>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60" name="普通建設事業費 （ うち更新整備　）最大値テキスト"/>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61" name="直線コネクタ 460"/>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165951</xdr:rowOff>
    </xdr:from>
    <xdr:to>
      <xdr:col>55</xdr:col>
      <xdr:colOff>0</xdr:colOff>
      <xdr:row>96</xdr:row>
      <xdr:rowOff>10370</xdr:rowOff>
    </xdr:to>
    <xdr:cxnSp macro="">
      <xdr:nvCxnSpPr>
        <xdr:cNvPr id="462" name="直線コネクタ 461"/>
        <xdr:cNvCxnSpPr/>
      </xdr:nvCxnSpPr>
      <xdr:spPr>
        <a:xfrm>
          <a:off x="9639300" y="16453701"/>
          <a:ext cx="8382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63" name="普通建設事業費 （ うち更新整備　）平均値テキスト"/>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4" name="フローチャート: 判断 463"/>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165951</xdr:rowOff>
    </xdr:from>
    <xdr:to>
      <xdr:col>50</xdr:col>
      <xdr:colOff>114300</xdr:colOff>
      <xdr:row>96</xdr:row>
      <xdr:rowOff>54299</xdr:rowOff>
    </xdr:to>
    <xdr:cxnSp macro="">
      <xdr:nvCxnSpPr>
        <xdr:cNvPr id="465" name="直線コネクタ 464"/>
        <xdr:cNvCxnSpPr/>
      </xdr:nvCxnSpPr>
      <xdr:spPr>
        <a:xfrm flipV="1">
          <a:off x="8750300" y="16453701"/>
          <a:ext cx="889000" cy="5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6" name="フローチャート: 判断 465"/>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7" name="テキスト ボックス 466"/>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104572</xdr:rowOff>
    </xdr:from>
    <xdr:to>
      <xdr:col>45</xdr:col>
      <xdr:colOff>177800</xdr:colOff>
      <xdr:row>96</xdr:row>
      <xdr:rowOff>54299</xdr:rowOff>
    </xdr:to>
    <xdr:cxnSp macro="">
      <xdr:nvCxnSpPr>
        <xdr:cNvPr id="468" name="直線コネクタ 467"/>
        <xdr:cNvCxnSpPr/>
      </xdr:nvCxnSpPr>
      <xdr:spPr>
        <a:xfrm>
          <a:off x="7861300" y="16392322"/>
          <a:ext cx="889000" cy="1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9" name="フローチャート: 判断 468"/>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70" name="テキスト ボックス 469"/>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104572</xdr:rowOff>
    </xdr:from>
    <xdr:to>
      <xdr:col>41</xdr:col>
      <xdr:colOff>50800</xdr:colOff>
      <xdr:row>96</xdr:row>
      <xdr:rowOff>136195</xdr:rowOff>
    </xdr:to>
    <xdr:cxnSp macro="">
      <xdr:nvCxnSpPr>
        <xdr:cNvPr id="471" name="直線コネクタ 470"/>
        <xdr:cNvCxnSpPr/>
      </xdr:nvCxnSpPr>
      <xdr:spPr>
        <a:xfrm flipV="1">
          <a:off x="6972300" y="16392322"/>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2" name="フローチャート: 判断 471"/>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73" name="テキスト ボックス 472"/>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4" name="フローチャート: 判断 473"/>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75" name="テキスト ボックス 474"/>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131020</xdr:rowOff>
    </xdr:from>
    <xdr:to>
      <xdr:col>55</xdr:col>
      <xdr:colOff>50800</xdr:colOff>
      <xdr:row>96</xdr:row>
      <xdr:rowOff>61170</xdr:rowOff>
    </xdr:to>
    <xdr:sp macro="" textlink="">
      <xdr:nvSpPr>
        <xdr:cNvPr id="481" name="楕円 480"/>
        <xdr:cNvSpPr/>
      </xdr:nvSpPr>
      <xdr:spPr>
        <a:xfrm>
          <a:off x="10426700" y="164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153897</xdr:rowOff>
    </xdr:from>
    <xdr:ext cx="534377" cy="259045"/>
    <xdr:sp macro="" textlink="">
      <xdr:nvSpPr>
        <xdr:cNvPr id="482" name="普通建設事業費 （ うち更新整備　）該当値テキスト"/>
        <xdr:cNvSpPr txBox="1"/>
      </xdr:nvSpPr>
      <xdr:spPr>
        <a:xfrm>
          <a:off x="10528300" y="1627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115151</xdr:rowOff>
    </xdr:from>
    <xdr:to>
      <xdr:col>50</xdr:col>
      <xdr:colOff>165100</xdr:colOff>
      <xdr:row>96</xdr:row>
      <xdr:rowOff>45301</xdr:rowOff>
    </xdr:to>
    <xdr:sp macro="" textlink="">
      <xdr:nvSpPr>
        <xdr:cNvPr id="483" name="楕円 482"/>
        <xdr:cNvSpPr/>
      </xdr:nvSpPr>
      <xdr:spPr>
        <a:xfrm>
          <a:off x="9588500" y="164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61828</xdr:rowOff>
    </xdr:from>
    <xdr:ext cx="534377" cy="259045"/>
    <xdr:sp macro="" textlink="">
      <xdr:nvSpPr>
        <xdr:cNvPr id="484" name="テキスト ボックス 483"/>
        <xdr:cNvSpPr txBox="1"/>
      </xdr:nvSpPr>
      <xdr:spPr>
        <a:xfrm>
          <a:off x="9372111" y="1617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3499</xdr:rowOff>
    </xdr:from>
    <xdr:to>
      <xdr:col>46</xdr:col>
      <xdr:colOff>38100</xdr:colOff>
      <xdr:row>96</xdr:row>
      <xdr:rowOff>105099</xdr:rowOff>
    </xdr:to>
    <xdr:sp macro="" textlink="">
      <xdr:nvSpPr>
        <xdr:cNvPr id="485" name="楕円 484"/>
        <xdr:cNvSpPr/>
      </xdr:nvSpPr>
      <xdr:spPr>
        <a:xfrm>
          <a:off x="8699500" y="164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121626</xdr:rowOff>
    </xdr:from>
    <xdr:ext cx="534377" cy="259045"/>
    <xdr:sp macro="" textlink="">
      <xdr:nvSpPr>
        <xdr:cNvPr id="486" name="テキスト ボックス 485"/>
        <xdr:cNvSpPr txBox="1"/>
      </xdr:nvSpPr>
      <xdr:spPr>
        <a:xfrm>
          <a:off x="8483111" y="1623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53772</xdr:rowOff>
    </xdr:from>
    <xdr:to>
      <xdr:col>41</xdr:col>
      <xdr:colOff>101600</xdr:colOff>
      <xdr:row>95</xdr:row>
      <xdr:rowOff>155372</xdr:rowOff>
    </xdr:to>
    <xdr:sp macro="" textlink="">
      <xdr:nvSpPr>
        <xdr:cNvPr id="487" name="楕円 486"/>
        <xdr:cNvSpPr/>
      </xdr:nvSpPr>
      <xdr:spPr>
        <a:xfrm>
          <a:off x="7810500" y="163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xdr:rowOff>
    </xdr:from>
    <xdr:ext cx="534377" cy="259045"/>
    <xdr:sp macro="" textlink="">
      <xdr:nvSpPr>
        <xdr:cNvPr id="488" name="テキスト ボックス 487"/>
        <xdr:cNvSpPr txBox="1"/>
      </xdr:nvSpPr>
      <xdr:spPr>
        <a:xfrm>
          <a:off x="7594111" y="16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85395</xdr:rowOff>
    </xdr:from>
    <xdr:to>
      <xdr:col>36</xdr:col>
      <xdr:colOff>165100</xdr:colOff>
      <xdr:row>97</xdr:row>
      <xdr:rowOff>15545</xdr:rowOff>
    </xdr:to>
    <xdr:sp macro="" textlink="">
      <xdr:nvSpPr>
        <xdr:cNvPr id="489" name="楕円 488"/>
        <xdr:cNvSpPr/>
      </xdr:nvSpPr>
      <xdr:spPr>
        <a:xfrm>
          <a:off x="6921500" y="165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32072</xdr:rowOff>
    </xdr:from>
    <xdr:ext cx="534377" cy="259045"/>
    <xdr:sp macro="" textlink="">
      <xdr:nvSpPr>
        <xdr:cNvPr id="490" name="テキスト ボックス 489"/>
        <xdr:cNvSpPr txBox="1"/>
      </xdr:nvSpPr>
      <xdr:spPr>
        <a:xfrm>
          <a:off x="6705111" y="163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4" name="テキスト ボックス 50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6" name="テキスト ボックス 50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8" name="テキスト ボックス 50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6" name="直線コネクタ 515"/>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9" name="災害復旧事業費最大値テキスト"/>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20" name="直線コネクタ 519"/>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22" name="災害復旧事業費平均値テキスト"/>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23" name="フローチャート: 判断 522"/>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5" name="フローチャート: 判断 524"/>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6" name="テキスト ボックス 525"/>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8" name="フローチャート: 判断 527"/>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9" name="テキスト ボックス 528"/>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31" name="フローチャート: 判断 530"/>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32" name="テキスト ボックス 531"/>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33" name="フローチャート: 判断 532"/>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4" name="テキスト ボックス 533"/>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22" name="直線コネクタ 621"/>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23" name="公債費最小値テキスト"/>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4" name="直線コネクタ 623"/>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5" name="公債費最大値テキスト"/>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6" name="直線コネクタ 625"/>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39668</xdr:rowOff>
    </xdr:from>
    <xdr:to>
      <xdr:col>85</xdr:col>
      <xdr:colOff>127000</xdr:colOff>
      <xdr:row>74</xdr:row>
      <xdr:rowOff>42488</xdr:rowOff>
    </xdr:to>
    <xdr:cxnSp macro="">
      <xdr:nvCxnSpPr>
        <xdr:cNvPr id="627" name="直線コネクタ 626"/>
        <xdr:cNvCxnSpPr/>
      </xdr:nvCxnSpPr>
      <xdr:spPr>
        <a:xfrm>
          <a:off x="15481300" y="12726968"/>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8" name="公債費平均値テキスト"/>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9" name="フローチャート: 判断 628"/>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140005</xdr:rowOff>
    </xdr:from>
    <xdr:to>
      <xdr:col>81</xdr:col>
      <xdr:colOff>50800</xdr:colOff>
      <xdr:row>74</xdr:row>
      <xdr:rowOff>39668</xdr:rowOff>
    </xdr:to>
    <xdr:cxnSp macro="">
      <xdr:nvCxnSpPr>
        <xdr:cNvPr id="630" name="直線コネクタ 629"/>
        <xdr:cNvCxnSpPr/>
      </xdr:nvCxnSpPr>
      <xdr:spPr>
        <a:xfrm>
          <a:off x="14592300" y="12655855"/>
          <a:ext cx="889000" cy="7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31" name="フローチャート: 判断 630"/>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32" name="テキスト ボックス 631"/>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140005</xdr:rowOff>
    </xdr:from>
    <xdr:to>
      <xdr:col>76</xdr:col>
      <xdr:colOff>114300</xdr:colOff>
      <xdr:row>74</xdr:row>
      <xdr:rowOff>24085</xdr:rowOff>
    </xdr:to>
    <xdr:cxnSp macro="">
      <xdr:nvCxnSpPr>
        <xdr:cNvPr id="633" name="直線コネクタ 632"/>
        <xdr:cNvCxnSpPr/>
      </xdr:nvCxnSpPr>
      <xdr:spPr>
        <a:xfrm flipV="1">
          <a:off x="13703300" y="12655855"/>
          <a:ext cx="889000" cy="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4" name="フローチャート: 判断 633"/>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5" name="テキスト ボックス 634"/>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18999</xdr:rowOff>
    </xdr:from>
    <xdr:to>
      <xdr:col>71</xdr:col>
      <xdr:colOff>177800</xdr:colOff>
      <xdr:row>74</xdr:row>
      <xdr:rowOff>24085</xdr:rowOff>
    </xdr:to>
    <xdr:cxnSp macro="">
      <xdr:nvCxnSpPr>
        <xdr:cNvPr id="636" name="直線コネクタ 635"/>
        <xdr:cNvCxnSpPr/>
      </xdr:nvCxnSpPr>
      <xdr:spPr>
        <a:xfrm>
          <a:off x="12814300" y="12706299"/>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7" name="フローチャート: 判断 636"/>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macro="" textlink="">
      <xdr:nvSpPr>
        <xdr:cNvPr id="638" name="テキスト ボックス 637"/>
        <xdr:cNvSpPr txBox="1"/>
      </xdr:nvSpPr>
      <xdr:spPr>
        <a:xfrm>
          <a:off x="13436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9" name="フローチャート: 判断 638"/>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40" name="テキスト ボックス 639"/>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163138</xdr:rowOff>
    </xdr:from>
    <xdr:to>
      <xdr:col>85</xdr:col>
      <xdr:colOff>177800</xdr:colOff>
      <xdr:row>74</xdr:row>
      <xdr:rowOff>93288</xdr:rowOff>
    </xdr:to>
    <xdr:sp macro="" textlink="">
      <xdr:nvSpPr>
        <xdr:cNvPr id="646" name="楕円 645"/>
        <xdr:cNvSpPr/>
      </xdr:nvSpPr>
      <xdr:spPr>
        <a:xfrm>
          <a:off x="16268700" y="1267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14565</xdr:rowOff>
    </xdr:from>
    <xdr:ext cx="534377" cy="259045"/>
    <xdr:sp macro="" textlink="">
      <xdr:nvSpPr>
        <xdr:cNvPr id="647" name="公債費該当値テキスト"/>
        <xdr:cNvSpPr txBox="1"/>
      </xdr:nvSpPr>
      <xdr:spPr>
        <a:xfrm>
          <a:off x="16370300" y="125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160318</xdr:rowOff>
    </xdr:from>
    <xdr:to>
      <xdr:col>81</xdr:col>
      <xdr:colOff>101600</xdr:colOff>
      <xdr:row>74</xdr:row>
      <xdr:rowOff>90468</xdr:rowOff>
    </xdr:to>
    <xdr:sp macro="" textlink="">
      <xdr:nvSpPr>
        <xdr:cNvPr id="648" name="楕円 647"/>
        <xdr:cNvSpPr/>
      </xdr:nvSpPr>
      <xdr:spPr>
        <a:xfrm>
          <a:off x="15430500" y="126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106995</xdr:rowOff>
    </xdr:from>
    <xdr:ext cx="534377" cy="259045"/>
    <xdr:sp macro="" textlink="">
      <xdr:nvSpPr>
        <xdr:cNvPr id="649" name="テキスト ボックス 648"/>
        <xdr:cNvSpPr txBox="1"/>
      </xdr:nvSpPr>
      <xdr:spPr>
        <a:xfrm>
          <a:off x="15214111" y="124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89205</xdr:rowOff>
    </xdr:from>
    <xdr:to>
      <xdr:col>76</xdr:col>
      <xdr:colOff>165100</xdr:colOff>
      <xdr:row>74</xdr:row>
      <xdr:rowOff>19355</xdr:rowOff>
    </xdr:to>
    <xdr:sp macro="" textlink="">
      <xdr:nvSpPr>
        <xdr:cNvPr id="650" name="楕円 649"/>
        <xdr:cNvSpPr/>
      </xdr:nvSpPr>
      <xdr:spPr>
        <a:xfrm>
          <a:off x="14541500" y="126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35882</xdr:rowOff>
    </xdr:from>
    <xdr:ext cx="534377" cy="259045"/>
    <xdr:sp macro="" textlink="">
      <xdr:nvSpPr>
        <xdr:cNvPr id="651" name="テキスト ボックス 650"/>
        <xdr:cNvSpPr txBox="1"/>
      </xdr:nvSpPr>
      <xdr:spPr>
        <a:xfrm>
          <a:off x="14325111" y="123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144735</xdr:rowOff>
    </xdr:from>
    <xdr:to>
      <xdr:col>72</xdr:col>
      <xdr:colOff>38100</xdr:colOff>
      <xdr:row>74</xdr:row>
      <xdr:rowOff>74885</xdr:rowOff>
    </xdr:to>
    <xdr:sp macro="" textlink="">
      <xdr:nvSpPr>
        <xdr:cNvPr id="652" name="楕円 651"/>
        <xdr:cNvSpPr/>
      </xdr:nvSpPr>
      <xdr:spPr>
        <a:xfrm>
          <a:off x="13652500" y="126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91412</xdr:rowOff>
    </xdr:from>
    <xdr:ext cx="534377" cy="259045"/>
    <xdr:sp macro="" textlink="">
      <xdr:nvSpPr>
        <xdr:cNvPr id="653" name="テキスト ボックス 652"/>
        <xdr:cNvSpPr txBox="1"/>
      </xdr:nvSpPr>
      <xdr:spPr>
        <a:xfrm>
          <a:off x="13436111" y="124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139649</xdr:rowOff>
    </xdr:from>
    <xdr:to>
      <xdr:col>67</xdr:col>
      <xdr:colOff>101600</xdr:colOff>
      <xdr:row>74</xdr:row>
      <xdr:rowOff>69799</xdr:rowOff>
    </xdr:to>
    <xdr:sp macro="" textlink="">
      <xdr:nvSpPr>
        <xdr:cNvPr id="654" name="楕円 653"/>
        <xdr:cNvSpPr/>
      </xdr:nvSpPr>
      <xdr:spPr>
        <a:xfrm>
          <a:off x="12763500" y="126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86326</xdr:rowOff>
    </xdr:from>
    <xdr:ext cx="534377" cy="259045"/>
    <xdr:sp macro="" textlink="">
      <xdr:nvSpPr>
        <xdr:cNvPr id="655" name="テキスト ボックス 654"/>
        <xdr:cNvSpPr txBox="1"/>
      </xdr:nvSpPr>
      <xdr:spPr>
        <a:xfrm>
          <a:off x="12547111" y="124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9" name="直線コネクタ 678"/>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80" name="積立金最小値テキスト"/>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81" name="直線コネクタ 680"/>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82" name="積立金最大値テキスト"/>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83" name="直線コネクタ 682"/>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88151</xdr:rowOff>
    </xdr:from>
    <xdr:to>
      <xdr:col>85</xdr:col>
      <xdr:colOff>127000</xdr:colOff>
      <xdr:row>98</xdr:row>
      <xdr:rowOff>91481</xdr:rowOff>
    </xdr:to>
    <xdr:cxnSp macro="">
      <xdr:nvCxnSpPr>
        <xdr:cNvPr id="684" name="直線コネクタ 683"/>
        <xdr:cNvCxnSpPr/>
      </xdr:nvCxnSpPr>
      <xdr:spPr>
        <a:xfrm flipV="1">
          <a:off x="15481300" y="16890251"/>
          <a:ext cx="8382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5" name="積立金平均値テキスト"/>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6" name="フローチャート: 判断 685"/>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91481</xdr:rowOff>
    </xdr:from>
    <xdr:to>
      <xdr:col>81</xdr:col>
      <xdr:colOff>50800</xdr:colOff>
      <xdr:row>98</xdr:row>
      <xdr:rowOff>129953</xdr:rowOff>
    </xdr:to>
    <xdr:cxnSp macro="">
      <xdr:nvCxnSpPr>
        <xdr:cNvPr id="687" name="直線コネクタ 686"/>
        <xdr:cNvCxnSpPr/>
      </xdr:nvCxnSpPr>
      <xdr:spPr>
        <a:xfrm flipV="1">
          <a:off x="14592300" y="16893581"/>
          <a:ext cx="889000" cy="3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8" name="フローチャート: 判断 687"/>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9" name="テキスト ボックス 688"/>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129953</xdr:rowOff>
    </xdr:from>
    <xdr:to>
      <xdr:col>76</xdr:col>
      <xdr:colOff>114300</xdr:colOff>
      <xdr:row>99</xdr:row>
      <xdr:rowOff>9184</xdr:rowOff>
    </xdr:to>
    <xdr:cxnSp macro="">
      <xdr:nvCxnSpPr>
        <xdr:cNvPr id="690" name="直線コネクタ 689"/>
        <xdr:cNvCxnSpPr/>
      </xdr:nvCxnSpPr>
      <xdr:spPr>
        <a:xfrm flipV="1">
          <a:off x="13703300" y="16932053"/>
          <a:ext cx="889000" cy="5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91" name="フローチャート: 判断 690"/>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92" name="テキスト ボックス 691"/>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9184</xdr:rowOff>
    </xdr:from>
    <xdr:to>
      <xdr:col>71</xdr:col>
      <xdr:colOff>177800</xdr:colOff>
      <xdr:row>99</xdr:row>
      <xdr:rowOff>24090</xdr:rowOff>
    </xdr:to>
    <xdr:cxnSp macro="">
      <xdr:nvCxnSpPr>
        <xdr:cNvPr id="693" name="直線コネクタ 692"/>
        <xdr:cNvCxnSpPr/>
      </xdr:nvCxnSpPr>
      <xdr:spPr>
        <a:xfrm flipV="1">
          <a:off x="12814300" y="16982734"/>
          <a:ext cx="889000" cy="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4" name="フローチャート: 判断 693"/>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5" name="テキスト ボックス 694"/>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6" name="フローチャート: 判断 695"/>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7" name="テキスト ボックス 696"/>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37351</xdr:rowOff>
    </xdr:from>
    <xdr:to>
      <xdr:col>85</xdr:col>
      <xdr:colOff>177800</xdr:colOff>
      <xdr:row>98</xdr:row>
      <xdr:rowOff>138951</xdr:rowOff>
    </xdr:to>
    <xdr:sp macro="" textlink="">
      <xdr:nvSpPr>
        <xdr:cNvPr id="703" name="楕円 702"/>
        <xdr:cNvSpPr/>
      </xdr:nvSpPr>
      <xdr:spPr>
        <a:xfrm>
          <a:off x="16268700" y="168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147238</xdr:rowOff>
    </xdr:from>
    <xdr:ext cx="534377" cy="259045"/>
    <xdr:sp macro="" textlink="">
      <xdr:nvSpPr>
        <xdr:cNvPr id="704" name="積立金該当値テキスト"/>
        <xdr:cNvSpPr txBox="1"/>
      </xdr:nvSpPr>
      <xdr:spPr>
        <a:xfrm>
          <a:off x="16370300" y="167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40681</xdr:rowOff>
    </xdr:from>
    <xdr:to>
      <xdr:col>81</xdr:col>
      <xdr:colOff>101600</xdr:colOff>
      <xdr:row>98</xdr:row>
      <xdr:rowOff>142281</xdr:rowOff>
    </xdr:to>
    <xdr:sp macro="" textlink="">
      <xdr:nvSpPr>
        <xdr:cNvPr id="705" name="楕円 704"/>
        <xdr:cNvSpPr/>
      </xdr:nvSpPr>
      <xdr:spPr>
        <a:xfrm>
          <a:off x="15430500" y="168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133408</xdr:rowOff>
    </xdr:from>
    <xdr:ext cx="534377" cy="259045"/>
    <xdr:sp macro="" textlink="">
      <xdr:nvSpPr>
        <xdr:cNvPr id="706" name="テキスト ボックス 705"/>
        <xdr:cNvSpPr txBox="1"/>
      </xdr:nvSpPr>
      <xdr:spPr>
        <a:xfrm>
          <a:off x="15214111" y="169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79153</xdr:rowOff>
    </xdr:from>
    <xdr:to>
      <xdr:col>76</xdr:col>
      <xdr:colOff>165100</xdr:colOff>
      <xdr:row>99</xdr:row>
      <xdr:rowOff>9303</xdr:rowOff>
    </xdr:to>
    <xdr:sp macro="" textlink="">
      <xdr:nvSpPr>
        <xdr:cNvPr id="707" name="楕円 706"/>
        <xdr:cNvSpPr/>
      </xdr:nvSpPr>
      <xdr:spPr>
        <a:xfrm>
          <a:off x="14541500" y="168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430</xdr:rowOff>
    </xdr:from>
    <xdr:ext cx="534377" cy="259045"/>
    <xdr:sp macro="" textlink="">
      <xdr:nvSpPr>
        <xdr:cNvPr id="708" name="テキスト ボックス 707"/>
        <xdr:cNvSpPr txBox="1"/>
      </xdr:nvSpPr>
      <xdr:spPr>
        <a:xfrm>
          <a:off x="14325111" y="1697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129834</xdr:rowOff>
    </xdr:from>
    <xdr:to>
      <xdr:col>72</xdr:col>
      <xdr:colOff>38100</xdr:colOff>
      <xdr:row>99</xdr:row>
      <xdr:rowOff>59984</xdr:rowOff>
    </xdr:to>
    <xdr:sp macro="" textlink="">
      <xdr:nvSpPr>
        <xdr:cNvPr id="709" name="楕円 708"/>
        <xdr:cNvSpPr/>
      </xdr:nvSpPr>
      <xdr:spPr>
        <a:xfrm>
          <a:off x="13652500" y="169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51111</xdr:rowOff>
    </xdr:from>
    <xdr:ext cx="469744" cy="259045"/>
    <xdr:sp macro="" textlink="">
      <xdr:nvSpPr>
        <xdr:cNvPr id="710" name="テキスト ボックス 709"/>
        <xdr:cNvSpPr txBox="1"/>
      </xdr:nvSpPr>
      <xdr:spPr>
        <a:xfrm>
          <a:off x="13468428" y="1702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144740</xdr:rowOff>
    </xdr:from>
    <xdr:to>
      <xdr:col>67</xdr:col>
      <xdr:colOff>101600</xdr:colOff>
      <xdr:row>99</xdr:row>
      <xdr:rowOff>74890</xdr:rowOff>
    </xdr:to>
    <xdr:sp macro="" textlink="">
      <xdr:nvSpPr>
        <xdr:cNvPr id="711" name="楕円 710"/>
        <xdr:cNvSpPr/>
      </xdr:nvSpPr>
      <xdr:spPr>
        <a:xfrm>
          <a:off x="12763500" y="1694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66017</xdr:rowOff>
    </xdr:from>
    <xdr:ext cx="469744" cy="259045"/>
    <xdr:sp macro="" textlink="">
      <xdr:nvSpPr>
        <xdr:cNvPr id="712" name="テキスト ボックス 711"/>
        <xdr:cNvSpPr txBox="1"/>
      </xdr:nvSpPr>
      <xdr:spPr>
        <a:xfrm>
          <a:off x="12579428" y="1703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8" name="直線コネクタ 737"/>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41" name="投資及び出資金最大値テキスト"/>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42" name="直線コネクタ 741"/>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136761</xdr:rowOff>
    </xdr:from>
    <xdr:to>
      <xdr:col>116</xdr:col>
      <xdr:colOff>63500</xdr:colOff>
      <xdr:row>33</xdr:row>
      <xdr:rowOff>28829</xdr:rowOff>
    </xdr:to>
    <xdr:cxnSp macro="">
      <xdr:nvCxnSpPr>
        <xdr:cNvPr id="743" name="直線コネクタ 742"/>
        <xdr:cNvCxnSpPr/>
      </xdr:nvCxnSpPr>
      <xdr:spPr>
        <a:xfrm>
          <a:off x="21323300" y="5623161"/>
          <a:ext cx="8382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36140</xdr:rowOff>
    </xdr:from>
    <xdr:ext cx="378565" cy="259045"/>
    <xdr:sp macro="" textlink="">
      <xdr:nvSpPr>
        <xdr:cNvPr id="744" name="投資及び出資金平均値テキスト"/>
        <xdr:cNvSpPr txBox="1"/>
      </xdr:nvSpPr>
      <xdr:spPr>
        <a:xfrm>
          <a:off x="22212300" y="6551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5" name="フローチャート: 判断 744"/>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58220</xdr:rowOff>
    </xdr:from>
    <xdr:to>
      <xdr:col>111</xdr:col>
      <xdr:colOff>177800</xdr:colOff>
      <xdr:row>32</xdr:row>
      <xdr:rowOff>136761</xdr:rowOff>
    </xdr:to>
    <xdr:cxnSp macro="">
      <xdr:nvCxnSpPr>
        <xdr:cNvPr id="746" name="直線コネクタ 745"/>
        <xdr:cNvCxnSpPr/>
      </xdr:nvCxnSpPr>
      <xdr:spPr>
        <a:xfrm>
          <a:off x="20434300" y="5544620"/>
          <a:ext cx="889000" cy="7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7" name="フローチャート: 判断 746"/>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macro="" textlink="">
      <xdr:nvSpPr>
        <xdr:cNvPr id="748" name="テキスト ボックス 747"/>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58220</xdr:rowOff>
    </xdr:from>
    <xdr:to>
      <xdr:col>107</xdr:col>
      <xdr:colOff>50800</xdr:colOff>
      <xdr:row>32</xdr:row>
      <xdr:rowOff>128760</xdr:rowOff>
    </xdr:to>
    <xdr:cxnSp macro="">
      <xdr:nvCxnSpPr>
        <xdr:cNvPr id="749" name="直線コネクタ 748"/>
        <xdr:cNvCxnSpPr/>
      </xdr:nvCxnSpPr>
      <xdr:spPr>
        <a:xfrm flipV="1">
          <a:off x="19545300" y="5544620"/>
          <a:ext cx="889000" cy="7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50" name="フローチャート: 判断 749"/>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156154</xdr:rowOff>
    </xdr:from>
    <xdr:ext cx="378565" cy="259045"/>
    <xdr:sp macro="" textlink="">
      <xdr:nvSpPr>
        <xdr:cNvPr id="751" name="テキスト ボックス 750"/>
        <xdr:cNvSpPr txBox="1"/>
      </xdr:nvSpPr>
      <xdr:spPr>
        <a:xfrm>
          <a:off x="20245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20828</xdr:rowOff>
    </xdr:from>
    <xdr:to>
      <xdr:col>102</xdr:col>
      <xdr:colOff>114300</xdr:colOff>
      <xdr:row>32</xdr:row>
      <xdr:rowOff>128760</xdr:rowOff>
    </xdr:to>
    <xdr:cxnSp macro="">
      <xdr:nvCxnSpPr>
        <xdr:cNvPr id="752" name="直線コネクタ 751"/>
        <xdr:cNvCxnSpPr/>
      </xdr:nvCxnSpPr>
      <xdr:spPr>
        <a:xfrm>
          <a:off x="18656300" y="5507228"/>
          <a:ext cx="889000" cy="10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53" name="フローチャート: 判断 752"/>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141459</xdr:rowOff>
    </xdr:from>
    <xdr:ext cx="469744" cy="259045"/>
    <xdr:sp macro="" textlink="">
      <xdr:nvSpPr>
        <xdr:cNvPr id="754" name="テキスト ボックス 753"/>
        <xdr:cNvSpPr txBox="1"/>
      </xdr:nvSpPr>
      <xdr:spPr>
        <a:xfrm>
          <a:off x="19310428" y="665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5" name="フローチャート: 判断 754"/>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9851</xdr:rowOff>
    </xdr:from>
    <xdr:ext cx="378565" cy="259045"/>
    <xdr:sp macro="" textlink="">
      <xdr:nvSpPr>
        <xdr:cNvPr id="756" name="テキスト ボックス 755"/>
        <xdr:cNvSpPr txBox="1"/>
      </xdr:nvSpPr>
      <xdr:spPr>
        <a:xfrm>
          <a:off x="18467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149479</xdr:rowOff>
    </xdr:from>
    <xdr:to>
      <xdr:col>116</xdr:col>
      <xdr:colOff>114300</xdr:colOff>
      <xdr:row>33</xdr:row>
      <xdr:rowOff>79629</xdr:rowOff>
    </xdr:to>
    <xdr:sp macro="" textlink="">
      <xdr:nvSpPr>
        <xdr:cNvPr id="762" name="楕円 761"/>
        <xdr:cNvSpPr/>
      </xdr:nvSpPr>
      <xdr:spPr>
        <a:xfrm>
          <a:off x="22110700" y="563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906</xdr:rowOff>
    </xdr:from>
    <xdr:ext cx="469744" cy="259045"/>
    <xdr:sp macro="" textlink="">
      <xdr:nvSpPr>
        <xdr:cNvPr id="763" name="投資及び出資金該当値テキスト"/>
        <xdr:cNvSpPr txBox="1"/>
      </xdr:nvSpPr>
      <xdr:spPr>
        <a:xfrm>
          <a:off x="22212300" y="548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85961</xdr:rowOff>
    </xdr:from>
    <xdr:to>
      <xdr:col>112</xdr:col>
      <xdr:colOff>38100</xdr:colOff>
      <xdr:row>33</xdr:row>
      <xdr:rowOff>16111</xdr:rowOff>
    </xdr:to>
    <xdr:sp macro="" textlink="">
      <xdr:nvSpPr>
        <xdr:cNvPr id="764" name="楕円 763"/>
        <xdr:cNvSpPr/>
      </xdr:nvSpPr>
      <xdr:spPr>
        <a:xfrm>
          <a:off x="21272500" y="557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32638</xdr:rowOff>
    </xdr:from>
    <xdr:ext cx="469744" cy="259045"/>
    <xdr:sp macro="" textlink="">
      <xdr:nvSpPr>
        <xdr:cNvPr id="765" name="テキスト ボックス 764"/>
        <xdr:cNvSpPr txBox="1"/>
      </xdr:nvSpPr>
      <xdr:spPr>
        <a:xfrm>
          <a:off x="21088428" y="53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7420</xdr:rowOff>
    </xdr:from>
    <xdr:to>
      <xdr:col>107</xdr:col>
      <xdr:colOff>101600</xdr:colOff>
      <xdr:row>32</xdr:row>
      <xdr:rowOff>109020</xdr:rowOff>
    </xdr:to>
    <xdr:sp macro="" textlink="">
      <xdr:nvSpPr>
        <xdr:cNvPr id="766" name="楕円 765"/>
        <xdr:cNvSpPr/>
      </xdr:nvSpPr>
      <xdr:spPr>
        <a:xfrm>
          <a:off x="20383500" y="54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125547</xdr:rowOff>
    </xdr:from>
    <xdr:ext cx="469744" cy="259045"/>
    <xdr:sp macro="" textlink="">
      <xdr:nvSpPr>
        <xdr:cNvPr id="767" name="テキスト ボックス 766"/>
        <xdr:cNvSpPr txBox="1"/>
      </xdr:nvSpPr>
      <xdr:spPr>
        <a:xfrm>
          <a:off x="20199428" y="52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77960</xdr:rowOff>
    </xdr:from>
    <xdr:to>
      <xdr:col>102</xdr:col>
      <xdr:colOff>165100</xdr:colOff>
      <xdr:row>33</xdr:row>
      <xdr:rowOff>8110</xdr:rowOff>
    </xdr:to>
    <xdr:sp macro="" textlink="">
      <xdr:nvSpPr>
        <xdr:cNvPr id="768" name="楕円 767"/>
        <xdr:cNvSpPr/>
      </xdr:nvSpPr>
      <xdr:spPr>
        <a:xfrm>
          <a:off x="19494500" y="556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24637</xdr:rowOff>
    </xdr:from>
    <xdr:ext cx="469744" cy="259045"/>
    <xdr:sp macro="" textlink="">
      <xdr:nvSpPr>
        <xdr:cNvPr id="769" name="テキスト ボックス 768"/>
        <xdr:cNvSpPr txBox="1"/>
      </xdr:nvSpPr>
      <xdr:spPr>
        <a:xfrm>
          <a:off x="19310428" y="533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141478</xdr:rowOff>
    </xdr:from>
    <xdr:to>
      <xdr:col>98</xdr:col>
      <xdr:colOff>38100</xdr:colOff>
      <xdr:row>32</xdr:row>
      <xdr:rowOff>71628</xdr:rowOff>
    </xdr:to>
    <xdr:sp macro="" textlink="">
      <xdr:nvSpPr>
        <xdr:cNvPr id="770" name="楕円 769"/>
        <xdr:cNvSpPr/>
      </xdr:nvSpPr>
      <xdr:spPr>
        <a:xfrm>
          <a:off x="18605500" y="54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88155</xdr:rowOff>
    </xdr:from>
    <xdr:ext cx="469744" cy="259045"/>
    <xdr:sp macro="" textlink="">
      <xdr:nvSpPr>
        <xdr:cNvPr id="771" name="テキスト ボックス 770"/>
        <xdr:cNvSpPr txBox="1"/>
      </xdr:nvSpPr>
      <xdr:spPr>
        <a:xfrm>
          <a:off x="18421428" y="523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5" name="直線コネクタ 794"/>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8" name="貸付金最大値テキスト"/>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9" name="直線コネクタ 798"/>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161665</xdr:rowOff>
    </xdr:from>
    <xdr:to>
      <xdr:col>116</xdr:col>
      <xdr:colOff>63500</xdr:colOff>
      <xdr:row>58</xdr:row>
      <xdr:rowOff>20104</xdr:rowOff>
    </xdr:to>
    <xdr:cxnSp macro="">
      <xdr:nvCxnSpPr>
        <xdr:cNvPr id="800" name="直線コネクタ 799"/>
        <xdr:cNvCxnSpPr/>
      </xdr:nvCxnSpPr>
      <xdr:spPr>
        <a:xfrm>
          <a:off x="21323300" y="9934315"/>
          <a:ext cx="838200" cy="2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67080</xdr:rowOff>
    </xdr:from>
    <xdr:ext cx="469744" cy="259045"/>
    <xdr:sp macro="" textlink="">
      <xdr:nvSpPr>
        <xdr:cNvPr id="801" name="貸付金平均値テキスト"/>
        <xdr:cNvSpPr txBox="1"/>
      </xdr:nvSpPr>
      <xdr:spPr>
        <a:xfrm>
          <a:off x="22212300" y="1001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802" name="フローチャート: 判断 801"/>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143548</xdr:rowOff>
    </xdr:from>
    <xdr:to>
      <xdr:col>111</xdr:col>
      <xdr:colOff>177800</xdr:colOff>
      <xdr:row>57</xdr:row>
      <xdr:rowOff>161665</xdr:rowOff>
    </xdr:to>
    <xdr:cxnSp macro="">
      <xdr:nvCxnSpPr>
        <xdr:cNvPr id="803" name="直線コネクタ 802"/>
        <xdr:cNvCxnSpPr/>
      </xdr:nvCxnSpPr>
      <xdr:spPr>
        <a:xfrm>
          <a:off x="20434300" y="9916198"/>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4" name="フローチャート: 判断 803"/>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8082</xdr:rowOff>
    </xdr:from>
    <xdr:ext cx="469744" cy="259045"/>
    <xdr:sp macro="" textlink="">
      <xdr:nvSpPr>
        <xdr:cNvPr id="805" name="テキスト ボックス 804"/>
        <xdr:cNvSpPr txBox="1"/>
      </xdr:nvSpPr>
      <xdr:spPr>
        <a:xfrm>
          <a:off x="21088428" y="1012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157264</xdr:rowOff>
    </xdr:from>
    <xdr:to>
      <xdr:col>107</xdr:col>
      <xdr:colOff>50800</xdr:colOff>
      <xdr:row>57</xdr:row>
      <xdr:rowOff>143548</xdr:rowOff>
    </xdr:to>
    <xdr:cxnSp macro="">
      <xdr:nvCxnSpPr>
        <xdr:cNvPr id="806" name="直線コネクタ 805"/>
        <xdr:cNvCxnSpPr/>
      </xdr:nvCxnSpPr>
      <xdr:spPr>
        <a:xfrm>
          <a:off x="19545300" y="9758464"/>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7" name="フローチャート: 判断 806"/>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2081</xdr:rowOff>
    </xdr:from>
    <xdr:ext cx="469744" cy="259045"/>
    <xdr:sp macro="" textlink="">
      <xdr:nvSpPr>
        <xdr:cNvPr id="808" name="テキスト ボックス 807"/>
        <xdr:cNvSpPr txBox="1"/>
      </xdr:nvSpPr>
      <xdr:spPr>
        <a:xfrm>
          <a:off x="20199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157264</xdr:rowOff>
    </xdr:from>
    <xdr:to>
      <xdr:col>102</xdr:col>
      <xdr:colOff>114300</xdr:colOff>
      <xdr:row>57</xdr:row>
      <xdr:rowOff>61233</xdr:rowOff>
    </xdr:to>
    <xdr:cxnSp macro="">
      <xdr:nvCxnSpPr>
        <xdr:cNvPr id="809" name="直線コネクタ 808"/>
        <xdr:cNvCxnSpPr/>
      </xdr:nvCxnSpPr>
      <xdr:spPr>
        <a:xfrm flipV="1">
          <a:off x="18656300" y="9758464"/>
          <a:ext cx="889000" cy="7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10" name="フローチャート: 判断 809"/>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154252</xdr:rowOff>
    </xdr:from>
    <xdr:ext cx="469744" cy="259045"/>
    <xdr:sp macro="" textlink="">
      <xdr:nvSpPr>
        <xdr:cNvPr id="811" name="テキスト ボックス 810"/>
        <xdr:cNvSpPr txBox="1"/>
      </xdr:nvSpPr>
      <xdr:spPr>
        <a:xfrm>
          <a:off x="19310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12" name="フローチャート: 判断 811"/>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3776</xdr:rowOff>
    </xdr:from>
    <xdr:ext cx="469744" cy="259045"/>
    <xdr:sp macro="" textlink="">
      <xdr:nvSpPr>
        <xdr:cNvPr id="813" name="テキスト ボックス 812"/>
        <xdr:cNvSpPr txBox="1"/>
      </xdr:nvSpPr>
      <xdr:spPr>
        <a:xfrm>
          <a:off x="18421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140754</xdr:rowOff>
    </xdr:from>
    <xdr:to>
      <xdr:col>116</xdr:col>
      <xdr:colOff>114300</xdr:colOff>
      <xdr:row>58</xdr:row>
      <xdr:rowOff>70904</xdr:rowOff>
    </xdr:to>
    <xdr:sp macro="" textlink="">
      <xdr:nvSpPr>
        <xdr:cNvPr id="819" name="楕円 818"/>
        <xdr:cNvSpPr/>
      </xdr:nvSpPr>
      <xdr:spPr>
        <a:xfrm>
          <a:off x="22110700" y="99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163631</xdr:rowOff>
    </xdr:from>
    <xdr:ext cx="534377" cy="259045"/>
    <xdr:sp macro="" textlink="">
      <xdr:nvSpPr>
        <xdr:cNvPr id="820" name="貸付金該当値テキスト"/>
        <xdr:cNvSpPr txBox="1"/>
      </xdr:nvSpPr>
      <xdr:spPr>
        <a:xfrm>
          <a:off x="22212300" y="97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110865</xdr:rowOff>
    </xdr:from>
    <xdr:to>
      <xdr:col>112</xdr:col>
      <xdr:colOff>38100</xdr:colOff>
      <xdr:row>58</xdr:row>
      <xdr:rowOff>41015</xdr:rowOff>
    </xdr:to>
    <xdr:sp macro="" textlink="">
      <xdr:nvSpPr>
        <xdr:cNvPr id="821" name="楕円 820"/>
        <xdr:cNvSpPr/>
      </xdr:nvSpPr>
      <xdr:spPr>
        <a:xfrm>
          <a:off x="21272500" y="9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57542</xdr:rowOff>
    </xdr:from>
    <xdr:ext cx="534377" cy="259045"/>
    <xdr:sp macro="" textlink="">
      <xdr:nvSpPr>
        <xdr:cNvPr id="822" name="テキスト ボックス 821"/>
        <xdr:cNvSpPr txBox="1"/>
      </xdr:nvSpPr>
      <xdr:spPr>
        <a:xfrm>
          <a:off x="21056111" y="96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92748</xdr:rowOff>
    </xdr:from>
    <xdr:to>
      <xdr:col>107</xdr:col>
      <xdr:colOff>101600</xdr:colOff>
      <xdr:row>58</xdr:row>
      <xdr:rowOff>22898</xdr:rowOff>
    </xdr:to>
    <xdr:sp macro="" textlink="">
      <xdr:nvSpPr>
        <xdr:cNvPr id="823" name="楕円 822"/>
        <xdr:cNvSpPr/>
      </xdr:nvSpPr>
      <xdr:spPr>
        <a:xfrm>
          <a:off x="20383500" y="98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39425</xdr:rowOff>
    </xdr:from>
    <xdr:ext cx="534377" cy="259045"/>
    <xdr:sp macro="" textlink="">
      <xdr:nvSpPr>
        <xdr:cNvPr id="824" name="テキスト ボックス 823"/>
        <xdr:cNvSpPr txBox="1"/>
      </xdr:nvSpPr>
      <xdr:spPr>
        <a:xfrm>
          <a:off x="20167111" y="964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106464</xdr:rowOff>
    </xdr:from>
    <xdr:to>
      <xdr:col>102</xdr:col>
      <xdr:colOff>165100</xdr:colOff>
      <xdr:row>57</xdr:row>
      <xdr:rowOff>36614</xdr:rowOff>
    </xdr:to>
    <xdr:sp macro="" textlink="">
      <xdr:nvSpPr>
        <xdr:cNvPr id="825" name="楕円 824"/>
        <xdr:cNvSpPr/>
      </xdr:nvSpPr>
      <xdr:spPr>
        <a:xfrm>
          <a:off x="19494500" y="970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53141</xdr:rowOff>
    </xdr:from>
    <xdr:ext cx="534377" cy="259045"/>
    <xdr:sp macro="" textlink="">
      <xdr:nvSpPr>
        <xdr:cNvPr id="826" name="テキスト ボックス 825"/>
        <xdr:cNvSpPr txBox="1"/>
      </xdr:nvSpPr>
      <xdr:spPr>
        <a:xfrm>
          <a:off x="19278111" y="948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10433</xdr:rowOff>
    </xdr:from>
    <xdr:to>
      <xdr:col>98</xdr:col>
      <xdr:colOff>38100</xdr:colOff>
      <xdr:row>57</xdr:row>
      <xdr:rowOff>112033</xdr:rowOff>
    </xdr:to>
    <xdr:sp macro="" textlink="">
      <xdr:nvSpPr>
        <xdr:cNvPr id="827" name="楕円 826"/>
        <xdr:cNvSpPr/>
      </xdr:nvSpPr>
      <xdr:spPr>
        <a:xfrm>
          <a:off x="18605500" y="97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128560</xdr:rowOff>
    </xdr:from>
    <xdr:ext cx="534377" cy="259045"/>
    <xdr:sp macro="" textlink="">
      <xdr:nvSpPr>
        <xdr:cNvPr id="828" name="テキスト ボックス 827"/>
        <xdr:cNvSpPr txBox="1"/>
      </xdr:nvSpPr>
      <xdr:spPr>
        <a:xfrm>
          <a:off x="18389111" y="955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53" name="直線コネクタ 852"/>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4" name="繰出金最小値テキスト"/>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5" name="直線コネクタ 854"/>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6" name="繰出金最大値テキスト"/>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7" name="直線コネクタ 856"/>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37821</xdr:rowOff>
    </xdr:from>
    <xdr:to>
      <xdr:col>116</xdr:col>
      <xdr:colOff>63500</xdr:colOff>
      <xdr:row>70</xdr:row>
      <xdr:rowOff>114859</xdr:rowOff>
    </xdr:to>
    <xdr:cxnSp macro="">
      <xdr:nvCxnSpPr>
        <xdr:cNvPr id="858" name="直線コネクタ 857"/>
        <xdr:cNvCxnSpPr/>
      </xdr:nvCxnSpPr>
      <xdr:spPr>
        <a:xfrm flipV="1">
          <a:off x="21323300" y="12039321"/>
          <a:ext cx="8382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9" name="繰出金平均値テキスト"/>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60" name="フローチャート: 判断 859"/>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114859</xdr:rowOff>
    </xdr:from>
    <xdr:to>
      <xdr:col>111</xdr:col>
      <xdr:colOff>177800</xdr:colOff>
      <xdr:row>71</xdr:row>
      <xdr:rowOff>18047</xdr:rowOff>
    </xdr:to>
    <xdr:cxnSp macro="">
      <xdr:nvCxnSpPr>
        <xdr:cNvPr id="861" name="直線コネクタ 860"/>
        <xdr:cNvCxnSpPr/>
      </xdr:nvCxnSpPr>
      <xdr:spPr>
        <a:xfrm flipV="1">
          <a:off x="20434300" y="12116359"/>
          <a:ext cx="889000" cy="7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62" name="フローチャート: 判断 861"/>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63" name="テキスト ボックス 862"/>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18047</xdr:rowOff>
    </xdr:from>
    <xdr:to>
      <xdr:col>107</xdr:col>
      <xdr:colOff>50800</xdr:colOff>
      <xdr:row>71</xdr:row>
      <xdr:rowOff>28563</xdr:rowOff>
    </xdr:to>
    <xdr:cxnSp macro="">
      <xdr:nvCxnSpPr>
        <xdr:cNvPr id="864" name="直線コネクタ 863"/>
        <xdr:cNvCxnSpPr/>
      </xdr:nvCxnSpPr>
      <xdr:spPr>
        <a:xfrm flipV="1">
          <a:off x="19545300" y="1219099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5" name="フローチャート: 判断 864"/>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6" name="テキスト ボックス 865"/>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28563</xdr:rowOff>
    </xdr:from>
    <xdr:to>
      <xdr:col>102</xdr:col>
      <xdr:colOff>114300</xdr:colOff>
      <xdr:row>71</xdr:row>
      <xdr:rowOff>85027</xdr:rowOff>
    </xdr:to>
    <xdr:cxnSp macro="">
      <xdr:nvCxnSpPr>
        <xdr:cNvPr id="867" name="直線コネクタ 866"/>
        <xdr:cNvCxnSpPr/>
      </xdr:nvCxnSpPr>
      <xdr:spPr>
        <a:xfrm flipV="1">
          <a:off x="18656300" y="12201513"/>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8" name="フローチャート: 判断 867"/>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9" name="テキスト ボックス 868"/>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70" name="フローチャート: 判断 869"/>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71" name="テキスト ボックス 870"/>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158471</xdr:rowOff>
    </xdr:from>
    <xdr:to>
      <xdr:col>116</xdr:col>
      <xdr:colOff>114300</xdr:colOff>
      <xdr:row>70</xdr:row>
      <xdr:rowOff>88621</xdr:rowOff>
    </xdr:to>
    <xdr:sp macro="" textlink="">
      <xdr:nvSpPr>
        <xdr:cNvPr id="877" name="楕円 876"/>
        <xdr:cNvSpPr/>
      </xdr:nvSpPr>
      <xdr:spPr>
        <a:xfrm>
          <a:off x="22110700" y="1198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111498</xdr:rowOff>
    </xdr:from>
    <xdr:ext cx="534377" cy="259045"/>
    <xdr:sp macro="" textlink="">
      <xdr:nvSpPr>
        <xdr:cNvPr id="878" name="繰出金該当値テキスト"/>
        <xdr:cNvSpPr txBox="1"/>
      </xdr:nvSpPr>
      <xdr:spPr>
        <a:xfrm>
          <a:off x="22212300" y="1194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64059</xdr:rowOff>
    </xdr:from>
    <xdr:to>
      <xdr:col>112</xdr:col>
      <xdr:colOff>38100</xdr:colOff>
      <xdr:row>70</xdr:row>
      <xdr:rowOff>165659</xdr:rowOff>
    </xdr:to>
    <xdr:sp macro="" textlink="">
      <xdr:nvSpPr>
        <xdr:cNvPr id="879" name="楕円 878"/>
        <xdr:cNvSpPr/>
      </xdr:nvSpPr>
      <xdr:spPr>
        <a:xfrm>
          <a:off x="21272500" y="1206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10736</xdr:rowOff>
    </xdr:from>
    <xdr:ext cx="534377" cy="259045"/>
    <xdr:sp macro="" textlink="">
      <xdr:nvSpPr>
        <xdr:cNvPr id="880" name="テキスト ボックス 879"/>
        <xdr:cNvSpPr txBox="1"/>
      </xdr:nvSpPr>
      <xdr:spPr>
        <a:xfrm>
          <a:off x="21056111" y="118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138697</xdr:rowOff>
    </xdr:from>
    <xdr:to>
      <xdr:col>107</xdr:col>
      <xdr:colOff>101600</xdr:colOff>
      <xdr:row>71</xdr:row>
      <xdr:rowOff>68847</xdr:rowOff>
    </xdr:to>
    <xdr:sp macro="" textlink="">
      <xdr:nvSpPr>
        <xdr:cNvPr id="881" name="楕円 880"/>
        <xdr:cNvSpPr/>
      </xdr:nvSpPr>
      <xdr:spPr>
        <a:xfrm>
          <a:off x="20383500" y="121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85374</xdr:rowOff>
    </xdr:from>
    <xdr:ext cx="534377" cy="259045"/>
    <xdr:sp macro="" textlink="">
      <xdr:nvSpPr>
        <xdr:cNvPr id="882" name="テキスト ボックス 881"/>
        <xdr:cNvSpPr txBox="1"/>
      </xdr:nvSpPr>
      <xdr:spPr>
        <a:xfrm>
          <a:off x="20167111" y="1191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149213</xdr:rowOff>
    </xdr:from>
    <xdr:to>
      <xdr:col>102</xdr:col>
      <xdr:colOff>165100</xdr:colOff>
      <xdr:row>71</xdr:row>
      <xdr:rowOff>79363</xdr:rowOff>
    </xdr:to>
    <xdr:sp macro="" textlink="">
      <xdr:nvSpPr>
        <xdr:cNvPr id="883" name="楕円 882"/>
        <xdr:cNvSpPr/>
      </xdr:nvSpPr>
      <xdr:spPr>
        <a:xfrm>
          <a:off x="19494500" y="121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95890</xdr:rowOff>
    </xdr:from>
    <xdr:ext cx="534377" cy="259045"/>
    <xdr:sp macro="" textlink="">
      <xdr:nvSpPr>
        <xdr:cNvPr id="884" name="テキスト ボックス 883"/>
        <xdr:cNvSpPr txBox="1"/>
      </xdr:nvSpPr>
      <xdr:spPr>
        <a:xfrm>
          <a:off x="19278111" y="1192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34227</xdr:rowOff>
    </xdr:from>
    <xdr:to>
      <xdr:col>98</xdr:col>
      <xdr:colOff>38100</xdr:colOff>
      <xdr:row>71</xdr:row>
      <xdr:rowOff>135827</xdr:rowOff>
    </xdr:to>
    <xdr:sp macro="" textlink="">
      <xdr:nvSpPr>
        <xdr:cNvPr id="885" name="楕円 884"/>
        <xdr:cNvSpPr/>
      </xdr:nvSpPr>
      <xdr:spPr>
        <a:xfrm>
          <a:off x="18605500" y="122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152354</xdr:rowOff>
    </xdr:from>
    <xdr:ext cx="534377" cy="259045"/>
    <xdr:sp macro="" textlink="">
      <xdr:nvSpPr>
        <xdr:cNvPr id="886" name="テキスト ボックス 885"/>
        <xdr:cNvSpPr txBox="1"/>
      </xdr:nvSpPr>
      <xdr:spPr>
        <a:xfrm>
          <a:off x="18389111" y="119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東西に長い地勢的要因から消防職員を多く抱えるほか、港湾事務や保健所設置により人口当たりの職員数が多いため、住民一人当たりのコストが高くなっている。引き続き指定管理者制度の活用等による職員数の適正管理に努める。</a:t>
          </a:r>
        </a:p>
        <a:p>
          <a:r>
            <a:rPr kumimoji="1" lang="ja-JP" altLang="en-US" sz="1100">
              <a:latin typeface="ＭＳ Ｐゴシック" panose="020B0600070205080204" pitchFamily="50" charset="-128"/>
              <a:ea typeface="ＭＳ Ｐゴシック" panose="020B0600070205080204" pitchFamily="50" charset="-128"/>
            </a:rPr>
            <a:t>維持補修費：冬期間の除排雪に係る費用負担が大きい。</a:t>
          </a:r>
        </a:p>
        <a:p>
          <a:r>
            <a:rPr kumimoji="1" lang="ja-JP" altLang="en-US" sz="1100">
              <a:latin typeface="ＭＳ Ｐゴシック" panose="020B0600070205080204" pitchFamily="50" charset="-128"/>
              <a:ea typeface="ＭＳ Ｐゴシック" panose="020B0600070205080204" pitchFamily="50" charset="-128"/>
            </a:rPr>
            <a:t>扶助費：高齢化等の進行により、類似団体の平均を大きく上回っている。社会保障給付費が増加傾向にあることなどから、自立支援や予防対策の推進により、社会保障給付の増加傾向に歯止めをかけるよう努める。</a:t>
          </a:r>
        </a:p>
        <a:p>
          <a:r>
            <a:rPr kumimoji="1" lang="ja-JP" altLang="en-US" sz="1100">
              <a:latin typeface="ＭＳ Ｐゴシック" panose="020B0600070205080204" pitchFamily="50" charset="-128"/>
              <a:ea typeface="ＭＳ Ｐゴシック" panose="020B0600070205080204" pitchFamily="50" charset="-128"/>
            </a:rPr>
            <a:t>補助費等：感染防止対策協力支援金給付事業費や事業継続緊急支援事業費の皆減により前年度より減となっているが、依然として類似団体の平均を上回っている。</a:t>
          </a:r>
        </a:p>
        <a:p>
          <a:r>
            <a:rPr kumimoji="1" lang="ja-JP" altLang="en-US" sz="1100">
              <a:latin typeface="ＭＳ Ｐゴシック" panose="020B0600070205080204" pitchFamily="50" charset="-128"/>
              <a:ea typeface="ＭＳ Ｐゴシック" panose="020B0600070205080204" pitchFamily="50" charset="-128"/>
            </a:rPr>
            <a:t>普通建設事業費（うち更新整備）：小学校校舎等の改修事業などの実施により、類似団体の平均を上回った。</a:t>
          </a:r>
        </a:p>
        <a:p>
          <a:r>
            <a:rPr kumimoji="1" lang="ja-JP" altLang="en-US" sz="1100">
              <a:latin typeface="ＭＳ Ｐゴシック" panose="020B0600070205080204" pitchFamily="50" charset="-128"/>
              <a:ea typeface="ＭＳ Ｐゴシック" panose="020B0600070205080204" pitchFamily="50" charset="-128"/>
            </a:rPr>
            <a:t>公債費：過去に借入れした市債の元利償還金は平成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年度をピークに減少傾向にある。類似団体と比較しても依然として高い状態だが、建設事業費の精査や平準化、国の補助金等の財源を最大限活用することなどにより、公債費の抑制に努める。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繰出金：後期高齢者医療事業特別会計への繰出金の増加などにより前年度より増となっており、依然として類似団体の平均を上回っている。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106,507
105,633
243.87
63,260,471
61,956,358
1,284,840
31,858,052
44,663,925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154940</xdr:rowOff>
    </xdr:from>
    <xdr:to>
      <xdr:col>24</xdr:col>
      <xdr:colOff>63500</xdr:colOff>
      <xdr:row>33</xdr:row>
      <xdr:rowOff>15494</xdr:rowOff>
    </xdr:to>
    <xdr:cxnSp macro="">
      <xdr:nvCxnSpPr>
        <xdr:cNvPr id="61" name="直線コネクタ 60"/>
        <xdr:cNvCxnSpPr/>
      </xdr:nvCxnSpPr>
      <xdr:spPr>
        <a:xfrm>
          <a:off x="3797300" y="56413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154940</xdr:rowOff>
    </xdr:from>
    <xdr:to>
      <xdr:col>19</xdr:col>
      <xdr:colOff>177800</xdr:colOff>
      <xdr:row>32</xdr:row>
      <xdr:rowOff>157988</xdr:rowOff>
    </xdr:to>
    <xdr:cxnSp macro="">
      <xdr:nvCxnSpPr>
        <xdr:cNvPr id="64" name="直線コネクタ 63"/>
        <xdr:cNvCxnSpPr/>
      </xdr:nvCxnSpPr>
      <xdr:spPr>
        <a:xfrm flipV="1">
          <a:off x="2908300" y="564134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140462</xdr:rowOff>
    </xdr:from>
    <xdr:to>
      <xdr:col>15</xdr:col>
      <xdr:colOff>50800</xdr:colOff>
      <xdr:row>32</xdr:row>
      <xdr:rowOff>157988</xdr:rowOff>
    </xdr:to>
    <xdr:cxnSp macro="">
      <xdr:nvCxnSpPr>
        <xdr:cNvPr id="67" name="直線コネクタ 66"/>
        <xdr:cNvCxnSpPr/>
      </xdr:nvCxnSpPr>
      <xdr:spPr>
        <a:xfrm>
          <a:off x="2019300" y="562686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140462</xdr:rowOff>
    </xdr:from>
    <xdr:to>
      <xdr:col>10</xdr:col>
      <xdr:colOff>114300</xdr:colOff>
      <xdr:row>33</xdr:row>
      <xdr:rowOff>43688</xdr:rowOff>
    </xdr:to>
    <xdr:cxnSp macro="">
      <xdr:nvCxnSpPr>
        <xdr:cNvPr id="70" name="直線コネクタ 69"/>
        <xdr:cNvCxnSpPr/>
      </xdr:nvCxnSpPr>
      <xdr:spPr>
        <a:xfrm flipV="1">
          <a:off x="1130300" y="5626862"/>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136144</xdr:rowOff>
    </xdr:from>
    <xdr:to>
      <xdr:col>24</xdr:col>
      <xdr:colOff>114300</xdr:colOff>
      <xdr:row>33</xdr:row>
      <xdr:rowOff>66294</xdr:rowOff>
    </xdr:to>
    <xdr:sp macro="" textlink="">
      <xdr:nvSpPr>
        <xdr:cNvPr id="80" name="楕円 79"/>
        <xdr:cNvSpPr/>
      </xdr:nvSpPr>
      <xdr:spPr>
        <a:xfrm>
          <a:off x="4584700" y="56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159021</xdr:rowOff>
    </xdr:from>
    <xdr:ext cx="469744" cy="259045"/>
    <xdr:sp macro="" textlink="">
      <xdr:nvSpPr>
        <xdr:cNvPr id="81" name="議会費該当値テキスト"/>
        <xdr:cNvSpPr txBox="1"/>
      </xdr:nvSpPr>
      <xdr:spPr>
        <a:xfrm>
          <a:off x="4686300" y="547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104140</xdr:rowOff>
    </xdr:from>
    <xdr:to>
      <xdr:col>20</xdr:col>
      <xdr:colOff>38100</xdr:colOff>
      <xdr:row>33</xdr:row>
      <xdr:rowOff>34290</xdr:rowOff>
    </xdr:to>
    <xdr:sp macro="" textlink="">
      <xdr:nvSpPr>
        <xdr:cNvPr id="82" name="楕円 81"/>
        <xdr:cNvSpPr/>
      </xdr:nvSpPr>
      <xdr:spPr>
        <a:xfrm>
          <a:off x="37465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50817</xdr:rowOff>
    </xdr:from>
    <xdr:ext cx="469744" cy="259045"/>
    <xdr:sp macro="" textlink="">
      <xdr:nvSpPr>
        <xdr:cNvPr id="83" name="テキスト ボックス 82"/>
        <xdr:cNvSpPr txBox="1"/>
      </xdr:nvSpPr>
      <xdr:spPr>
        <a:xfrm>
          <a:off x="3562428" y="536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107188</xdr:rowOff>
    </xdr:from>
    <xdr:to>
      <xdr:col>15</xdr:col>
      <xdr:colOff>101600</xdr:colOff>
      <xdr:row>33</xdr:row>
      <xdr:rowOff>37338</xdr:rowOff>
    </xdr:to>
    <xdr:sp macro="" textlink="">
      <xdr:nvSpPr>
        <xdr:cNvPr id="84" name="楕円 83"/>
        <xdr:cNvSpPr/>
      </xdr:nvSpPr>
      <xdr:spPr>
        <a:xfrm>
          <a:off x="2857500" y="559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53865</xdr:rowOff>
    </xdr:from>
    <xdr:ext cx="469744" cy="259045"/>
    <xdr:sp macro="" textlink="">
      <xdr:nvSpPr>
        <xdr:cNvPr id="85" name="テキスト ボックス 84"/>
        <xdr:cNvSpPr txBox="1"/>
      </xdr:nvSpPr>
      <xdr:spPr>
        <a:xfrm>
          <a:off x="2673428" y="536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89662</xdr:rowOff>
    </xdr:from>
    <xdr:to>
      <xdr:col>10</xdr:col>
      <xdr:colOff>165100</xdr:colOff>
      <xdr:row>33</xdr:row>
      <xdr:rowOff>19812</xdr:rowOff>
    </xdr:to>
    <xdr:sp macro="" textlink="">
      <xdr:nvSpPr>
        <xdr:cNvPr id="86" name="楕円 85"/>
        <xdr:cNvSpPr/>
      </xdr:nvSpPr>
      <xdr:spPr>
        <a:xfrm>
          <a:off x="1968500" y="55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36339</xdr:rowOff>
    </xdr:from>
    <xdr:ext cx="469744" cy="259045"/>
    <xdr:sp macro="" textlink="">
      <xdr:nvSpPr>
        <xdr:cNvPr id="87" name="テキスト ボックス 86"/>
        <xdr:cNvSpPr txBox="1"/>
      </xdr:nvSpPr>
      <xdr:spPr>
        <a:xfrm>
          <a:off x="1784428" y="535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164338</xdr:rowOff>
    </xdr:from>
    <xdr:to>
      <xdr:col>6</xdr:col>
      <xdr:colOff>38100</xdr:colOff>
      <xdr:row>33</xdr:row>
      <xdr:rowOff>94488</xdr:rowOff>
    </xdr:to>
    <xdr:sp macro="" textlink="">
      <xdr:nvSpPr>
        <xdr:cNvPr id="88" name="楕円 87"/>
        <xdr:cNvSpPr/>
      </xdr:nvSpPr>
      <xdr:spPr>
        <a:xfrm>
          <a:off x="1079500" y="56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111015</xdr:rowOff>
    </xdr:from>
    <xdr:ext cx="469744" cy="259045"/>
    <xdr:sp macro="" textlink="">
      <xdr:nvSpPr>
        <xdr:cNvPr id="89" name="テキスト ボックス 88"/>
        <xdr:cNvSpPr txBox="1"/>
      </xdr:nvSpPr>
      <xdr:spPr>
        <a:xfrm>
          <a:off x="895428" y="542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3788</xdr:rowOff>
    </xdr:from>
    <xdr:to>
      <xdr:col>24</xdr:col>
      <xdr:colOff>63500</xdr:colOff>
      <xdr:row>57</xdr:row>
      <xdr:rowOff>32614</xdr:rowOff>
    </xdr:to>
    <xdr:cxnSp macro="">
      <xdr:nvCxnSpPr>
        <xdr:cNvPr id="116" name="直線コネクタ 115"/>
        <xdr:cNvCxnSpPr/>
      </xdr:nvCxnSpPr>
      <xdr:spPr>
        <a:xfrm>
          <a:off x="3797300" y="9776438"/>
          <a:ext cx="838200" cy="2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3788</xdr:rowOff>
    </xdr:from>
    <xdr:to>
      <xdr:col>19</xdr:col>
      <xdr:colOff>177800</xdr:colOff>
      <xdr:row>57</xdr:row>
      <xdr:rowOff>46930</xdr:rowOff>
    </xdr:to>
    <xdr:cxnSp macro="">
      <xdr:nvCxnSpPr>
        <xdr:cNvPr id="119" name="直線コネクタ 118"/>
        <xdr:cNvCxnSpPr/>
      </xdr:nvCxnSpPr>
      <xdr:spPr>
        <a:xfrm flipV="1">
          <a:off x="2908300" y="9776438"/>
          <a:ext cx="889000" cy="4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72187</xdr:rowOff>
    </xdr:from>
    <xdr:ext cx="534377" cy="259045"/>
    <xdr:sp macro="" textlink="">
      <xdr:nvSpPr>
        <xdr:cNvPr id="121" name="テキスト ボックス 120"/>
        <xdr:cNvSpPr txBox="1"/>
      </xdr:nvSpPr>
      <xdr:spPr>
        <a:xfrm>
          <a:off x="3530111" y="98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144098</xdr:rowOff>
    </xdr:from>
    <xdr:to>
      <xdr:col>15</xdr:col>
      <xdr:colOff>50800</xdr:colOff>
      <xdr:row>57</xdr:row>
      <xdr:rowOff>46930</xdr:rowOff>
    </xdr:to>
    <xdr:cxnSp macro="">
      <xdr:nvCxnSpPr>
        <xdr:cNvPr id="122" name="直線コネクタ 121"/>
        <xdr:cNvCxnSpPr/>
      </xdr:nvCxnSpPr>
      <xdr:spPr>
        <a:xfrm>
          <a:off x="2019300" y="9402398"/>
          <a:ext cx="889000" cy="4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144098</xdr:rowOff>
    </xdr:from>
    <xdr:to>
      <xdr:col>10</xdr:col>
      <xdr:colOff>114300</xdr:colOff>
      <xdr:row>57</xdr:row>
      <xdr:rowOff>133519</xdr:rowOff>
    </xdr:to>
    <xdr:cxnSp macro="">
      <xdr:nvCxnSpPr>
        <xdr:cNvPr id="125" name="直線コネクタ 124"/>
        <xdr:cNvCxnSpPr/>
      </xdr:nvCxnSpPr>
      <xdr:spPr>
        <a:xfrm flipV="1">
          <a:off x="1130300" y="9402398"/>
          <a:ext cx="889000" cy="50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153264</xdr:rowOff>
    </xdr:from>
    <xdr:to>
      <xdr:col>24</xdr:col>
      <xdr:colOff>114300</xdr:colOff>
      <xdr:row>57</xdr:row>
      <xdr:rowOff>83414</xdr:rowOff>
    </xdr:to>
    <xdr:sp macro="" textlink="">
      <xdr:nvSpPr>
        <xdr:cNvPr id="135" name="楕円 134"/>
        <xdr:cNvSpPr/>
      </xdr:nvSpPr>
      <xdr:spPr>
        <a:xfrm>
          <a:off x="4584700" y="97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131691</xdr:rowOff>
    </xdr:from>
    <xdr:ext cx="534377" cy="259045"/>
    <xdr:sp macro="" textlink="">
      <xdr:nvSpPr>
        <xdr:cNvPr id="136" name="総務費該当値テキスト"/>
        <xdr:cNvSpPr txBox="1"/>
      </xdr:nvSpPr>
      <xdr:spPr>
        <a:xfrm>
          <a:off x="4686300" y="97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124438</xdr:rowOff>
    </xdr:from>
    <xdr:to>
      <xdr:col>20</xdr:col>
      <xdr:colOff>38100</xdr:colOff>
      <xdr:row>57</xdr:row>
      <xdr:rowOff>54588</xdr:rowOff>
    </xdr:to>
    <xdr:sp macro="" textlink="">
      <xdr:nvSpPr>
        <xdr:cNvPr id="137" name="楕円 136"/>
        <xdr:cNvSpPr/>
      </xdr:nvSpPr>
      <xdr:spPr>
        <a:xfrm>
          <a:off x="3746500" y="97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71115</xdr:rowOff>
    </xdr:from>
    <xdr:ext cx="534377" cy="259045"/>
    <xdr:sp macro="" textlink="">
      <xdr:nvSpPr>
        <xdr:cNvPr id="138" name="テキスト ボックス 137"/>
        <xdr:cNvSpPr txBox="1"/>
      </xdr:nvSpPr>
      <xdr:spPr>
        <a:xfrm>
          <a:off x="3530111" y="950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167580</xdr:rowOff>
    </xdr:from>
    <xdr:to>
      <xdr:col>15</xdr:col>
      <xdr:colOff>101600</xdr:colOff>
      <xdr:row>57</xdr:row>
      <xdr:rowOff>97730</xdr:rowOff>
    </xdr:to>
    <xdr:sp macro="" textlink="">
      <xdr:nvSpPr>
        <xdr:cNvPr id="139" name="楕円 138"/>
        <xdr:cNvSpPr/>
      </xdr:nvSpPr>
      <xdr:spPr>
        <a:xfrm>
          <a:off x="2857500" y="976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88857</xdr:rowOff>
    </xdr:from>
    <xdr:ext cx="534377" cy="259045"/>
    <xdr:sp macro="" textlink="">
      <xdr:nvSpPr>
        <xdr:cNvPr id="140" name="テキスト ボックス 139"/>
        <xdr:cNvSpPr txBox="1"/>
      </xdr:nvSpPr>
      <xdr:spPr>
        <a:xfrm>
          <a:off x="2641111" y="986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93298</xdr:rowOff>
    </xdr:from>
    <xdr:to>
      <xdr:col>10</xdr:col>
      <xdr:colOff>165100</xdr:colOff>
      <xdr:row>55</xdr:row>
      <xdr:rowOff>23448</xdr:rowOff>
    </xdr:to>
    <xdr:sp macro="" textlink="">
      <xdr:nvSpPr>
        <xdr:cNvPr id="141" name="楕円 140"/>
        <xdr:cNvSpPr/>
      </xdr:nvSpPr>
      <xdr:spPr>
        <a:xfrm>
          <a:off x="1968500" y="935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14575</xdr:rowOff>
    </xdr:from>
    <xdr:ext cx="599010" cy="259045"/>
    <xdr:sp macro="" textlink="">
      <xdr:nvSpPr>
        <xdr:cNvPr id="142" name="テキスト ボックス 141"/>
        <xdr:cNvSpPr txBox="1"/>
      </xdr:nvSpPr>
      <xdr:spPr>
        <a:xfrm>
          <a:off x="1719795" y="944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82719</xdr:rowOff>
    </xdr:from>
    <xdr:to>
      <xdr:col>6</xdr:col>
      <xdr:colOff>38100</xdr:colOff>
      <xdr:row>58</xdr:row>
      <xdr:rowOff>12869</xdr:rowOff>
    </xdr:to>
    <xdr:sp macro="" textlink="">
      <xdr:nvSpPr>
        <xdr:cNvPr id="143" name="楕円 142"/>
        <xdr:cNvSpPr/>
      </xdr:nvSpPr>
      <xdr:spPr>
        <a:xfrm>
          <a:off x="1079500" y="985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3996</xdr:rowOff>
    </xdr:from>
    <xdr:ext cx="534377" cy="259045"/>
    <xdr:sp macro="" textlink="">
      <xdr:nvSpPr>
        <xdr:cNvPr id="144" name="テキスト ボックス 143"/>
        <xdr:cNvSpPr txBox="1"/>
      </xdr:nvSpPr>
      <xdr:spPr>
        <a:xfrm>
          <a:off x="863111" y="994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43696</xdr:rowOff>
    </xdr:from>
    <xdr:to>
      <xdr:col>24</xdr:col>
      <xdr:colOff>63500</xdr:colOff>
      <xdr:row>74</xdr:row>
      <xdr:rowOff>162926</xdr:rowOff>
    </xdr:to>
    <xdr:cxnSp macro="">
      <xdr:nvCxnSpPr>
        <xdr:cNvPr id="174" name="直線コネクタ 173"/>
        <xdr:cNvCxnSpPr/>
      </xdr:nvCxnSpPr>
      <xdr:spPr>
        <a:xfrm flipV="1">
          <a:off x="3797300" y="12730996"/>
          <a:ext cx="838200" cy="1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116451</xdr:rowOff>
    </xdr:from>
    <xdr:to>
      <xdr:col>19</xdr:col>
      <xdr:colOff>177800</xdr:colOff>
      <xdr:row>74</xdr:row>
      <xdr:rowOff>162926</xdr:rowOff>
    </xdr:to>
    <xdr:cxnSp macro="">
      <xdr:nvCxnSpPr>
        <xdr:cNvPr id="177" name="直線コネクタ 176"/>
        <xdr:cNvCxnSpPr/>
      </xdr:nvCxnSpPr>
      <xdr:spPr>
        <a:xfrm>
          <a:off x="2908300" y="12803751"/>
          <a:ext cx="889000" cy="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116451</xdr:rowOff>
    </xdr:from>
    <xdr:to>
      <xdr:col>15</xdr:col>
      <xdr:colOff>50800</xdr:colOff>
      <xdr:row>75</xdr:row>
      <xdr:rowOff>161204</xdr:rowOff>
    </xdr:to>
    <xdr:cxnSp macro="">
      <xdr:nvCxnSpPr>
        <xdr:cNvPr id="180" name="直線コネクタ 179"/>
        <xdr:cNvCxnSpPr/>
      </xdr:nvCxnSpPr>
      <xdr:spPr>
        <a:xfrm flipV="1">
          <a:off x="2019300" y="12803751"/>
          <a:ext cx="889000" cy="2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146261</xdr:rowOff>
    </xdr:from>
    <xdr:to>
      <xdr:col>10</xdr:col>
      <xdr:colOff>114300</xdr:colOff>
      <xdr:row>75</xdr:row>
      <xdr:rowOff>161204</xdr:rowOff>
    </xdr:to>
    <xdr:cxnSp macro="">
      <xdr:nvCxnSpPr>
        <xdr:cNvPr id="183" name="直線コネクタ 182"/>
        <xdr:cNvCxnSpPr/>
      </xdr:nvCxnSpPr>
      <xdr:spPr>
        <a:xfrm>
          <a:off x="1130300" y="13005011"/>
          <a:ext cx="889000" cy="1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164346</xdr:rowOff>
    </xdr:from>
    <xdr:to>
      <xdr:col>24</xdr:col>
      <xdr:colOff>114300</xdr:colOff>
      <xdr:row>74</xdr:row>
      <xdr:rowOff>94496</xdr:rowOff>
    </xdr:to>
    <xdr:sp macro="" textlink="">
      <xdr:nvSpPr>
        <xdr:cNvPr id="193" name="楕円 192"/>
        <xdr:cNvSpPr/>
      </xdr:nvSpPr>
      <xdr:spPr>
        <a:xfrm>
          <a:off x="4584700" y="12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15773</xdr:rowOff>
    </xdr:from>
    <xdr:ext cx="599010" cy="259045"/>
    <xdr:sp macro="" textlink="">
      <xdr:nvSpPr>
        <xdr:cNvPr id="194" name="民生費該当値テキスト"/>
        <xdr:cNvSpPr txBox="1"/>
      </xdr:nvSpPr>
      <xdr:spPr>
        <a:xfrm>
          <a:off x="4686300" y="1253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112126</xdr:rowOff>
    </xdr:from>
    <xdr:to>
      <xdr:col>20</xdr:col>
      <xdr:colOff>38100</xdr:colOff>
      <xdr:row>75</xdr:row>
      <xdr:rowOff>42276</xdr:rowOff>
    </xdr:to>
    <xdr:sp macro="" textlink="">
      <xdr:nvSpPr>
        <xdr:cNvPr id="195" name="楕円 194"/>
        <xdr:cNvSpPr/>
      </xdr:nvSpPr>
      <xdr:spPr>
        <a:xfrm>
          <a:off x="3746500" y="1279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58803</xdr:rowOff>
    </xdr:from>
    <xdr:ext cx="599010" cy="259045"/>
    <xdr:sp macro="" textlink="">
      <xdr:nvSpPr>
        <xdr:cNvPr id="196" name="テキスト ボックス 195"/>
        <xdr:cNvSpPr txBox="1"/>
      </xdr:nvSpPr>
      <xdr:spPr>
        <a:xfrm>
          <a:off x="3497795" y="1257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65651</xdr:rowOff>
    </xdr:from>
    <xdr:to>
      <xdr:col>15</xdr:col>
      <xdr:colOff>101600</xdr:colOff>
      <xdr:row>74</xdr:row>
      <xdr:rowOff>167251</xdr:rowOff>
    </xdr:to>
    <xdr:sp macro="" textlink="">
      <xdr:nvSpPr>
        <xdr:cNvPr id="197" name="楕円 196"/>
        <xdr:cNvSpPr/>
      </xdr:nvSpPr>
      <xdr:spPr>
        <a:xfrm>
          <a:off x="2857500" y="127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12328</xdr:rowOff>
    </xdr:from>
    <xdr:ext cx="599010" cy="259045"/>
    <xdr:sp macro="" textlink="">
      <xdr:nvSpPr>
        <xdr:cNvPr id="198" name="テキスト ボックス 197"/>
        <xdr:cNvSpPr txBox="1"/>
      </xdr:nvSpPr>
      <xdr:spPr>
        <a:xfrm>
          <a:off x="2608795" y="1252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110403</xdr:rowOff>
    </xdr:from>
    <xdr:to>
      <xdr:col>10</xdr:col>
      <xdr:colOff>165100</xdr:colOff>
      <xdr:row>76</xdr:row>
      <xdr:rowOff>40553</xdr:rowOff>
    </xdr:to>
    <xdr:sp macro="" textlink="">
      <xdr:nvSpPr>
        <xdr:cNvPr id="199" name="楕円 198"/>
        <xdr:cNvSpPr/>
      </xdr:nvSpPr>
      <xdr:spPr>
        <a:xfrm>
          <a:off x="1968500" y="129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57080</xdr:rowOff>
    </xdr:from>
    <xdr:ext cx="599010" cy="259045"/>
    <xdr:sp macro="" textlink="">
      <xdr:nvSpPr>
        <xdr:cNvPr id="200" name="テキスト ボックス 199"/>
        <xdr:cNvSpPr txBox="1"/>
      </xdr:nvSpPr>
      <xdr:spPr>
        <a:xfrm>
          <a:off x="1719795" y="1274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95461</xdr:rowOff>
    </xdr:from>
    <xdr:to>
      <xdr:col>6</xdr:col>
      <xdr:colOff>38100</xdr:colOff>
      <xdr:row>76</xdr:row>
      <xdr:rowOff>25611</xdr:rowOff>
    </xdr:to>
    <xdr:sp macro="" textlink="">
      <xdr:nvSpPr>
        <xdr:cNvPr id="201" name="楕円 200"/>
        <xdr:cNvSpPr/>
      </xdr:nvSpPr>
      <xdr:spPr>
        <a:xfrm>
          <a:off x="1079500" y="1295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42138</xdr:rowOff>
    </xdr:from>
    <xdr:ext cx="599010" cy="259045"/>
    <xdr:sp macro="" textlink="">
      <xdr:nvSpPr>
        <xdr:cNvPr id="202" name="テキスト ボックス 201"/>
        <xdr:cNvSpPr txBox="1"/>
      </xdr:nvSpPr>
      <xdr:spPr>
        <a:xfrm>
          <a:off x="830795" y="1272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84412</xdr:rowOff>
    </xdr:from>
    <xdr:to>
      <xdr:col>24</xdr:col>
      <xdr:colOff>63500</xdr:colOff>
      <xdr:row>91</xdr:row>
      <xdr:rowOff>144142</xdr:rowOff>
    </xdr:to>
    <xdr:cxnSp macro="">
      <xdr:nvCxnSpPr>
        <xdr:cNvPr id="234" name="直線コネクタ 233"/>
        <xdr:cNvCxnSpPr/>
      </xdr:nvCxnSpPr>
      <xdr:spPr>
        <a:xfrm>
          <a:off x="3797300" y="15343462"/>
          <a:ext cx="838200" cy="40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84412</xdr:rowOff>
    </xdr:from>
    <xdr:to>
      <xdr:col>19</xdr:col>
      <xdr:colOff>177800</xdr:colOff>
      <xdr:row>91</xdr:row>
      <xdr:rowOff>146852</xdr:rowOff>
    </xdr:to>
    <xdr:cxnSp macro="">
      <xdr:nvCxnSpPr>
        <xdr:cNvPr id="237" name="直線コネクタ 236"/>
        <xdr:cNvCxnSpPr/>
      </xdr:nvCxnSpPr>
      <xdr:spPr>
        <a:xfrm flipV="1">
          <a:off x="2908300" y="15343462"/>
          <a:ext cx="889000" cy="40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9" name="テキスト ボックス 238"/>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146852</xdr:rowOff>
    </xdr:from>
    <xdr:to>
      <xdr:col>15</xdr:col>
      <xdr:colOff>50800</xdr:colOff>
      <xdr:row>93</xdr:row>
      <xdr:rowOff>62661</xdr:rowOff>
    </xdr:to>
    <xdr:cxnSp macro="">
      <xdr:nvCxnSpPr>
        <xdr:cNvPr id="240" name="直線コネクタ 239"/>
        <xdr:cNvCxnSpPr/>
      </xdr:nvCxnSpPr>
      <xdr:spPr>
        <a:xfrm flipV="1">
          <a:off x="2019300" y="15748802"/>
          <a:ext cx="889000" cy="25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2" name="テキスト ボックス 241"/>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62661</xdr:rowOff>
    </xdr:from>
    <xdr:to>
      <xdr:col>10</xdr:col>
      <xdr:colOff>114300</xdr:colOff>
      <xdr:row>94</xdr:row>
      <xdr:rowOff>43949</xdr:rowOff>
    </xdr:to>
    <xdr:cxnSp macro="">
      <xdr:nvCxnSpPr>
        <xdr:cNvPr id="243" name="直線コネクタ 242"/>
        <xdr:cNvCxnSpPr/>
      </xdr:nvCxnSpPr>
      <xdr:spPr>
        <a:xfrm flipV="1">
          <a:off x="1130300" y="16007511"/>
          <a:ext cx="889000" cy="1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38915</xdr:rowOff>
    </xdr:from>
    <xdr:ext cx="534377" cy="259045"/>
    <xdr:sp macro="" textlink="">
      <xdr:nvSpPr>
        <xdr:cNvPr id="245" name="テキスト ボックス 244"/>
        <xdr:cNvSpPr txBox="1"/>
      </xdr:nvSpPr>
      <xdr:spPr>
        <a:xfrm>
          <a:off x="1752111" y="16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74153</xdr:rowOff>
    </xdr:from>
    <xdr:ext cx="534377" cy="259045"/>
    <xdr:sp macro="" textlink="">
      <xdr:nvSpPr>
        <xdr:cNvPr id="247" name="テキスト ボックス 246"/>
        <xdr:cNvSpPr txBox="1"/>
      </xdr:nvSpPr>
      <xdr:spPr>
        <a:xfrm>
          <a:off x="863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93342</xdr:rowOff>
    </xdr:from>
    <xdr:to>
      <xdr:col>24</xdr:col>
      <xdr:colOff>114300</xdr:colOff>
      <xdr:row>92</xdr:row>
      <xdr:rowOff>23492</xdr:rowOff>
    </xdr:to>
    <xdr:sp macro="" textlink="">
      <xdr:nvSpPr>
        <xdr:cNvPr id="253" name="楕円 252"/>
        <xdr:cNvSpPr/>
      </xdr:nvSpPr>
      <xdr:spPr>
        <a:xfrm>
          <a:off x="4584700" y="1569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116219</xdr:rowOff>
    </xdr:from>
    <xdr:ext cx="534377" cy="259045"/>
    <xdr:sp macro="" textlink="">
      <xdr:nvSpPr>
        <xdr:cNvPr id="254" name="衛生費該当値テキスト"/>
        <xdr:cNvSpPr txBox="1"/>
      </xdr:nvSpPr>
      <xdr:spPr>
        <a:xfrm>
          <a:off x="4686300" y="1554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33612</xdr:rowOff>
    </xdr:from>
    <xdr:to>
      <xdr:col>20</xdr:col>
      <xdr:colOff>38100</xdr:colOff>
      <xdr:row>89</xdr:row>
      <xdr:rowOff>135212</xdr:rowOff>
    </xdr:to>
    <xdr:sp macro="" textlink="">
      <xdr:nvSpPr>
        <xdr:cNvPr id="255" name="楕円 254"/>
        <xdr:cNvSpPr/>
      </xdr:nvSpPr>
      <xdr:spPr>
        <a:xfrm>
          <a:off x="3746500" y="152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87</xdr:row>
      <xdr:rowOff>151739</xdr:rowOff>
    </xdr:from>
    <xdr:ext cx="534377" cy="259045"/>
    <xdr:sp macro="" textlink="">
      <xdr:nvSpPr>
        <xdr:cNvPr id="256" name="テキスト ボックス 255"/>
        <xdr:cNvSpPr txBox="1"/>
      </xdr:nvSpPr>
      <xdr:spPr>
        <a:xfrm>
          <a:off x="3530111" y="1506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96052</xdr:rowOff>
    </xdr:from>
    <xdr:to>
      <xdr:col>15</xdr:col>
      <xdr:colOff>101600</xdr:colOff>
      <xdr:row>92</xdr:row>
      <xdr:rowOff>26202</xdr:rowOff>
    </xdr:to>
    <xdr:sp macro="" textlink="">
      <xdr:nvSpPr>
        <xdr:cNvPr id="257" name="楕円 256"/>
        <xdr:cNvSpPr/>
      </xdr:nvSpPr>
      <xdr:spPr>
        <a:xfrm>
          <a:off x="2857500" y="156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42729</xdr:rowOff>
    </xdr:from>
    <xdr:ext cx="534377" cy="259045"/>
    <xdr:sp macro="" textlink="">
      <xdr:nvSpPr>
        <xdr:cNvPr id="258" name="テキスト ボックス 257"/>
        <xdr:cNvSpPr txBox="1"/>
      </xdr:nvSpPr>
      <xdr:spPr>
        <a:xfrm>
          <a:off x="2641111" y="1547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11861</xdr:rowOff>
    </xdr:from>
    <xdr:to>
      <xdr:col>10</xdr:col>
      <xdr:colOff>165100</xdr:colOff>
      <xdr:row>93</xdr:row>
      <xdr:rowOff>113461</xdr:rowOff>
    </xdr:to>
    <xdr:sp macro="" textlink="">
      <xdr:nvSpPr>
        <xdr:cNvPr id="259" name="楕円 258"/>
        <xdr:cNvSpPr/>
      </xdr:nvSpPr>
      <xdr:spPr>
        <a:xfrm>
          <a:off x="1968500" y="159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129988</xdr:rowOff>
    </xdr:from>
    <xdr:ext cx="534377" cy="259045"/>
    <xdr:sp macro="" textlink="">
      <xdr:nvSpPr>
        <xdr:cNvPr id="260" name="テキスト ボックス 259"/>
        <xdr:cNvSpPr txBox="1"/>
      </xdr:nvSpPr>
      <xdr:spPr>
        <a:xfrm>
          <a:off x="1752111" y="157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164599</xdr:rowOff>
    </xdr:from>
    <xdr:to>
      <xdr:col>6</xdr:col>
      <xdr:colOff>38100</xdr:colOff>
      <xdr:row>94</xdr:row>
      <xdr:rowOff>94749</xdr:rowOff>
    </xdr:to>
    <xdr:sp macro="" textlink="">
      <xdr:nvSpPr>
        <xdr:cNvPr id="261" name="楕円 260"/>
        <xdr:cNvSpPr/>
      </xdr:nvSpPr>
      <xdr:spPr>
        <a:xfrm>
          <a:off x="1079500" y="161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111276</xdr:rowOff>
    </xdr:from>
    <xdr:ext cx="534377" cy="259045"/>
    <xdr:sp macro="" textlink="">
      <xdr:nvSpPr>
        <xdr:cNvPr id="262" name="テキスト ボックス 261"/>
        <xdr:cNvSpPr txBox="1"/>
      </xdr:nvSpPr>
      <xdr:spPr>
        <a:xfrm>
          <a:off x="863111" y="1588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109982</xdr:rowOff>
    </xdr:from>
    <xdr:to>
      <xdr:col>55</xdr:col>
      <xdr:colOff>0</xdr:colOff>
      <xdr:row>37</xdr:row>
      <xdr:rowOff>112268</xdr:rowOff>
    </xdr:to>
    <xdr:cxnSp macro="">
      <xdr:nvCxnSpPr>
        <xdr:cNvPr id="291" name="直線コネクタ 290"/>
        <xdr:cNvCxnSpPr/>
      </xdr:nvCxnSpPr>
      <xdr:spPr>
        <a:xfrm flipV="1">
          <a:off x="9639300" y="64536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112268</xdr:rowOff>
    </xdr:from>
    <xdr:to>
      <xdr:col>50</xdr:col>
      <xdr:colOff>114300</xdr:colOff>
      <xdr:row>37</xdr:row>
      <xdr:rowOff>132842</xdr:rowOff>
    </xdr:to>
    <xdr:cxnSp macro="">
      <xdr:nvCxnSpPr>
        <xdr:cNvPr id="294" name="直線コネクタ 293"/>
        <xdr:cNvCxnSpPr/>
      </xdr:nvCxnSpPr>
      <xdr:spPr>
        <a:xfrm flipV="1">
          <a:off x="8750300" y="645591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6" name="テキスト ボックス 295"/>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75311</xdr:rowOff>
    </xdr:from>
    <xdr:to>
      <xdr:col>45</xdr:col>
      <xdr:colOff>177800</xdr:colOff>
      <xdr:row>37</xdr:row>
      <xdr:rowOff>132842</xdr:rowOff>
    </xdr:to>
    <xdr:cxnSp macro="">
      <xdr:nvCxnSpPr>
        <xdr:cNvPr id="297" name="直線コネクタ 296"/>
        <xdr:cNvCxnSpPr/>
      </xdr:nvCxnSpPr>
      <xdr:spPr>
        <a:xfrm>
          <a:off x="7861300" y="6418961"/>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75311</xdr:rowOff>
    </xdr:from>
    <xdr:to>
      <xdr:col>41</xdr:col>
      <xdr:colOff>50800</xdr:colOff>
      <xdr:row>37</xdr:row>
      <xdr:rowOff>158369</xdr:rowOff>
    </xdr:to>
    <xdr:cxnSp macro="">
      <xdr:nvCxnSpPr>
        <xdr:cNvPr id="300" name="直線コネクタ 299"/>
        <xdr:cNvCxnSpPr/>
      </xdr:nvCxnSpPr>
      <xdr:spPr>
        <a:xfrm flipV="1">
          <a:off x="6972300" y="6418961"/>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302" name="テキスト ボックス 301"/>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4" name="テキスト ボックス 303"/>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59182</xdr:rowOff>
    </xdr:from>
    <xdr:to>
      <xdr:col>55</xdr:col>
      <xdr:colOff>50800</xdr:colOff>
      <xdr:row>37</xdr:row>
      <xdr:rowOff>160782</xdr:rowOff>
    </xdr:to>
    <xdr:sp macro="" textlink="">
      <xdr:nvSpPr>
        <xdr:cNvPr id="310" name="楕円 309"/>
        <xdr:cNvSpPr/>
      </xdr:nvSpPr>
      <xdr:spPr>
        <a:xfrm>
          <a:off x="104267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82059</xdr:rowOff>
    </xdr:from>
    <xdr:ext cx="378565" cy="259045"/>
    <xdr:sp macro="" textlink="">
      <xdr:nvSpPr>
        <xdr:cNvPr id="311" name="労働費該当値テキスト"/>
        <xdr:cNvSpPr txBox="1"/>
      </xdr:nvSpPr>
      <xdr:spPr>
        <a:xfrm>
          <a:off x="10528300" y="625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61468</xdr:rowOff>
    </xdr:from>
    <xdr:to>
      <xdr:col>50</xdr:col>
      <xdr:colOff>165100</xdr:colOff>
      <xdr:row>37</xdr:row>
      <xdr:rowOff>163068</xdr:rowOff>
    </xdr:to>
    <xdr:sp macro="" textlink="">
      <xdr:nvSpPr>
        <xdr:cNvPr id="312" name="楕円 311"/>
        <xdr:cNvSpPr/>
      </xdr:nvSpPr>
      <xdr:spPr>
        <a:xfrm>
          <a:off x="9588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154195</xdr:rowOff>
    </xdr:from>
    <xdr:ext cx="378565" cy="259045"/>
    <xdr:sp macro="" textlink="">
      <xdr:nvSpPr>
        <xdr:cNvPr id="313" name="テキスト ボックス 312"/>
        <xdr:cNvSpPr txBox="1"/>
      </xdr:nvSpPr>
      <xdr:spPr>
        <a:xfrm>
          <a:off x="9450017" y="6497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82042</xdr:rowOff>
    </xdr:from>
    <xdr:to>
      <xdr:col>46</xdr:col>
      <xdr:colOff>38100</xdr:colOff>
      <xdr:row>38</xdr:row>
      <xdr:rowOff>12192</xdr:rowOff>
    </xdr:to>
    <xdr:sp macro="" textlink="">
      <xdr:nvSpPr>
        <xdr:cNvPr id="314" name="楕円 313"/>
        <xdr:cNvSpPr/>
      </xdr:nvSpPr>
      <xdr:spPr>
        <a:xfrm>
          <a:off x="8699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3319</xdr:rowOff>
    </xdr:from>
    <xdr:ext cx="378565" cy="259045"/>
    <xdr:sp macro="" textlink="">
      <xdr:nvSpPr>
        <xdr:cNvPr id="315" name="テキスト ボックス 314"/>
        <xdr:cNvSpPr txBox="1"/>
      </xdr:nvSpPr>
      <xdr:spPr>
        <a:xfrm>
          <a:off x="8561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24511</xdr:rowOff>
    </xdr:from>
    <xdr:to>
      <xdr:col>41</xdr:col>
      <xdr:colOff>101600</xdr:colOff>
      <xdr:row>37</xdr:row>
      <xdr:rowOff>126111</xdr:rowOff>
    </xdr:to>
    <xdr:sp macro="" textlink="">
      <xdr:nvSpPr>
        <xdr:cNvPr id="316" name="楕円 315"/>
        <xdr:cNvSpPr/>
      </xdr:nvSpPr>
      <xdr:spPr>
        <a:xfrm>
          <a:off x="7810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142638</xdr:rowOff>
    </xdr:from>
    <xdr:ext cx="378565" cy="259045"/>
    <xdr:sp macro="" textlink="">
      <xdr:nvSpPr>
        <xdr:cNvPr id="317" name="テキスト ボックス 316"/>
        <xdr:cNvSpPr txBox="1"/>
      </xdr:nvSpPr>
      <xdr:spPr>
        <a:xfrm>
          <a:off x="7672017" y="6143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107569</xdr:rowOff>
    </xdr:from>
    <xdr:to>
      <xdr:col>36</xdr:col>
      <xdr:colOff>165100</xdr:colOff>
      <xdr:row>38</xdr:row>
      <xdr:rowOff>37719</xdr:rowOff>
    </xdr:to>
    <xdr:sp macro="" textlink="">
      <xdr:nvSpPr>
        <xdr:cNvPr id="318" name="楕円 317"/>
        <xdr:cNvSpPr/>
      </xdr:nvSpPr>
      <xdr:spPr>
        <a:xfrm>
          <a:off x="6921500" y="6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28846</xdr:rowOff>
    </xdr:from>
    <xdr:ext cx="378565" cy="259045"/>
    <xdr:sp macro="" textlink="">
      <xdr:nvSpPr>
        <xdr:cNvPr id="319" name="テキスト ボックス 318"/>
        <xdr:cNvSpPr txBox="1"/>
      </xdr:nvSpPr>
      <xdr:spPr>
        <a:xfrm>
          <a:off x="6783017" y="6543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51415</xdr:rowOff>
    </xdr:from>
    <xdr:to>
      <xdr:col>55</xdr:col>
      <xdr:colOff>0</xdr:colOff>
      <xdr:row>58</xdr:row>
      <xdr:rowOff>52421</xdr:rowOff>
    </xdr:to>
    <xdr:cxnSp macro="">
      <xdr:nvCxnSpPr>
        <xdr:cNvPr id="346" name="直線コネクタ 345"/>
        <xdr:cNvCxnSpPr/>
      </xdr:nvCxnSpPr>
      <xdr:spPr>
        <a:xfrm flipV="1">
          <a:off x="9639300" y="9995515"/>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48854</xdr:rowOff>
    </xdr:from>
    <xdr:to>
      <xdr:col>50</xdr:col>
      <xdr:colOff>114300</xdr:colOff>
      <xdr:row>58</xdr:row>
      <xdr:rowOff>52421</xdr:rowOff>
    </xdr:to>
    <xdr:cxnSp macro="">
      <xdr:nvCxnSpPr>
        <xdr:cNvPr id="349" name="直線コネクタ 348"/>
        <xdr:cNvCxnSpPr/>
      </xdr:nvCxnSpPr>
      <xdr:spPr>
        <a:xfrm>
          <a:off x="8750300" y="9992954"/>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48854</xdr:rowOff>
    </xdr:from>
    <xdr:to>
      <xdr:col>45</xdr:col>
      <xdr:colOff>177800</xdr:colOff>
      <xdr:row>58</xdr:row>
      <xdr:rowOff>59553</xdr:rowOff>
    </xdr:to>
    <xdr:cxnSp macro="">
      <xdr:nvCxnSpPr>
        <xdr:cNvPr id="352" name="直線コネクタ 351"/>
        <xdr:cNvCxnSpPr/>
      </xdr:nvCxnSpPr>
      <xdr:spPr>
        <a:xfrm flipV="1">
          <a:off x="7861300" y="9992954"/>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59553</xdr:rowOff>
    </xdr:from>
    <xdr:to>
      <xdr:col>41</xdr:col>
      <xdr:colOff>50800</xdr:colOff>
      <xdr:row>58</xdr:row>
      <xdr:rowOff>66731</xdr:rowOff>
    </xdr:to>
    <xdr:cxnSp macro="">
      <xdr:nvCxnSpPr>
        <xdr:cNvPr id="355" name="直線コネクタ 354"/>
        <xdr:cNvCxnSpPr/>
      </xdr:nvCxnSpPr>
      <xdr:spPr>
        <a:xfrm flipV="1">
          <a:off x="6972300" y="10003653"/>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7" name="テキスト ボックス 356"/>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9" name="テキスト ボックス 358"/>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xdr:rowOff>
    </xdr:from>
    <xdr:to>
      <xdr:col>55</xdr:col>
      <xdr:colOff>50800</xdr:colOff>
      <xdr:row>58</xdr:row>
      <xdr:rowOff>102215</xdr:rowOff>
    </xdr:to>
    <xdr:sp macro="" textlink="">
      <xdr:nvSpPr>
        <xdr:cNvPr id="365" name="楕円 364"/>
        <xdr:cNvSpPr/>
      </xdr:nvSpPr>
      <xdr:spPr>
        <a:xfrm>
          <a:off x="10426700" y="994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86992</xdr:rowOff>
    </xdr:from>
    <xdr:ext cx="469744" cy="259045"/>
    <xdr:sp macro="" textlink="">
      <xdr:nvSpPr>
        <xdr:cNvPr id="366" name="農林水産業費該当値テキスト"/>
        <xdr:cNvSpPr txBox="1"/>
      </xdr:nvSpPr>
      <xdr:spPr>
        <a:xfrm>
          <a:off x="10528300" y="985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1621</xdr:rowOff>
    </xdr:from>
    <xdr:to>
      <xdr:col>50</xdr:col>
      <xdr:colOff>165100</xdr:colOff>
      <xdr:row>58</xdr:row>
      <xdr:rowOff>103221</xdr:rowOff>
    </xdr:to>
    <xdr:sp macro="" textlink="">
      <xdr:nvSpPr>
        <xdr:cNvPr id="367" name="楕円 366"/>
        <xdr:cNvSpPr/>
      </xdr:nvSpPr>
      <xdr:spPr>
        <a:xfrm>
          <a:off x="9588500" y="99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94348</xdr:rowOff>
    </xdr:from>
    <xdr:ext cx="469744" cy="259045"/>
    <xdr:sp macro="" textlink="">
      <xdr:nvSpPr>
        <xdr:cNvPr id="368" name="テキスト ボックス 367"/>
        <xdr:cNvSpPr txBox="1"/>
      </xdr:nvSpPr>
      <xdr:spPr>
        <a:xfrm>
          <a:off x="9404428" y="1003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169504</xdr:rowOff>
    </xdr:from>
    <xdr:to>
      <xdr:col>46</xdr:col>
      <xdr:colOff>38100</xdr:colOff>
      <xdr:row>58</xdr:row>
      <xdr:rowOff>99654</xdr:rowOff>
    </xdr:to>
    <xdr:sp macro="" textlink="">
      <xdr:nvSpPr>
        <xdr:cNvPr id="369" name="楕円 368"/>
        <xdr:cNvSpPr/>
      </xdr:nvSpPr>
      <xdr:spPr>
        <a:xfrm>
          <a:off x="8699500" y="994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90781</xdr:rowOff>
    </xdr:from>
    <xdr:ext cx="469744" cy="259045"/>
    <xdr:sp macro="" textlink="">
      <xdr:nvSpPr>
        <xdr:cNvPr id="370" name="テキスト ボックス 369"/>
        <xdr:cNvSpPr txBox="1"/>
      </xdr:nvSpPr>
      <xdr:spPr>
        <a:xfrm>
          <a:off x="8515428" y="100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8753</xdr:rowOff>
    </xdr:from>
    <xdr:to>
      <xdr:col>41</xdr:col>
      <xdr:colOff>101600</xdr:colOff>
      <xdr:row>58</xdr:row>
      <xdr:rowOff>110353</xdr:rowOff>
    </xdr:to>
    <xdr:sp macro="" textlink="">
      <xdr:nvSpPr>
        <xdr:cNvPr id="371" name="楕円 370"/>
        <xdr:cNvSpPr/>
      </xdr:nvSpPr>
      <xdr:spPr>
        <a:xfrm>
          <a:off x="7810500" y="99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101480</xdr:rowOff>
    </xdr:from>
    <xdr:ext cx="469744" cy="259045"/>
    <xdr:sp macro="" textlink="">
      <xdr:nvSpPr>
        <xdr:cNvPr id="372" name="テキスト ボックス 371"/>
        <xdr:cNvSpPr txBox="1"/>
      </xdr:nvSpPr>
      <xdr:spPr>
        <a:xfrm>
          <a:off x="7626428" y="1004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15931</xdr:rowOff>
    </xdr:from>
    <xdr:to>
      <xdr:col>36</xdr:col>
      <xdr:colOff>165100</xdr:colOff>
      <xdr:row>58</xdr:row>
      <xdr:rowOff>117531</xdr:rowOff>
    </xdr:to>
    <xdr:sp macro="" textlink="">
      <xdr:nvSpPr>
        <xdr:cNvPr id="373" name="楕円 372"/>
        <xdr:cNvSpPr/>
      </xdr:nvSpPr>
      <xdr:spPr>
        <a:xfrm>
          <a:off x="6921500" y="996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108658</xdr:rowOff>
    </xdr:from>
    <xdr:ext cx="469744" cy="259045"/>
    <xdr:sp macro="" textlink="">
      <xdr:nvSpPr>
        <xdr:cNvPr id="374" name="テキスト ボックス 373"/>
        <xdr:cNvSpPr txBox="1"/>
      </xdr:nvSpPr>
      <xdr:spPr>
        <a:xfrm>
          <a:off x="6737428" y="1005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63271</xdr:rowOff>
    </xdr:from>
    <xdr:to>
      <xdr:col>55</xdr:col>
      <xdr:colOff>0</xdr:colOff>
      <xdr:row>77</xdr:row>
      <xdr:rowOff>22428</xdr:rowOff>
    </xdr:to>
    <xdr:cxnSp macro="">
      <xdr:nvCxnSpPr>
        <xdr:cNvPr id="403" name="直線コネクタ 402"/>
        <xdr:cNvCxnSpPr/>
      </xdr:nvCxnSpPr>
      <xdr:spPr>
        <a:xfrm>
          <a:off x="9639300" y="12922021"/>
          <a:ext cx="838200" cy="30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124858</xdr:rowOff>
    </xdr:from>
    <xdr:ext cx="469744" cy="259045"/>
    <xdr:sp macro="" textlink="">
      <xdr:nvSpPr>
        <xdr:cNvPr id="404" name="商工費平均値テキスト"/>
        <xdr:cNvSpPr txBox="1"/>
      </xdr:nvSpPr>
      <xdr:spPr>
        <a:xfrm>
          <a:off x="10528300" y="1332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159379</xdr:rowOff>
    </xdr:from>
    <xdr:to>
      <xdr:col>50</xdr:col>
      <xdr:colOff>114300</xdr:colOff>
      <xdr:row>75</xdr:row>
      <xdr:rowOff>63271</xdr:rowOff>
    </xdr:to>
    <xdr:cxnSp macro="">
      <xdr:nvCxnSpPr>
        <xdr:cNvPr id="406" name="直線コネクタ 405"/>
        <xdr:cNvCxnSpPr/>
      </xdr:nvCxnSpPr>
      <xdr:spPr>
        <a:xfrm>
          <a:off x="8750300" y="12503779"/>
          <a:ext cx="889000" cy="4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31456</xdr:rowOff>
    </xdr:from>
    <xdr:ext cx="534377" cy="259045"/>
    <xdr:sp macro="" textlink="">
      <xdr:nvSpPr>
        <xdr:cNvPr id="408" name="テキスト ボックス 407"/>
        <xdr:cNvSpPr txBox="1"/>
      </xdr:nvSpPr>
      <xdr:spPr>
        <a:xfrm>
          <a:off x="9372111" y="134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159379</xdr:rowOff>
    </xdr:from>
    <xdr:to>
      <xdr:col>45</xdr:col>
      <xdr:colOff>177800</xdr:colOff>
      <xdr:row>74</xdr:row>
      <xdr:rowOff>154597</xdr:rowOff>
    </xdr:to>
    <xdr:cxnSp macro="">
      <xdr:nvCxnSpPr>
        <xdr:cNvPr id="409" name="直線コネクタ 408"/>
        <xdr:cNvCxnSpPr/>
      </xdr:nvCxnSpPr>
      <xdr:spPr>
        <a:xfrm flipV="1">
          <a:off x="7861300" y="12503779"/>
          <a:ext cx="889000" cy="33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12120</xdr:rowOff>
    </xdr:from>
    <xdr:ext cx="534377" cy="259045"/>
    <xdr:sp macro="" textlink="">
      <xdr:nvSpPr>
        <xdr:cNvPr id="411" name="テキスト ボックス 410"/>
        <xdr:cNvSpPr txBox="1"/>
      </xdr:nvSpPr>
      <xdr:spPr>
        <a:xfrm>
          <a:off x="8483111" y="133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154597</xdr:rowOff>
    </xdr:from>
    <xdr:to>
      <xdr:col>41</xdr:col>
      <xdr:colOff>50800</xdr:colOff>
      <xdr:row>76</xdr:row>
      <xdr:rowOff>156045</xdr:rowOff>
    </xdr:to>
    <xdr:cxnSp macro="">
      <xdr:nvCxnSpPr>
        <xdr:cNvPr id="412" name="直線コネクタ 411"/>
        <xdr:cNvCxnSpPr/>
      </xdr:nvCxnSpPr>
      <xdr:spPr>
        <a:xfrm flipV="1">
          <a:off x="6972300" y="12841897"/>
          <a:ext cx="889000" cy="3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169091</xdr:rowOff>
    </xdr:from>
    <xdr:ext cx="534377" cy="259045"/>
    <xdr:sp macro="" textlink="">
      <xdr:nvSpPr>
        <xdr:cNvPr id="414" name="テキスト ボックス 413"/>
        <xdr:cNvSpPr txBox="1"/>
      </xdr:nvSpPr>
      <xdr:spPr>
        <a:xfrm>
          <a:off x="7594111" y="133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124038</xdr:rowOff>
    </xdr:from>
    <xdr:ext cx="469744" cy="259045"/>
    <xdr:sp macro="" textlink="">
      <xdr:nvSpPr>
        <xdr:cNvPr id="416" name="テキスト ボックス 415"/>
        <xdr:cNvSpPr txBox="1"/>
      </xdr:nvSpPr>
      <xdr:spPr>
        <a:xfrm>
          <a:off x="6737428" y="134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143078</xdr:rowOff>
    </xdr:from>
    <xdr:to>
      <xdr:col>55</xdr:col>
      <xdr:colOff>50800</xdr:colOff>
      <xdr:row>77</xdr:row>
      <xdr:rowOff>73228</xdr:rowOff>
    </xdr:to>
    <xdr:sp macro="" textlink="">
      <xdr:nvSpPr>
        <xdr:cNvPr id="422" name="楕円 421"/>
        <xdr:cNvSpPr/>
      </xdr:nvSpPr>
      <xdr:spPr>
        <a:xfrm>
          <a:off x="10426700" y="131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165955</xdr:rowOff>
    </xdr:from>
    <xdr:ext cx="534377" cy="259045"/>
    <xdr:sp macro="" textlink="">
      <xdr:nvSpPr>
        <xdr:cNvPr id="423" name="商工費該当値テキスト"/>
        <xdr:cNvSpPr txBox="1"/>
      </xdr:nvSpPr>
      <xdr:spPr>
        <a:xfrm>
          <a:off x="10528300" y="1302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12471</xdr:rowOff>
    </xdr:from>
    <xdr:to>
      <xdr:col>50</xdr:col>
      <xdr:colOff>165100</xdr:colOff>
      <xdr:row>75</xdr:row>
      <xdr:rowOff>114071</xdr:rowOff>
    </xdr:to>
    <xdr:sp macro="" textlink="">
      <xdr:nvSpPr>
        <xdr:cNvPr id="424" name="楕円 423"/>
        <xdr:cNvSpPr/>
      </xdr:nvSpPr>
      <xdr:spPr>
        <a:xfrm>
          <a:off x="9588500" y="128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130598</xdr:rowOff>
    </xdr:from>
    <xdr:ext cx="534377" cy="259045"/>
    <xdr:sp macro="" textlink="">
      <xdr:nvSpPr>
        <xdr:cNvPr id="425" name="テキスト ボックス 424"/>
        <xdr:cNvSpPr txBox="1"/>
      </xdr:nvSpPr>
      <xdr:spPr>
        <a:xfrm>
          <a:off x="9372111" y="1264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108579</xdr:rowOff>
    </xdr:from>
    <xdr:to>
      <xdr:col>46</xdr:col>
      <xdr:colOff>38100</xdr:colOff>
      <xdr:row>73</xdr:row>
      <xdr:rowOff>38729</xdr:rowOff>
    </xdr:to>
    <xdr:sp macro="" textlink="">
      <xdr:nvSpPr>
        <xdr:cNvPr id="426" name="楕円 425"/>
        <xdr:cNvSpPr/>
      </xdr:nvSpPr>
      <xdr:spPr>
        <a:xfrm>
          <a:off x="8699500" y="124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55256</xdr:rowOff>
    </xdr:from>
    <xdr:ext cx="534377" cy="259045"/>
    <xdr:sp macro="" textlink="">
      <xdr:nvSpPr>
        <xdr:cNvPr id="427" name="テキスト ボックス 426"/>
        <xdr:cNvSpPr txBox="1"/>
      </xdr:nvSpPr>
      <xdr:spPr>
        <a:xfrm>
          <a:off x="8483111" y="1222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103797</xdr:rowOff>
    </xdr:from>
    <xdr:to>
      <xdr:col>41</xdr:col>
      <xdr:colOff>101600</xdr:colOff>
      <xdr:row>75</xdr:row>
      <xdr:rowOff>33947</xdr:rowOff>
    </xdr:to>
    <xdr:sp macro="" textlink="">
      <xdr:nvSpPr>
        <xdr:cNvPr id="428" name="楕円 427"/>
        <xdr:cNvSpPr/>
      </xdr:nvSpPr>
      <xdr:spPr>
        <a:xfrm>
          <a:off x="7810500" y="127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50474</xdr:rowOff>
    </xdr:from>
    <xdr:ext cx="534377" cy="259045"/>
    <xdr:sp macro="" textlink="">
      <xdr:nvSpPr>
        <xdr:cNvPr id="429" name="テキスト ボックス 428"/>
        <xdr:cNvSpPr txBox="1"/>
      </xdr:nvSpPr>
      <xdr:spPr>
        <a:xfrm>
          <a:off x="7594111" y="1256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105245</xdr:rowOff>
    </xdr:from>
    <xdr:to>
      <xdr:col>36</xdr:col>
      <xdr:colOff>165100</xdr:colOff>
      <xdr:row>77</xdr:row>
      <xdr:rowOff>35395</xdr:rowOff>
    </xdr:to>
    <xdr:sp macro="" textlink="">
      <xdr:nvSpPr>
        <xdr:cNvPr id="430" name="楕円 429"/>
        <xdr:cNvSpPr/>
      </xdr:nvSpPr>
      <xdr:spPr>
        <a:xfrm>
          <a:off x="6921500" y="131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51922</xdr:rowOff>
    </xdr:from>
    <xdr:ext cx="534377" cy="259045"/>
    <xdr:sp macro="" textlink="">
      <xdr:nvSpPr>
        <xdr:cNvPr id="431" name="テキスト ボックス 430"/>
        <xdr:cNvSpPr txBox="1"/>
      </xdr:nvSpPr>
      <xdr:spPr>
        <a:xfrm>
          <a:off x="6705111" y="129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41427</xdr:rowOff>
    </xdr:from>
    <xdr:to>
      <xdr:col>55</xdr:col>
      <xdr:colOff>0</xdr:colOff>
      <xdr:row>94</xdr:row>
      <xdr:rowOff>54217</xdr:rowOff>
    </xdr:to>
    <xdr:cxnSp macro="">
      <xdr:nvCxnSpPr>
        <xdr:cNvPr id="460" name="直線コネクタ 459"/>
        <xdr:cNvCxnSpPr/>
      </xdr:nvCxnSpPr>
      <xdr:spPr>
        <a:xfrm flipV="1">
          <a:off x="9639300" y="16157727"/>
          <a:ext cx="8382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147387</xdr:rowOff>
    </xdr:from>
    <xdr:ext cx="534377" cy="259045"/>
    <xdr:sp macro="" textlink="">
      <xdr:nvSpPr>
        <xdr:cNvPr id="461" name="土木費平均値テキスト"/>
        <xdr:cNvSpPr txBox="1"/>
      </xdr:nvSpPr>
      <xdr:spPr>
        <a:xfrm>
          <a:off x="10528300" y="1643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54217</xdr:rowOff>
    </xdr:from>
    <xdr:to>
      <xdr:col>50</xdr:col>
      <xdr:colOff>114300</xdr:colOff>
      <xdr:row>94</xdr:row>
      <xdr:rowOff>86931</xdr:rowOff>
    </xdr:to>
    <xdr:cxnSp macro="">
      <xdr:nvCxnSpPr>
        <xdr:cNvPr id="463" name="直線コネクタ 462"/>
        <xdr:cNvCxnSpPr/>
      </xdr:nvCxnSpPr>
      <xdr:spPr>
        <a:xfrm flipV="1">
          <a:off x="8750300" y="16170517"/>
          <a:ext cx="889000" cy="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5" name="テキスト ボックス 464"/>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86931</xdr:rowOff>
    </xdr:from>
    <xdr:to>
      <xdr:col>45</xdr:col>
      <xdr:colOff>177800</xdr:colOff>
      <xdr:row>94</xdr:row>
      <xdr:rowOff>142672</xdr:rowOff>
    </xdr:to>
    <xdr:cxnSp macro="">
      <xdr:nvCxnSpPr>
        <xdr:cNvPr id="466" name="直線コネクタ 465"/>
        <xdr:cNvCxnSpPr/>
      </xdr:nvCxnSpPr>
      <xdr:spPr>
        <a:xfrm flipV="1">
          <a:off x="7861300" y="16203231"/>
          <a:ext cx="8890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68" name="テキスト ボックス 467"/>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142672</xdr:rowOff>
    </xdr:from>
    <xdr:to>
      <xdr:col>41</xdr:col>
      <xdr:colOff>50800</xdr:colOff>
      <xdr:row>95</xdr:row>
      <xdr:rowOff>60058</xdr:rowOff>
    </xdr:to>
    <xdr:cxnSp macro="">
      <xdr:nvCxnSpPr>
        <xdr:cNvPr id="469" name="直線コネクタ 468"/>
        <xdr:cNvCxnSpPr/>
      </xdr:nvCxnSpPr>
      <xdr:spPr>
        <a:xfrm flipV="1">
          <a:off x="6972300" y="16258972"/>
          <a:ext cx="889000" cy="8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112513</xdr:rowOff>
    </xdr:from>
    <xdr:ext cx="534377" cy="259045"/>
    <xdr:sp macro="" textlink="">
      <xdr:nvSpPr>
        <xdr:cNvPr id="471" name="テキスト ボックス 470"/>
        <xdr:cNvSpPr txBox="1"/>
      </xdr:nvSpPr>
      <xdr:spPr>
        <a:xfrm>
          <a:off x="759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120502</xdr:rowOff>
    </xdr:from>
    <xdr:ext cx="534377" cy="259045"/>
    <xdr:sp macro="" textlink="">
      <xdr:nvSpPr>
        <xdr:cNvPr id="473" name="テキスト ボックス 472"/>
        <xdr:cNvSpPr txBox="1"/>
      </xdr:nvSpPr>
      <xdr:spPr>
        <a:xfrm>
          <a:off x="6705111" y="165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162077</xdr:rowOff>
    </xdr:from>
    <xdr:to>
      <xdr:col>55</xdr:col>
      <xdr:colOff>50800</xdr:colOff>
      <xdr:row>94</xdr:row>
      <xdr:rowOff>92227</xdr:rowOff>
    </xdr:to>
    <xdr:sp macro="" textlink="">
      <xdr:nvSpPr>
        <xdr:cNvPr id="479" name="楕円 478"/>
        <xdr:cNvSpPr/>
      </xdr:nvSpPr>
      <xdr:spPr>
        <a:xfrm>
          <a:off x="10426700" y="161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13504</xdr:rowOff>
    </xdr:from>
    <xdr:ext cx="534377" cy="259045"/>
    <xdr:sp macro="" textlink="">
      <xdr:nvSpPr>
        <xdr:cNvPr id="480" name="土木費該当値テキスト"/>
        <xdr:cNvSpPr txBox="1"/>
      </xdr:nvSpPr>
      <xdr:spPr>
        <a:xfrm>
          <a:off x="10528300" y="159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3417</xdr:rowOff>
    </xdr:from>
    <xdr:to>
      <xdr:col>50</xdr:col>
      <xdr:colOff>165100</xdr:colOff>
      <xdr:row>94</xdr:row>
      <xdr:rowOff>105017</xdr:rowOff>
    </xdr:to>
    <xdr:sp macro="" textlink="">
      <xdr:nvSpPr>
        <xdr:cNvPr id="481" name="楕円 480"/>
        <xdr:cNvSpPr/>
      </xdr:nvSpPr>
      <xdr:spPr>
        <a:xfrm>
          <a:off x="9588500" y="161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121544</xdr:rowOff>
    </xdr:from>
    <xdr:ext cx="534377" cy="259045"/>
    <xdr:sp macro="" textlink="">
      <xdr:nvSpPr>
        <xdr:cNvPr id="482" name="テキスト ボックス 481"/>
        <xdr:cNvSpPr txBox="1"/>
      </xdr:nvSpPr>
      <xdr:spPr>
        <a:xfrm>
          <a:off x="9372111" y="158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36131</xdr:rowOff>
    </xdr:from>
    <xdr:to>
      <xdr:col>46</xdr:col>
      <xdr:colOff>38100</xdr:colOff>
      <xdr:row>94</xdr:row>
      <xdr:rowOff>137731</xdr:rowOff>
    </xdr:to>
    <xdr:sp macro="" textlink="">
      <xdr:nvSpPr>
        <xdr:cNvPr id="483" name="楕円 482"/>
        <xdr:cNvSpPr/>
      </xdr:nvSpPr>
      <xdr:spPr>
        <a:xfrm>
          <a:off x="8699500" y="161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154258</xdr:rowOff>
    </xdr:from>
    <xdr:ext cx="534377" cy="259045"/>
    <xdr:sp macro="" textlink="">
      <xdr:nvSpPr>
        <xdr:cNvPr id="484" name="テキスト ボックス 483"/>
        <xdr:cNvSpPr txBox="1"/>
      </xdr:nvSpPr>
      <xdr:spPr>
        <a:xfrm>
          <a:off x="8483111" y="159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91872</xdr:rowOff>
    </xdr:from>
    <xdr:to>
      <xdr:col>41</xdr:col>
      <xdr:colOff>101600</xdr:colOff>
      <xdr:row>95</xdr:row>
      <xdr:rowOff>22022</xdr:rowOff>
    </xdr:to>
    <xdr:sp macro="" textlink="">
      <xdr:nvSpPr>
        <xdr:cNvPr id="485" name="楕円 484"/>
        <xdr:cNvSpPr/>
      </xdr:nvSpPr>
      <xdr:spPr>
        <a:xfrm>
          <a:off x="7810500" y="1620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38549</xdr:rowOff>
    </xdr:from>
    <xdr:ext cx="534377" cy="259045"/>
    <xdr:sp macro="" textlink="">
      <xdr:nvSpPr>
        <xdr:cNvPr id="486" name="テキスト ボックス 485"/>
        <xdr:cNvSpPr txBox="1"/>
      </xdr:nvSpPr>
      <xdr:spPr>
        <a:xfrm>
          <a:off x="7594111" y="1598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9258</xdr:rowOff>
    </xdr:from>
    <xdr:to>
      <xdr:col>36</xdr:col>
      <xdr:colOff>165100</xdr:colOff>
      <xdr:row>95</xdr:row>
      <xdr:rowOff>110858</xdr:rowOff>
    </xdr:to>
    <xdr:sp macro="" textlink="">
      <xdr:nvSpPr>
        <xdr:cNvPr id="487" name="楕円 486"/>
        <xdr:cNvSpPr/>
      </xdr:nvSpPr>
      <xdr:spPr>
        <a:xfrm>
          <a:off x="6921500" y="162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127385</xdr:rowOff>
    </xdr:from>
    <xdr:ext cx="534377" cy="259045"/>
    <xdr:sp macro="" textlink="">
      <xdr:nvSpPr>
        <xdr:cNvPr id="488" name="テキスト ボックス 487"/>
        <xdr:cNvSpPr txBox="1"/>
      </xdr:nvSpPr>
      <xdr:spPr>
        <a:xfrm>
          <a:off x="6705111" y="1607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23800</xdr:rowOff>
    </xdr:from>
    <xdr:to>
      <xdr:col>85</xdr:col>
      <xdr:colOff>126364</xdr:colOff>
      <xdr:row>37</xdr:row>
      <xdr:rowOff>118593</xdr:rowOff>
    </xdr:to>
    <xdr:cxnSp macro="">
      <xdr:nvCxnSpPr>
        <xdr:cNvPr id="513" name="直線コネクタ 512"/>
        <xdr:cNvCxnSpPr/>
      </xdr:nvCxnSpPr>
      <xdr:spPr>
        <a:xfrm flipV="1">
          <a:off x="16317595" y="5510200"/>
          <a:ext cx="1269" cy="952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122420</xdr:rowOff>
    </xdr:from>
    <xdr:ext cx="469744" cy="259045"/>
    <xdr:sp macro="" textlink="">
      <xdr:nvSpPr>
        <xdr:cNvPr id="514" name="消防費最小値テキスト"/>
        <xdr:cNvSpPr txBox="1"/>
      </xdr:nvSpPr>
      <xdr:spPr>
        <a:xfrm>
          <a:off x="16370300" y="646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118593</xdr:rowOff>
    </xdr:from>
    <xdr:to>
      <xdr:col>86</xdr:col>
      <xdr:colOff>25400</xdr:colOff>
      <xdr:row>37</xdr:row>
      <xdr:rowOff>118593</xdr:rowOff>
    </xdr:to>
    <xdr:cxnSp macro="">
      <xdr:nvCxnSpPr>
        <xdr:cNvPr id="515" name="直線コネクタ 514"/>
        <xdr:cNvCxnSpPr/>
      </xdr:nvCxnSpPr>
      <xdr:spPr>
        <a:xfrm>
          <a:off x="16230600" y="646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141927</xdr:rowOff>
    </xdr:from>
    <xdr:ext cx="534377" cy="259045"/>
    <xdr:sp macro="" textlink="">
      <xdr:nvSpPr>
        <xdr:cNvPr id="516" name="消防費最大値テキスト"/>
        <xdr:cNvSpPr txBox="1"/>
      </xdr:nvSpPr>
      <xdr:spPr>
        <a:xfrm>
          <a:off x="16370300" y="52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23800</xdr:rowOff>
    </xdr:from>
    <xdr:to>
      <xdr:col>86</xdr:col>
      <xdr:colOff>25400</xdr:colOff>
      <xdr:row>32</xdr:row>
      <xdr:rowOff>23800</xdr:rowOff>
    </xdr:to>
    <xdr:cxnSp macro="">
      <xdr:nvCxnSpPr>
        <xdr:cNvPr id="517" name="直線コネクタ 516"/>
        <xdr:cNvCxnSpPr/>
      </xdr:nvCxnSpPr>
      <xdr:spPr>
        <a:xfrm>
          <a:off x="16230600" y="551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163017</xdr:rowOff>
    </xdr:from>
    <xdr:to>
      <xdr:col>85</xdr:col>
      <xdr:colOff>127000</xdr:colOff>
      <xdr:row>33</xdr:row>
      <xdr:rowOff>35992</xdr:rowOff>
    </xdr:to>
    <xdr:cxnSp macro="">
      <xdr:nvCxnSpPr>
        <xdr:cNvPr id="518" name="直線コネクタ 517"/>
        <xdr:cNvCxnSpPr/>
      </xdr:nvCxnSpPr>
      <xdr:spPr>
        <a:xfrm flipV="1">
          <a:off x="15481300" y="5649417"/>
          <a:ext cx="8382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161586</xdr:rowOff>
    </xdr:from>
    <xdr:ext cx="534377" cy="259045"/>
    <xdr:sp macro="" textlink="">
      <xdr:nvSpPr>
        <xdr:cNvPr id="519" name="消防費平均値テキスト"/>
        <xdr:cNvSpPr txBox="1"/>
      </xdr:nvSpPr>
      <xdr:spPr>
        <a:xfrm>
          <a:off x="16370300" y="599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11709</xdr:rowOff>
    </xdr:from>
    <xdr:to>
      <xdr:col>85</xdr:col>
      <xdr:colOff>177800</xdr:colOff>
      <xdr:row>35</xdr:row>
      <xdr:rowOff>113309</xdr:rowOff>
    </xdr:to>
    <xdr:sp macro="" textlink="">
      <xdr:nvSpPr>
        <xdr:cNvPr id="520" name="フローチャート: 判断 519"/>
        <xdr:cNvSpPr/>
      </xdr:nvSpPr>
      <xdr:spPr>
        <a:xfrm>
          <a:off x="16268700" y="601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99771</xdr:rowOff>
    </xdr:from>
    <xdr:to>
      <xdr:col>81</xdr:col>
      <xdr:colOff>50800</xdr:colOff>
      <xdr:row>33</xdr:row>
      <xdr:rowOff>35992</xdr:rowOff>
    </xdr:to>
    <xdr:cxnSp macro="">
      <xdr:nvCxnSpPr>
        <xdr:cNvPr id="521" name="直線コネクタ 520"/>
        <xdr:cNvCxnSpPr/>
      </xdr:nvCxnSpPr>
      <xdr:spPr>
        <a:xfrm>
          <a:off x="14592300" y="5586171"/>
          <a:ext cx="8890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14757</xdr:rowOff>
    </xdr:from>
    <xdr:to>
      <xdr:col>81</xdr:col>
      <xdr:colOff>101600</xdr:colOff>
      <xdr:row>35</xdr:row>
      <xdr:rowOff>116357</xdr:rowOff>
    </xdr:to>
    <xdr:sp macro="" textlink="">
      <xdr:nvSpPr>
        <xdr:cNvPr id="522" name="フローチャート: 判断 521"/>
        <xdr:cNvSpPr/>
      </xdr:nvSpPr>
      <xdr:spPr>
        <a:xfrm>
          <a:off x="15430500" y="601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107484</xdr:rowOff>
    </xdr:from>
    <xdr:ext cx="534377" cy="259045"/>
    <xdr:sp macro="" textlink="">
      <xdr:nvSpPr>
        <xdr:cNvPr id="523" name="テキスト ボックス 522"/>
        <xdr:cNvSpPr txBox="1"/>
      </xdr:nvSpPr>
      <xdr:spPr>
        <a:xfrm>
          <a:off x="15214111" y="61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168808</xdr:rowOff>
    </xdr:from>
    <xdr:to>
      <xdr:col>76</xdr:col>
      <xdr:colOff>114300</xdr:colOff>
      <xdr:row>32</xdr:row>
      <xdr:rowOff>99771</xdr:rowOff>
    </xdr:to>
    <xdr:cxnSp macro="">
      <xdr:nvCxnSpPr>
        <xdr:cNvPr id="524" name="直線コネクタ 523"/>
        <xdr:cNvCxnSpPr/>
      </xdr:nvCxnSpPr>
      <xdr:spPr>
        <a:xfrm>
          <a:off x="13703300" y="5140858"/>
          <a:ext cx="889000" cy="44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12014</xdr:rowOff>
    </xdr:from>
    <xdr:to>
      <xdr:col>76</xdr:col>
      <xdr:colOff>165100</xdr:colOff>
      <xdr:row>35</xdr:row>
      <xdr:rowOff>113614</xdr:rowOff>
    </xdr:to>
    <xdr:sp macro="" textlink="">
      <xdr:nvSpPr>
        <xdr:cNvPr id="525" name="フローチャート: 判断 524"/>
        <xdr:cNvSpPr/>
      </xdr:nvSpPr>
      <xdr:spPr>
        <a:xfrm>
          <a:off x="14541500" y="60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104741</xdr:rowOff>
    </xdr:from>
    <xdr:ext cx="534377" cy="259045"/>
    <xdr:sp macro="" textlink="">
      <xdr:nvSpPr>
        <xdr:cNvPr id="526" name="テキスト ボックス 525"/>
        <xdr:cNvSpPr txBox="1"/>
      </xdr:nvSpPr>
      <xdr:spPr>
        <a:xfrm>
          <a:off x="14325111" y="61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168808</xdr:rowOff>
    </xdr:from>
    <xdr:to>
      <xdr:col>71</xdr:col>
      <xdr:colOff>177800</xdr:colOff>
      <xdr:row>32</xdr:row>
      <xdr:rowOff>79731</xdr:rowOff>
    </xdr:to>
    <xdr:cxnSp macro="">
      <xdr:nvCxnSpPr>
        <xdr:cNvPr id="527" name="直線コネクタ 526"/>
        <xdr:cNvCxnSpPr/>
      </xdr:nvCxnSpPr>
      <xdr:spPr>
        <a:xfrm flipV="1">
          <a:off x="12814300" y="5140858"/>
          <a:ext cx="889000" cy="4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131648</xdr:rowOff>
    </xdr:from>
    <xdr:to>
      <xdr:col>72</xdr:col>
      <xdr:colOff>38100</xdr:colOff>
      <xdr:row>35</xdr:row>
      <xdr:rowOff>61798</xdr:rowOff>
    </xdr:to>
    <xdr:sp macro="" textlink="">
      <xdr:nvSpPr>
        <xdr:cNvPr id="528" name="フローチャート: 判断 527"/>
        <xdr:cNvSpPr/>
      </xdr:nvSpPr>
      <xdr:spPr>
        <a:xfrm>
          <a:off x="13652500" y="59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52925</xdr:rowOff>
    </xdr:from>
    <xdr:ext cx="534377" cy="259045"/>
    <xdr:sp macro="" textlink="">
      <xdr:nvSpPr>
        <xdr:cNvPr id="529" name="テキスト ボックス 528"/>
        <xdr:cNvSpPr txBox="1"/>
      </xdr:nvSpPr>
      <xdr:spPr>
        <a:xfrm>
          <a:off x="13436111" y="605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147650</xdr:rowOff>
    </xdr:from>
    <xdr:to>
      <xdr:col>67</xdr:col>
      <xdr:colOff>101600</xdr:colOff>
      <xdr:row>35</xdr:row>
      <xdr:rowOff>77800</xdr:rowOff>
    </xdr:to>
    <xdr:sp macro="" textlink="">
      <xdr:nvSpPr>
        <xdr:cNvPr id="530" name="フローチャート: 判断 529"/>
        <xdr:cNvSpPr/>
      </xdr:nvSpPr>
      <xdr:spPr>
        <a:xfrm>
          <a:off x="12763500" y="59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68927</xdr:rowOff>
    </xdr:from>
    <xdr:ext cx="534377" cy="259045"/>
    <xdr:sp macro="" textlink="">
      <xdr:nvSpPr>
        <xdr:cNvPr id="531" name="テキスト ボックス 530"/>
        <xdr:cNvSpPr txBox="1"/>
      </xdr:nvSpPr>
      <xdr:spPr>
        <a:xfrm>
          <a:off x="12547111" y="606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112217</xdr:rowOff>
    </xdr:from>
    <xdr:to>
      <xdr:col>85</xdr:col>
      <xdr:colOff>177800</xdr:colOff>
      <xdr:row>33</xdr:row>
      <xdr:rowOff>42367</xdr:rowOff>
    </xdr:to>
    <xdr:sp macro="" textlink="">
      <xdr:nvSpPr>
        <xdr:cNvPr id="537" name="楕円 536"/>
        <xdr:cNvSpPr/>
      </xdr:nvSpPr>
      <xdr:spPr>
        <a:xfrm>
          <a:off x="16268700" y="559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135094</xdr:rowOff>
    </xdr:from>
    <xdr:ext cx="534377" cy="259045"/>
    <xdr:sp macro="" textlink="">
      <xdr:nvSpPr>
        <xdr:cNvPr id="538" name="消防費該当値テキスト"/>
        <xdr:cNvSpPr txBox="1"/>
      </xdr:nvSpPr>
      <xdr:spPr>
        <a:xfrm>
          <a:off x="16370300" y="54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156642</xdr:rowOff>
    </xdr:from>
    <xdr:to>
      <xdr:col>81</xdr:col>
      <xdr:colOff>101600</xdr:colOff>
      <xdr:row>33</xdr:row>
      <xdr:rowOff>86792</xdr:rowOff>
    </xdr:to>
    <xdr:sp macro="" textlink="">
      <xdr:nvSpPr>
        <xdr:cNvPr id="539" name="楕円 538"/>
        <xdr:cNvSpPr/>
      </xdr:nvSpPr>
      <xdr:spPr>
        <a:xfrm>
          <a:off x="15430500" y="564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103319</xdr:rowOff>
    </xdr:from>
    <xdr:ext cx="534377" cy="259045"/>
    <xdr:sp macro="" textlink="">
      <xdr:nvSpPr>
        <xdr:cNvPr id="540" name="テキスト ボックス 539"/>
        <xdr:cNvSpPr txBox="1"/>
      </xdr:nvSpPr>
      <xdr:spPr>
        <a:xfrm>
          <a:off x="15214111" y="541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48971</xdr:rowOff>
    </xdr:from>
    <xdr:to>
      <xdr:col>76</xdr:col>
      <xdr:colOff>165100</xdr:colOff>
      <xdr:row>32</xdr:row>
      <xdr:rowOff>150571</xdr:rowOff>
    </xdr:to>
    <xdr:sp macro="" textlink="">
      <xdr:nvSpPr>
        <xdr:cNvPr id="541" name="楕円 540"/>
        <xdr:cNvSpPr/>
      </xdr:nvSpPr>
      <xdr:spPr>
        <a:xfrm>
          <a:off x="14541500" y="553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167098</xdr:rowOff>
    </xdr:from>
    <xdr:ext cx="534377" cy="259045"/>
    <xdr:sp macro="" textlink="">
      <xdr:nvSpPr>
        <xdr:cNvPr id="542" name="テキスト ボックス 541"/>
        <xdr:cNvSpPr txBox="1"/>
      </xdr:nvSpPr>
      <xdr:spPr>
        <a:xfrm>
          <a:off x="14325111" y="53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118008</xdr:rowOff>
    </xdr:from>
    <xdr:to>
      <xdr:col>72</xdr:col>
      <xdr:colOff>38100</xdr:colOff>
      <xdr:row>30</xdr:row>
      <xdr:rowOff>48158</xdr:rowOff>
    </xdr:to>
    <xdr:sp macro="" textlink="">
      <xdr:nvSpPr>
        <xdr:cNvPr id="543" name="楕円 542"/>
        <xdr:cNvSpPr/>
      </xdr:nvSpPr>
      <xdr:spPr>
        <a:xfrm>
          <a:off x="13652500" y="509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64685</xdr:rowOff>
    </xdr:from>
    <xdr:ext cx="534377" cy="259045"/>
    <xdr:sp macro="" textlink="">
      <xdr:nvSpPr>
        <xdr:cNvPr id="544" name="テキスト ボックス 543"/>
        <xdr:cNvSpPr txBox="1"/>
      </xdr:nvSpPr>
      <xdr:spPr>
        <a:xfrm>
          <a:off x="13436111" y="486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28931</xdr:rowOff>
    </xdr:from>
    <xdr:to>
      <xdr:col>67</xdr:col>
      <xdr:colOff>101600</xdr:colOff>
      <xdr:row>32</xdr:row>
      <xdr:rowOff>130531</xdr:rowOff>
    </xdr:to>
    <xdr:sp macro="" textlink="">
      <xdr:nvSpPr>
        <xdr:cNvPr id="545" name="楕円 544"/>
        <xdr:cNvSpPr/>
      </xdr:nvSpPr>
      <xdr:spPr>
        <a:xfrm>
          <a:off x="12763500" y="55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147058</xdr:rowOff>
    </xdr:from>
    <xdr:ext cx="534377" cy="259045"/>
    <xdr:sp macro="" textlink="">
      <xdr:nvSpPr>
        <xdr:cNvPr id="546" name="テキスト ボックス 545"/>
        <xdr:cNvSpPr txBox="1"/>
      </xdr:nvSpPr>
      <xdr:spPr>
        <a:xfrm>
          <a:off x="12547111" y="529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161817</xdr:rowOff>
    </xdr:from>
    <xdr:to>
      <xdr:col>85</xdr:col>
      <xdr:colOff>127000</xdr:colOff>
      <xdr:row>57</xdr:row>
      <xdr:rowOff>27343</xdr:rowOff>
    </xdr:to>
    <xdr:cxnSp macro="">
      <xdr:nvCxnSpPr>
        <xdr:cNvPr id="576" name="直線コネクタ 575"/>
        <xdr:cNvCxnSpPr/>
      </xdr:nvCxnSpPr>
      <xdr:spPr>
        <a:xfrm flipV="1">
          <a:off x="15481300" y="9763017"/>
          <a:ext cx="8382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7" name="教育費平均値テキスト"/>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27343</xdr:rowOff>
    </xdr:from>
    <xdr:to>
      <xdr:col>81</xdr:col>
      <xdr:colOff>50800</xdr:colOff>
      <xdr:row>57</xdr:row>
      <xdr:rowOff>135071</xdr:rowOff>
    </xdr:to>
    <xdr:cxnSp macro="">
      <xdr:nvCxnSpPr>
        <xdr:cNvPr id="579" name="直線コネクタ 578"/>
        <xdr:cNvCxnSpPr/>
      </xdr:nvCxnSpPr>
      <xdr:spPr>
        <a:xfrm flipV="1">
          <a:off x="14592300" y="9799993"/>
          <a:ext cx="889000" cy="10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81" name="テキスト ボックス 580"/>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32486</xdr:rowOff>
    </xdr:from>
    <xdr:to>
      <xdr:col>76</xdr:col>
      <xdr:colOff>114300</xdr:colOff>
      <xdr:row>57</xdr:row>
      <xdr:rowOff>135071</xdr:rowOff>
    </xdr:to>
    <xdr:cxnSp macro="">
      <xdr:nvCxnSpPr>
        <xdr:cNvPr id="582" name="直線コネクタ 581"/>
        <xdr:cNvCxnSpPr/>
      </xdr:nvCxnSpPr>
      <xdr:spPr>
        <a:xfrm>
          <a:off x="13703300" y="9805136"/>
          <a:ext cx="889000" cy="10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4" name="テキスト ボックス 583"/>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32486</xdr:rowOff>
    </xdr:from>
    <xdr:to>
      <xdr:col>71</xdr:col>
      <xdr:colOff>177800</xdr:colOff>
      <xdr:row>57</xdr:row>
      <xdr:rowOff>142177</xdr:rowOff>
    </xdr:to>
    <xdr:cxnSp macro="">
      <xdr:nvCxnSpPr>
        <xdr:cNvPr id="585" name="直線コネクタ 584"/>
        <xdr:cNvCxnSpPr/>
      </xdr:nvCxnSpPr>
      <xdr:spPr>
        <a:xfrm flipV="1">
          <a:off x="12814300" y="9805136"/>
          <a:ext cx="889000" cy="10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7" name="テキスト ボックス 586"/>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9" name="テキスト ボックス 588"/>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111017</xdr:rowOff>
    </xdr:from>
    <xdr:to>
      <xdr:col>85</xdr:col>
      <xdr:colOff>177800</xdr:colOff>
      <xdr:row>57</xdr:row>
      <xdr:rowOff>41167</xdr:rowOff>
    </xdr:to>
    <xdr:sp macro="" textlink="">
      <xdr:nvSpPr>
        <xdr:cNvPr id="595" name="楕円 594"/>
        <xdr:cNvSpPr/>
      </xdr:nvSpPr>
      <xdr:spPr>
        <a:xfrm>
          <a:off x="16268700" y="97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89444</xdr:rowOff>
    </xdr:from>
    <xdr:ext cx="534377" cy="259045"/>
    <xdr:sp macro="" textlink="">
      <xdr:nvSpPr>
        <xdr:cNvPr id="596" name="教育費該当値テキスト"/>
        <xdr:cNvSpPr txBox="1"/>
      </xdr:nvSpPr>
      <xdr:spPr>
        <a:xfrm>
          <a:off x="16370300" y="96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147993</xdr:rowOff>
    </xdr:from>
    <xdr:to>
      <xdr:col>81</xdr:col>
      <xdr:colOff>101600</xdr:colOff>
      <xdr:row>57</xdr:row>
      <xdr:rowOff>78143</xdr:rowOff>
    </xdr:to>
    <xdr:sp macro="" textlink="">
      <xdr:nvSpPr>
        <xdr:cNvPr id="597" name="楕円 596"/>
        <xdr:cNvSpPr/>
      </xdr:nvSpPr>
      <xdr:spPr>
        <a:xfrm>
          <a:off x="15430500" y="97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69270</xdr:rowOff>
    </xdr:from>
    <xdr:ext cx="534377" cy="259045"/>
    <xdr:sp macro="" textlink="">
      <xdr:nvSpPr>
        <xdr:cNvPr id="598" name="テキスト ボックス 597"/>
        <xdr:cNvSpPr txBox="1"/>
      </xdr:nvSpPr>
      <xdr:spPr>
        <a:xfrm>
          <a:off x="15214111" y="98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84271</xdr:rowOff>
    </xdr:from>
    <xdr:to>
      <xdr:col>76</xdr:col>
      <xdr:colOff>165100</xdr:colOff>
      <xdr:row>58</xdr:row>
      <xdr:rowOff>14421</xdr:rowOff>
    </xdr:to>
    <xdr:sp macro="" textlink="">
      <xdr:nvSpPr>
        <xdr:cNvPr id="599" name="楕円 598"/>
        <xdr:cNvSpPr/>
      </xdr:nvSpPr>
      <xdr:spPr>
        <a:xfrm>
          <a:off x="14541500" y="98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5548</xdr:rowOff>
    </xdr:from>
    <xdr:ext cx="534377" cy="259045"/>
    <xdr:sp macro="" textlink="">
      <xdr:nvSpPr>
        <xdr:cNvPr id="600" name="テキスト ボックス 599"/>
        <xdr:cNvSpPr txBox="1"/>
      </xdr:nvSpPr>
      <xdr:spPr>
        <a:xfrm>
          <a:off x="14325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153136</xdr:rowOff>
    </xdr:from>
    <xdr:to>
      <xdr:col>72</xdr:col>
      <xdr:colOff>38100</xdr:colOff>
      <xdr:row>57</xdr:row>
      <xdr:rowOff>83286</xdr:rowOff>
    </xdr:to>
    <xdr:sp macro="" textlink="">
      <xdr:nvSpPr>
        <xdr:cNvPr id="601" name="楕円 600"/>
        <xdr:cNvSpPr/>
      </xdr:nvSpPr>
      <xdr:spPr>
        <a:xfrm>
          <a:off x="13652500" y="97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74413</xdr:rowOff>
    </xdr:from>
    <xdr:ext cx="534377" cy="259045"/>
    <xdr:sp macro="" textlink="">
      <xdr:nvSpPr>
        <xdr:cNvPr id="602" name="テキスト ボックス 601"/>
        <xdr:cNvSpPr txBox="1"/>
      </xdr:nvSpPr>
      <xdr:spPr>
        <a:xfrm>
          <a:off x="13436111" y="98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91377</xdr:rowOff>
    </xdr:from>
    <xdr:to>
      <xdr:col>67</xdr:col>
      <xdr:colOff>101600</xdr:colOff>
      <xdr:row>58</xdr:row>
      <xdr:rowOff>21527</xdr:rowOff>
    </xdr:to>
    <xdr:sp macro="" textlink="">
      <xdr:nvSpPr>
        <xdr:cNvPr id="603" name="楕円 602"/>
        <xdr:cNvSpPr/>
      </xdr:nvSpPr>
      <xdr:spPr>
        <a:xfrm>
          <a:off x="12763500" y="986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12654</xdr:rowOff>
    </xdr:from>
    <xdr:ext cx="534377" cy="259045"/>
    <xdr:sp macro="" textlink="">
      <xdr:nvSpPr>
        <xdr:cNvPr id="604" name="テキスト ボックス 603"/>
        <xdr:cNvSpPr txBox="1"/>
      </xdr:nvSpPr>
      <xdr:spPr>
        <a:xfrm>
          <a:off x="12547111" y="99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6" name="災害復旧費平均値テキスト"/>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8" name="テキスト ボックス 647"/>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39669</xdr:rowOff>
    </xdr:from>
    <xdr:to>
      <xdr:col>85</xdr:col>
      <xdr:colOff>127000</xdr:colOff>
      <xdr:row>94</xdr:row>
      <xdr:rowOff>42487</xdr:rowOff>
    </xdr:to>
    <xdr:cxnSp macro="">
      <xdr:nvCxnSpPr>
        <xdr:cNvPr id="692" name="直線コネクタ 691"/>
        <xdr:cNvCxnSpPr/>
      </xdr:nvCxnSpPr>
      <xdr:spPr>
        <a:xfrm>
          <a:off x="15481300" y="16155969"/>
          <a:ext cx="8382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3" name="公債費平均値テキスト"/>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140005</xdr:rowOff>
    </xdr:from>
    <xdr:to>
      <xdr:col>81</xdr:col>
      <xdr:colOff>50800</xdr:colOff>
      <xdr:row>94</xdr:row>
      <xdr:rowOff>39669</xdr:rowOff>
    </xdr:to>
    <xdr:cxnSp macro="">
      <xdr:nvCxnSpPr>
        <xdr:cNvPr id="695" name="直線コネクタ 694"/>
        <xdr:cNvCxnSpPr/>
      </xdr:nvCxnSpPr>
      <xdr:spPr>
        <a:xfrm>
          <a:off x="14592300" y="16084855"/>
          <a:ext cx="889000" cy="7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7" name="テキスト ボックス 696"/>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140005</xdr:rowOff>
    </xdr:from>
    <xdr:to>
      <xdr:col>76</xdr:col>
      <xdr:colOff>114300</xdr:colOff>
      <xdr:row>94</xdr:row>
      <xdr:rowOff>24085</xdr:rowOff>
    </xdr:to>
    <xdr:cxnSp macro="">
      <xdr:nvCxnSpPr>
        <xdr:cNvPr id="698" name="直線コネクタ 697"/>
        <xdr:cNvCxnSpPr/>
      </xdr:nvCxnSpPr>
      <xdr:spPr>
        <a:xfrm flipV="1">
          <a:off x="13703300" y="16084855"/>
          <a:ext cx="889000" cy="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700" name="テキスト ボックス 699"/>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18999</xdr:rowOff>
    </xdr:from>
    <xdr:to>
      <xdr:col>71</xdr:col>
      <xdr:colOff>177800</xdr:colOff>
      <xdr:row>94</xdr:row>
      <xdr:rowOff>24085</xdr:rowOff>
    </xdr:to>
    <xdr:cxnSp macro="">
      <xdr:nvCxnSpPr>
        <xdr:cNvPr id="701" name="直線コネクタ 700"/>
        <xdr:cNvCxnSpPr/>
      </xdr:nvCxnSpPr>
      <xdr:spPr>
        <a:xfrm>
          <a:off x="12814300" y="16135299"/>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159948</xdr:rowOff>
    </xdr:from>
    <xdr:ext cx="534377" cy="259045"/>
    <xdr:sp macro="" textlink="">
      <xdr:nvSpPr>
        <xdr:cNvPr id="703" name="テキスト ボックス 702"/>
        <xdr:cNvSpPr txBox="1"/>
      </xdr:nvSpPr>
      <xdr:spPr>
        <a:xfrm>
          <a:off x="13436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705" name="テキスト ボックス 704"/>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163137</xdr:rowOff>
    </xdr:from>
    <xdr:to>
      <xdr:col>85</xdr:col>
      <xdr:colOff>177800</xdr:colOff>
      <xdr:row>94</xdr:row>
      <xdr:rowOff>93287</xdr:rowOff>
    </xdr:to>
    <xdr:sp macro="" textlink="">
      <xdr:nvSpPr>
        <xdr:cNvPr id="711" name="楕円 710"/>
        <xdr:cNvSpPr/>
      </xdr:nvSpPr>
      <xdr:spPr>
        <a:xfrm>
          <a:off x="16268700" y="1610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14564</xdr:rowOff>
    </xdr:from>
    <xdr:ext cx="534377" cy="259045"/>
    <xdr:sp macro="" textlink="">
      <xdr:nvSpPr>
        <xdr:cNvPr id="712" name="公債費該当値テキスト"/>
        <xdr:cNvSpPr txBox="1"/>
      </xdr:nvSpPr>
      <xdr:spPr>
        <a:xfrm>
          <a:off x="16370300" y="1595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160319</xdr:rowOff>
    </xdr:from>
    <xdr:to>
      <xdr:col>81</xdr:col>
      <xdr:colOff>101600</xdr:colOff>
      <xdr:row>94</xdr:row>
      <xdr:rowOff>90469</xdr:rowOff>
    </xdr:to>
    <xdr:sp macro="" textlink="">
      <xdr:nvSpPr>
        <xdr:cNvPr id="713" name="楕円 712"/>
        <xdr:cNvSpPr/>
      </xdr:nvSpPr>
      <xdr:spPr>
        <a:xfrm>
          <a:off x="15430500" y="161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106996</xdr:rowOff>
    </xdr:from>
    <xdr:ext cx="534377" cy="259045"/>
    <xdr:sp macro="" textlink="">
      <xdr:nvSpPr>
        <xdr:cNvPr id="714" name="テキスト ボックス 713"/>
        <xdr:cNvSpPr txBox="1"/>
      </xdr:nvSpPr>
      <xdr:spPr>
        <a:xfrm>
          <a:off x="15214111" y="1588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89205</xdr:rowOff>
    </xdr:from>
    <xdr:to>
      <xdr:col>76</xdr:col>
      <xdr:colOff>165100</xdr:colOff>
      <xdr:row>94</xdr:row>
      <xdr:rowOff>19355</xdr:rowOff>
    </xdr:to>
    <xdr:sp macro="" textlink="">
      <xdr:nvSpPr>
        <xdr:cNvPr id="715" name="楕円 714"/>
        <xdr:cNvSpPr/>
      </xdr:nvSpPr>
      <xdr:spPr>
        <a:xfrm>
          <a:off x="14541500" y="160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35882</xdr:rowOff>
    </xdr:from>
    <xdr:ext cx="534377" cy="259045"/>
    <xdr:sp macro="" textlink="">
      <xdr:nvSpPr>
        <xdr:cNvPr id="716" name="テキスト ボックス 715"/>
        <xdr:cNvSpPr txBox="1"/>
      </xdr:nvSpPr>
      <xdr:spPr>
        <a:xfrm>
          <a:off x="14325111" y="1580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144735</xdr:rowOff>
    </xdr:from>
    <xdr:to>
      <xdr:col>72</xdr:col>
      <xdr:colOff>38100</xdr:colOff>
      <xdr:row>94</xdr:row>
      <xdr:rowOff>74885</xdr:rowOff>
    </xdr:to>
    <xdr:sp macro="" textlink="">
      <xdr:nvSpPr>
        <xdr:cNvPr id="717" name="楕円 716"/>
        <xdr:cNvSpPr/>
      </xdr:nvSpPr>
      <xdr:spPr>
        <a:xfrm>
          <a:off x="13652500" y="160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91412</xdr:rowOff>
    </xdr:from>
    <xdr:ext cx="534377" cy="259045"/>
    <xdr:sp macro="" textlink="">
      <xdr:nvSpPr>
        <xdr:cNvPr id="718" name="テキスト ボックス 717"/>
        <xdr:cNvSpPr txBox="1"/>
      </xdr:nvSpPr>
      <xdr:spPr>
        <a:xfrm>
          <a:off x="13436111" y="158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139649</xdr:rowOff>
    </xdr:from>
    <xdr:to>
      <xdr:col>67</xdr:col>
      <xdr:colOff>101600</xdr:colOff>
      <xdr:row>94</xdr:row>
      <xdr:rowOff>69799</xdr:rowOff>
    </xdr:to>
    <xdr:sp macro="" textlink="">
      <xdr:nvSpPr>
        <xdr:cNvPr id="719" name="楕円 718"/>
        <xdr:cNvSpPr/>
      </xdr:nvSpPr>
      <xdr:spPr>
        <a:xfrm>
          <a:off x="12763500" y="1608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86326</xdr:rowOff>
    </xdr:from>
    <xdr:ext cx="534377" cy="259045"/>
    <xdr:sp macro="" textlink="">
      <xdr:nvSpPr>
        <xdr:cNvPr id="720" name="テキスト ボックス 719"/>
        <xdr:cNvSpPr txBox="1"/>
      </xdr:nvSpPr>
      <xdr:spPr>
        <a:xfrm>
          <a:off x="12547111" y="1585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民生費：他自治体と比較して高齢化率が高いことに伴い、歳出における扶助費の割合が高いことから、民生費については類似団体の平均を大きく上回っている。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衛生費：新型コロナウイルス対策関係及び新型コロナウイルスワクチン接種対策関係の費用の減により大幅な減となっているが、保健所を有していることなどから類似団体との平均を大きく上回っている。</a:t>
          </a:r>
        </a:p>
        <a:p>
          <a:r>
            <a:rPr kumimoji="1" lang="ja-JP" altLang="en-US" sz="1300">
              <a:latin typeface="ＭＳ Ｐゴシック" panose="020B0600070205080204" pitchFamily="50" charset="-128"/>
              <a:ea typeface="ＭＳ Ｐゴシック" panose="020B0600070205080204" pitchFamily="50" charset="-128"/>
            </a:rPr>
            <a:t>商工費：感染防止対策協力支援金給付事業費の皆減等により、大幅な費用減となっている。</a:t>
          </a:r>
        </a:p>
        <a:p>
          <a:r>
            <a:rPr kumimoji="1" lang="ja-JP" altLang="en-US" sz="1300">
              <a:latin typeface="ＭＳ Ｐゴシック" panose="020B0600070205080204" pitchFamily="50" charset="-128"/>
              <a:ea typeface="ＭＳ Ｐゴシック" panose="020B0600070205080204" pitchFamily="50" charset="-128"/>
            </a:rPr>
            <a:t>土木費：港湾を２つ維持管理していることや、冬期の除排雪に多額の費用がかかることなどから、類似団体の平均を上回る状況にある。</a:t>
          </a:r>
        </a:p>
        <a:p>
          <a:r>
            <a:rPr kumimoji="1" lang="ja-JP" altLang="en-US" sz="1300">
              <a:latin typeface="ＭＳ Ｐゴシック" panose="020B0600070205080204" pitchFamily="50" charset="-128"/>
              <a:ea typeface="ＭＳ Ｐゴシック" panose="020B0600070205080204" pitchFamily="50" charset="-128"/>
            </a:rPr>
            <a:t>消防費：東西に長い地勢的要因から、消防力の維持・向上のために類似団体と比べ費用増となっている。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公債費：過去に借入れした市債の元利償還金は平成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年度をピークに減少傾向にある。類似団体と比較しても、依然として高い状態だが、建設事業費の精査や平準化、国の補助金等の財源を最大限活用することなどにより、公債費の抑制に努める。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年度決算以降は一般会計が黒字となったことから積立を行っており、令和５年度は前年度決算剰余金のうち</a:t>
          </a:r>
          <a:r>
            <a:rPr kumimoji="1" lang="en-US" altLang="ja-JP" sz="1400">
              <a:latin typeface="ＭＳ ゴシック" pitchFamily="49" charset="-128"/>
              <a:ea typeface="ＭＳ ゴシック" pitchFamily="49" charset="-128"/>
            </a:rPr>
            <a:t>721</a:t>
          </a:r>
          <a:r>
            <a:rPr kumimoji="1" lang="ja-JP" altLang="en-US" sz="1400">
              <a:latin typeface="ＭＳ ゴシック" pitchFamily="49" charset="-128"/>
              <a:ea typeface="ＭＳ ゴシック" pitchFamily="49" charset="-128"/>
            </a:rPr>
            <a:t>百万円を積立て、財源調整のための取崩しはなかった。</a:t>
          </a:r>
        </a:p>
        <a:p>
          <a:r>
            <a:rPr kumimoji="1" lang="ja-JP" altLang="en-US" sz="1400">
              <a:latin typeface="ＭＳ ゴシック" pitchFamily="49" charset="-128"/>
              <a:ea typeface="ＭＳ ゴシック" pitchFamily="49" charset="-128"/>
            </a:rPr>
            <a:t>　結果として、財政調整基金残高は前年度に比して</a:t>
          </a:r>
          <a:r>
            <a:rPr kumimoji="1" lang="en-US" altLang="ja-JP" sz="1400">
              <a:latin typeface="ＭＳ ゴシック" pitchFamily="49" charset="-128"/>
              <a:ea typeface="ＭＳ ゴシック" pitchFamily="49" charset="-128"/>
            </a:rPr>
            <a:t>721</a:t>
          </a:r>
          <a:r>
            <a:rPr kumimoji="1" lang="ja-JP" altLang="en-US" sz="1400">
              <a:latin typeface="ＭＳ ゴシック" pitchFamily="49" charset="-128"/>
              <a:ea typeface="ＭＳ ゴシック" pitchFamily="49" charset="-128"/>
            </a:rPr>
            <a:t>百万円の増となったことから、標準財政規模比は</a:t>
          </a:r>
          <a:r>
            <a:rPr kumimoji="1" lang="en-US" altLang="ja-JP" sz="1400">
              <a:latin typeface="ＭＳ ゴシック" pitchFamily="49" charset="-128"/>
              <a:ea typeface="ＭＳ ゴシック" pitchFamily="49" charset="-128"/>
            </a:rPr>
            <a:t>12.75</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令和４年度決算に引き続き、令和５年度決算においても全ての会計について黒字決算となった。</a:t>
          </a:r>
        </a:p>
        <a:p>
          <a:r>
            <a:rPr kumimoji="1" lang="ja-JP" altLang="en-US" sz="1400">
              <a:latin typeface="ＭＳ ゴシック" pitchFamily="49" charset="-128"/>
              <a:ea typeface="ＭＳ ゴシック" pitchFamily="49" charset="-128"/>
            </a:rPr>
            <a:t>　全ての会計を合算した連結実質黒字は</a:t>
          </a:r>
          <a:r>
            <a:rPr kumimoji="1" lang="en-US" altLang="ja-JP" sz="1400">
              <a:latin typeface="ＭＳ ゴシック" pitchFamily="49" charset="-128"/>
              <a:ea typeface="ＭＳ ゴシック" pitchFamily="49" charset="-128"/>
            </a:rPr>
            <a:t>5,823</a:t>
          </a:r>
          <a:r>
            <a:rPr kumimoji="1" lang="ja-JP" altLang="en-US" sz="1400">
              <a:latin typeface="ＭＳ ゴシック" pitchFamily="49" charset="-128"/>
              <a:ea typeface="ＭＳ ゴシック" pitchFamily="49" charset="-128"/>
            </a:rPr>
            <a:t>百万円（標準財政規模比＋</a:t>
          </a:r>
          <a:r>
            <a:rPr kumimoji="1" lang="en-US" altLang="ja-JP" sz="1400">
              <a:latin typeface="ＭＳ ゴシック" pitchFamily="49" charset="-128"/>
              <a:ea typeface="ＭＳ ゴシック" pitchFamily="49" charset="-128"/>
            </a:rPr>
            <a:t>18.27</a:t>
          </a:r>
          <a:r>
            <a:rPr kumimoji="1" lang="ja-JP" altLang="en-US" sz="1400">
              <a:latin typeface="ＭＳ ゴシック" pitchFamily="49" charset="-128"/>
              <a:ea typeface="ＭＳ ゴシック" pitchFamily="49" charset="-128"/>
            </a:rPr>
            <a:t>％）となった。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建設事業の厳選等に伴い新規起債発行の抑制に努めており、過去に借入れした市債の元利償還金は、平成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年度をピークに減少している。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令和５年度における一般会計等に係る地方債の現在高が減少したことなどにより将来負担額（Ａ）が前年比▲</a:t>
          </a:r>
          <a:r>
            <a:rPr kumimoji="1" lang="en-US" altLang="ja-JP" sz="1400">
              <a:latin typeface="ＭＳ ゴシック" pitchFamily="49" charset="-128"/>
              <a:ea typeface="ＭＳ ゴシック" pitchFamily="49" charset="-128"/>
            </a:rPr>
            <a:t>1,730</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一方で、充当可能特定歳入が減少したことなどにより充当可能財源等（Ｂ）が前年比▲</a:t>
          </a:r>
          <a:r>
            <a:rPr kumimoji="1" lang="en-US" altLang="ja-JP" sz="1400">
              <a:latin typeface="ＭＳ ゴシック" pitchFamily="49" charset="-128"/>
              <a:ea typeface="ＭＳ ゴシック" pitchFamily="49" charset="-128"/>
            </a:rPr>
            <a:t>1,463</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結果として、将来負担比率の分子が前年比▲</a:t>
          </a:r>
          <a:r>
            <a:rPr kumimoji="1" lang="en-US" altLang="ja-JP" sz="1400">
              <a:latin typeface="ＭＳ ゴシック" pitchFamily="49" charset="-128"/>
              <a:ea typeface="ＭＳ ゴシック" pitchFamily="49" charset="-128"/>
            </a:rPr>
            <a:t>268</a:t>
          </a:r>
          <a:r>
            <a:rPr kumimoji="1" lang="ja-JP" altLang="en-US" sz="1400">
              <a:latin typeface="ＭＳ ゴシック" pitchFamily="49" charset="-128"/>
              <a:ea typeface="ＭＳ ゴシック" pitchFamily="49" charset="-128"/>
            </a:rPr>
            <a:t>百万円となった。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北海道小樽市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令和５年度においては、財政調整基金が前年度比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百万円となり、結果として基金全体は前年比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基金条例に定めている設置目的に沿った事業への有効活用を積極的に推進していく。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社会福祉事業資金基金：高齢者や障がい者等に対する社会福祉事業を推進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ふるさと応援基金：小樽市総合戦略に掲げる「訪れる人を魅了し、暮らす人には優しい、市民幸福度の高いまち」を目指した施策を推進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まちづくり事業資金基金：歴史的建築物の保全など、小樽の歴史を生かしたまちづくりを推進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令和４年度に引き続き、令和５年度においてもふるさと納税等による寄附金が増加し「ふるさと応援基金」などへの積立額が増加したことなどにより基金残高は増加となった。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基金条例に定めている設置目的に沿った事業への有効活用を積極的に推進していく。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令和５年度は、前年度決算剰余金のうち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百万円を積み立て、財源調整のための取崩しも行わなかったため、結果として前年比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公共施設等の老朽化対策や、自然災害等の不測の事態に生じる財政需要に迅速に対応できるよう、引き続き財政調整基金の確保に努める。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令和５年度は、将来の公債費負担に備えて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今後の公債費負担に備え、引き続き減債基金の確保に努める。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63260471</v>
      </c>
      <c r="BO4" s="371"/>
      <c r="BP4" s="371"/>
      <c r="BQ4" s="371"/>
      <c r="BR4" s="371"/>
      <c r="BS4" s="371"/>
      <c r="BT4" s="371"/>
      <c r="BU4" s="372"/>
      <c r="BV4" s="370">
        <v>66320792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v>
      </c>
      <c r="CU4" s="377"/>
      <c r="CV4" s="377"/>
      <c r="CW4" s="377"/>
      <c r="CX4" s="377"/>
      <c r="CY4" s="377"/>
      <c r="CZ4" s="377"/>
      <c r="DA4" s="378"/>
      <c r="DB4" s="376">
        <v>4.5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61956358</v>
      </c>
      <c r="BO5" s="408"/>
      <c r="BP5" s="408"/>
      <c r="BQ5" s="408"/>
      <c r="BR5" s="408"/>
      <c r="BS5" s="408"/>
      <c r="BT5" s="408"/>
      <c r="BU5" s="409"/>
      <c r="BV5" s="407">
        <v>64823425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93.4</v>
      </c>
      <c r="CU5" s="405"/>
      <c r="CV5" s="405"/>
      <c r="CW5" s="405"/>
      <c r="CX5" s="405"/>
      <c r="CY5" s="405"/>
      <c r="CZ5" s="405"/>
      <c r="DA5" s="406"/>
      <c r="DB5" s="404">
        <v>92.5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1304113</v>
      </c>
      <c r="BO6" s="408"/>
      <c r="BP6" s="408"/>
      <c r="BQ6" s="408"/>
      <c r="BR6" s="408"/>
      <c r="BS6" s="408"/>
      <c r="BT6" s="408"/>
      <c r="BU6" s="409"/>
      <c r="BV6" s="407">
        <v>1497367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v>
      </c>
      <c r="CU6" s="445"/>
      <c r="CV6" s="445"/>
      <c r="CW6" s="445"/>
      <c r="CX6" s="445"/>
      <c r="CY6" s="445"/>
      <c r="CZ6" s="445"/>
      <c r="DA6" s="446"/>
      <c r="DB6" s="444">
        <v>94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19273</v>
      </c>
      <c r="BO7" s="408"/>
      <c r="BP7" s="408"/>
      <c r="BQ7" s="408"/>
      <c r="BR7" s="408"/>
      <c r="BS7" s="408"/>
      <c r="BT7" s="408"/>
      <c r="BU7" s="409"/>
      <c r="BV7" s="407">
        <v>52844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31858052</v>
      </c>
      <c r="CU7" s="408"/>
      <c r="CV7" s="408"/>
      <c r="CW7" s="408"/>
      <c r="CX7" s="408"/>
      <c r="CY7" s="408"/>
      <c r="CZ7" s="408"/>
      <c r="DA7" s="409"/>
      <c r="DB7" s="407">
        <v>31905971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1284840</v>
      </c>
      <c r="BO8" s="408"/>
      <c r="BP8" s="408"/>
      <c r="BQ8" s="408"/>
      <c r="BR8" s="408"/>
      <c r="BS8" s="408"/>
      <c r="BT8" s="408"/>
      <c r="BU8" s="409"/>
      <c r="BV8" s="407">
        <v>1444523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0.47</v>
      </c>
      <c r="CU8" s="448"/>
      <c r="CV8" s="448"/>
      <c r="CW8" s="448"/>
      <c r="CX8" s="448"/>
      <c r="CY8" s="448"/>
      <c r="CZ8" s="448"/>
      <c r="DA8" s="449"/>
      <c r="DB8" s="447">
        <v>0.47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111299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-159683</v>
      </c>
      <c r="BO9" s="408"/>
      <c r="BP9" s="408"/>
      <c r="BQ9" s="408"/>
      <c r="BR9" s="408"/>
      <c r="BS9" s="408"/>
      <c r="BT9" s="408"/>
      <c r="BU9" s="409"/>
      <c r="BV9" s="407">
        <v>-280327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11.4</v>
      </c>
      <c r="CU9" s="405"/>
      <c r="CV9" s="405"/>
      <c r="CW9" s="405"/>
      <c r="CX9" s="405"/>
      <c r="CY9" s="405"/>
      <c r="CZ9" s="405"/>
      <c r="DA9" s="406"/>
      <c r="DB9" s="404">
        <v>12.1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121924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720460</v>
      </c>
      <c r="BO10" s="408"/>
      <c r="BP10" s="408"/>
      <c r="BQ10" s="408"/>
      <c r="BR10" s="408"/>
      <c r="BS10" s="408"/>
      <c r="BT10" s="408"/>
      <c r="BU10" s="409"/>
      <c r="BV10" s="407">
        <v>847602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106507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105633</v>
      </c>
      <c r="S13" s="492"/>
      <c r="T13" s="492"/>
      <c r="U13" s="492"/>
      <c r="V13" s="493"/>
      <c r="W13" s="423" t="s">
        <v>131</v>
      </c>
      <c r="X13" s="424"/>
      <c r="Y13" s="424"/>
      <c r="Z13" s="424"/>
      <c r="AA13" s="424"/>
      <c r="AB13" s="414"/>
      <c r="AC13" s="458">
        <v>619</v>
      </c>
      <c r="AD13" s="459"/>
      <c r="AE13" s="459"/>
      <c r="AF13" s="459"/>
      <c r="AG13" s="501"/>
      <c r="AH13" s="458">
        <v>710</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560777</v>
      </c>
      <c r="BO13" s="408"/>
      <c r="BP13" s="408"/>
      <c r="BQ13" s="408"/>
      <c r="BR13" s="408"/>
      <c r="BS13" s="408"/>
      <c r="BT13" s="408"/>
      <c r="BU13" s="409"/>
      <c r="BV13" s="407">
        <v>567275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v>
      </c>
      <c r="CU13" s="405"/>
      <c r="CV13" s="405"/>
      <c r="CW13" s="405"/>
      <c r="CX13" s="405"/>
      <c r="CY13" s="405"/>
      <c r="CZ13" s="405"/>
      <c r="DA13" s="406"/>
      <c r="DB13" s="404">
        <v>4.7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108548</v>
      </c>
      <c r="S14" s="492"/>
      <c r="T14" s="492"/>
      <c r="U14" s="492"/>
      <c r="V14" s="493"/>
      <c r="W14" s="397"/>
      <c r="X14" s="398"/>
      <c r="Y14" s="398"/>
      <c r="Z14" s="398"/>
      <c r="AA14" s="398"/>
      <c r="AB14" s="387"/>
      <c r="AC14" s="494">
        <v>1.4</v>
      </c>
      <c r="AD14" s="495"/>
      <c r="AE14" s="495"/>
      <c r="AF14" s="495"/>
      <c r="AG14" s="496"/>
      <c r="AH14" s="494">
        <v>1.4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25</v>
      </c>
      <c r="CU14" s="506"/>
      <c r="CV14" s="506"/>
      <c r="CW14" s="506"/>
      <c r="CX14" s="506"/>
      <c r="CY14" s="506"/>
      <c r="CZ14" s="506"/>
      <c r="DA14" s="507"/>
      <c r="DB14" s="505">
        <v>26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107813</v>
      </c>
      <c r="S15" s="492"/>
      <c r="T15" s="492"/>
      <c r="U15" s="492"/>
      <c r="V15" s="493"/>
      <c r="W15" s="423" t="s">
        <v>137</v>
      </c>
      <c r="X15" s="424"/>
      <c r="Y15" s="424"/>
      <c r="Z15" s="424"/>
      <c r="AA15" s="424"/>
      <c r="AB15" s="414"/>
      <c r="AC15" s="458">
        <v>7572</v>
      </c>
      <c r="AD15" s="459"/>
      <c r="AE15" s="459"/>
      <c r="AF15" s="459"/>
      <c r="AG15" s="501"/>
      <c r="AH15" s="458">
        <v>8909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13246824</v>
      </c>
      <c r="BO15" s="371"/>
      <c r="BP15" s="371"/>
      <c r="BQ15" s="371"/>
      <c r="BR15" s="371"/>
      <c r="BS15" s="371"/>
      <c r="BT15" s="371"/>
      <c r="BU15" s="372"/>
      <c r="BV15" s="370">
        <v>13026879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17.2</v>
      </c>
      <c r="AD16" s="495"/>
      <c r="AE16" s="495"/>
      <c r="AF16" s="495"/>
      <c r="AG16" s="496"/>
      <c r="AH16" s="494">
        <v>18.100000000000001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28212538</v>
      </c>
      <c r="BO16" s="408"/>
      <c r="BP16" s="408"/>
      <c r="BQ16" s="408"/>
      <c r="BR16" s="408"/>
      <c r="BS16" s="408"/>
      <c r="BT16" s="408"/>
      <c r="BU16" s="409"/>
      <c r="BV16" s="407">
        <v>27972574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35719</v>
      </c>
      <c r="AD17" s="459"/>
      <c r="AE17" s="459"/>
      <c r="AF17" s="459"/>
      <c r="AG17" s="501"/>
      <c r="AH17" s="458">
        <v>39508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16687363</v>
      </c>
      <c r="BO17" s="408"/>
      <c r="BP17" s="408"/>
      <c r="BQ17" s="408"/>
      <c r="BR17" s="408"/>
      <c r="BS17" s="408"/>
      <c r="BT17" s="408"/>
      <c r="BU17" s="409"/>
      <c r="BV17" s="407">
        <v>16419973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243.87</v>
      </c>
      <c r="M18" s="531"/>
      <c r="N18" s="531"/>
      <c r="O18" s="531"/>
      <c r="P18" s="531"/>
      <c r="Q18" s="531"/>
      <c r="R18" s="532"/>
      <c r="S18" s="532"/>
      <c r="T18" s="532"/>
      <c r="U18" s="532"/>
      <c r="V18" s="533"/>
      <c r="W18" s="425"/>
      <c r="X18" s="426"/>
      <c r="Y18" s="426"/>
      <c r="Z18" s="426"/>
      <c r="AA18" s="426"/>
      <c r="AB18" s="417"/>
      <c r="AC18" s="534">
        <v>81.3</v>
      </c>
      <c r="AD18" s="535"/>
      <c r="AE18" s="535"/>
      <c r="AF18" s="535"/>
      <c r="AG18" s="536"/>
      <c r="AH18" s="534">
        <v>80.400000000000006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30032987</v>
      </c>
      <c r="BO18" s="408"/>
      <c r="BP18" s="408"/>
      <c r="BQ18" s="408"/>
      <c r="BR18" s="408"/>
      <c r="BS18" s="408"/>
      <c r="BT18" s="408"/>
      <c r="BU18" s="409"/>
      <c r="BV18" s="407">
        <v>29908857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456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39181537</v>
      </c>
      <c r="BO19" s="408"/>
      <c r="BP19" s="408"/>
      <c r="BQ19" s="408"/>
      <c r="BR19" s="408"/>
      <c r="BS19" s="408"/>
      <c r="BT19" s="408"/>
      <c r="BU19" s="409"/>
      <c r="BV19" s="407">
        <v>38190911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52817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44663925</v>
      </c>
      <c r="BO22" s="371"/>
      <c r="BP22" s="371"/>
      <c r="BQ22" s="371"/>
      <c r="BR22" s="371"/>
      <c r="BS22" s="371"/>
      <c r="BT22" s="371"/>
      <c r="BU22" s="372"/>
      <c r="BV22" s="370">
        <v>45953799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32947437</v>
      </c>
      <c r="BO23" s="408"/>
      <c r="BP23" s="408"/>
      <c r="BQ23" s="408"/>
      <c r="BR23" s="408"/>
      <c r="BS23" s="408"/>
      <c r="BT23" s="408"/>
      <c r="BU23" s="409"/>
      <c r="BV23" s="407">
        <v>33587481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7373</v>
      </c>
      <c r="R24" s="459"/>
      <c r="S24" s="459"/>
      <c r="T24" s="459"/>
      <c r="U24" s="459"/>
      <c r="V24" s="501"/>
      <c r="W24" s="553"/>
      <c r="X24" s="554"/>
      <c r="Y24" s="555"/>
      <c r="Z24" s="457" t="s">
        <v>162</v>
      </c>
      <c r="AA24" s="437"/>
      <c r="AB24" s="437"/>
      <c r="AC24" s="437"/>
      <c r="AD24" s="437"/>
      <c r="AE24" s="437"/>
      <c r="AF24" s="437"/>
      <c r="AG24" s="438"/>
      <c r="AH24" s="458">
        <v>1042</v>
      </c>
      <c r="AI24" s="459"/>
      <c r="AJ24" s="459"/>
      <c r="AK24" s="459"/>
      <c r="AL24" s="501"/>
      <c r="AM24" s="458">
        <v>3137462</v>
      </c>
      <c r="AN24" s="459"/>
      <c r="AO24" s="459"/>
      <c r="AP24" s="459"/>
      <c r="AQ24" s="459"/>
      <c r="AR24" s="501"/>
      <c r="AS24" s="458">
        <v>3011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26674426</v>
      </c>
      <c r="BO24" s="408"/>
      <c r="BP24" s="408"/>
      <c r="BQ24" s="408"/>
      <c r="BR24" s="408"/>
      <c r="BS24" s="408"/>
      <c r="BT24" s="408"/>
      <c r="BU24" s="409"/>
      <c r="BV24" s="407">
        <v>26555211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6732</v>
      </c>
      <c r="R25" s="459"/>
      <c r="S25" s="459"/>
      <c r="T25" s="459"/>
      <c r="U25" s="459"/>
      <c r="V25" s="501"/>
      <c r="W25" s="553"/>
      <c r="X25" s="554"/>
      <c r="Y25" s="555"/>
      <c r="Z25" s="457" t="s">
        <v>165</v>
      </c>
      <c r="AA25" s="437"/>
      <c r="AB25" s="437"/>
      <c r="AC25" s="437"/>
      <c r="AD25" s="437"/>
      <c r="AE25" s="437"/>
      <c r="AF25" s="437"/>
      <c r="AG25" s="438"/>
      <c r="AH25" s="458">
        <v>240</v>
      </c>
      <c r="AI25" s="459"/>
      <c r="AJ25" s="459"/>
      <c r="AK25" s="459"/>
      <c r="AL25" s="501"/>
      <c r="AM25" s="458">
        <v>711360</v>
      </c>
      <c r="AN25" s="459"/>
      <c r="AO25" s="459"/>
      <c r="AP25" s="459"/>
      <c r="AQ25" s="459"/>
      <c r="AR25" s="501"/>
      <c r="AS25" s="458">
        <v>2964</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4278244</v>
      </c>
      <c r="BO25" s="371"/>
      <c r="BP25" s="371"/>
      <c r="BQ25" s="371"/>
      <c r="BR25" s="371"/>
      <c r="BS25" s="371"/>
      <c r="BT25" s="371"/>
      <c r="BU25" s="372"/>
      <c r="BV25" s="370">
        <v>4699265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6012</v>
      </c>
      <c r="R26" s="459"/>
      <c r="S26" s="459"/>
      <c r="T26" s="459"/>
      <c r="U26" s="459"/>
      <c r="V26" s="501"/>
      <c r="W26" s="553"/>
      <c r="X26" s="554"/>
      <c r="Y26" s="555"/>
      <c r="Z26" s="457" t="s">
        <v>168</v>
      </c>
      <c r="AA26" s="559"/>
      <c r="AB26" s="559"/>
      <c r="AC26" s="559"/>
      <c r="AD26" s="559"/>
      <c r="AE26" s="559"/>
      <c r="AF26" s="559"/>
      <c r="AG26" s="560"/>
      <c r="AH26" s="458">
        <v>60</v>
      </c>
      <c r="AI26" s="459"/>
      <c r="AJ26" s="459"/>
      <c r="AK26" s="459"/>
      <c r="AL26" s="501"/>
      <c r="AM26" s="458">
        <v>177300</v>
      </c>
      <c r="AN26" s="459"/>
      <c r="AO26" s="459"/>
      <c r="AP26" s="459"/>
      <c r="AQ26" s="459"/>
      <c r="AR26" s="501"/>
      <c r="AS26" s="458">
        <v>2955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5340</v>
      </c>
      <c r="R27" s="459"/>
      <c r="S27" s="459"/>
      <c r="T27" s="459"/>
      <c r="U27" s="459"/>
      <c r="V27" s="501"/>
      <c r="W27" s="553"/>
      <c r="X27" s="554"/>
      <c r="Y27" s="555"/>
      <c r="Z27" s="457" t="s">
        <v>171</v>
      </c>
      <c r="AA27" s="437"/>
      <c r="AB27" s="437"/>
      <c r="AC27" s="437"/>
      <c r="AD27" s="437"/>
      <c r="AE27" s="437"/>
      <c r="AF27" s="437"/>
      <c r="AG27" s="438"/>
      <c r="AH27" s="458">
        <v>7</v>
      </c>
      <c r="AI27" s="459"/>
      <c r="AJ27" s="459"/>
      <c r="AK27" s="459"/>
      <c r="AL27" s="501"/>
      <c r="AM27" s="458">
        <v>28497</v>
      </c>
      <c r="AN27" s="459"/>
      <c r="AO27" s="459"/>
      <c r="AP27" s="459"/>
      <c r="AQ27" s="459"/>
      <c r="AR27" s="501"/>
      <c r="AS27" s="458">
        <v>4071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4820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4062706</v>
      </c>
      <c r="BO28" s="371"/>
      <c r="BP28" s="371"/>
      <c r="BQ28" s="371"/>
      <c r="BR28" s="371"/>
      <c r="BS28" s="371"/>
      <c r="BT28" s="371"/>
      <c r="BU28" s="372"/>
      <c r="BV28" s="370">
        <v>3342246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23</v>
      </c>
      <c r="M29" s="459"/>
      <c r="N29" s="459"/>
      <c r="O29" s="459"/>
      <c r="P29" s="501"/>
      <c r="Q29" s="458">
        <v>4410</v>
      </c>
      <c r="R29" s="459"/>
      <c r="S29" s="459"/>
      <c r="T29" s="459"/>
      <c r="U29" s="459"/>
      <c r="V29" s="501"/>
      <c r="W29" s="556"/>
      <c r="X29" s="557"/>
      <c r="Y29" s="558"/>
      <c r="Z29" s="457" t="s">
        <v>177</v>
      </c>
      <c r="AA29" s="437"/>
      <c r="AB29" s="437"/>
      <c r="AC29" s="437"/>
      <c r="AD29" s="437"/>
      <c r="AE29" s="437"/>
      <c r="AF29" s="437"/>
      <c r="AG29" s="438"/>
      <c r="AH29" s="458">
        <v>1049</v>
      </c>
      <c r="AI29" s="459"/>
      <c r="AJ29" s="459"/>
      <c r="AK29" s="459"/>
      <c r="AL29" s="501"/>
      <c r="AM29" s="458">
        <v>3165959</v>
      </c>
      <c r="AN29" s="459"/>
      <c r="AO29" s="459"/>
      <c r="AP29" s="459"/>
      <c r="AQ29" s="459"/>
      <c r="AR29" s="501"/>
      <c r="AS29" s="458">
        <v>3018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557261</v>
      </c>
      <c r="BO29" s="408"/>
      <c r="BP29" s="408"/>
      <c r="BQ29" s="408"/>
      <c r="BR29" s="408"/>
      <c r="BS29" s="408"/>
      <c r="BT29" s="408"/>
      <c r="BU29" s="409"/>
      <c r="BV29" s="407">
        <v>420484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2666450</v>
      </c>
      <c r="BO30" s="527"/>
      <c r="BP30" s="527"/>
      <c r="BQ30" s="527"/>
      <c r="BR30" s="527"/>
      <c r="BS30" s="527"/>
      <c r="BT30" s="527"/>
      <c r="BU30" s="528"/>
      <c r="BV30" s="526">
        <v>2651603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病院事業会計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IF('各会計、関係団体の財政状況及び健全化判断比率'!B36="","",'各会計、関係団体の財政状況及び健全化判断比率'!B36)</f>
        <v>水産物卸売市場事業特別会計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石狩湾新港管理組合（一般会計）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（一財）自然の村公社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水道事業会計</v>
      </c>
      <c r="AP35" s="598"/>
      <c r="AQ35" s="598"/>
      <c r="AR35" s="598"/>
      <c r="AS35" s="598"/>
      <c r="AT35" s="598"/>
      <c r="AU35" s="598"/>
      <c r="AV35" s="598"/>
      <c r="AW35" s="598"/>
      <c r="AX35" s="598"/>
      <c r="AY35" s="598"/>
      <c r="AZ35" s="598"/>
      <c r="BA35" s="598"/>
      <c r="BB35" s="598"/>
      <c r="BC35" s="598"/>
      <c r="BD35" s="181"/>
      <c r="BE35" s="597">
        <f t="shared" ref="BE35:BE43" si="1">IF(BG35="","",BE34+1)</f>
        <v>12</v>
      </c>
      <c r="BF35" s="597"/>
      <c r="BG35" s="598" t="str">
        <f>IF('各会計、関係団体の財政状況及び健全化判断比率'!B37="","",'各会計、関係団体の財政状況及び健全化判断比率'!B37)</f>
        <v>港湾整備事業特別会計</v>
      </c>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石狩湾新港管理組合（港湾整備事業特別会計）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（株）小樽水族館公社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北しりべし廃棄物処理広域連合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（株）マリンウェーブ小樽</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9</v>
      </c>
      <c r="AN37" s="597"/>
      <c r="AO37" s="598" t="str">
        <f>IF('各会計、関係団体の財政状況及び健全化判断比率'!B34="","",'各会計、関係団体の財政状況及び健全化判断比率'!B34)</f>
        <v>産業廃棄物等処分事業会計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後志教育研修センター</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小樽開発埠頭（株）</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10</v>
      </c>
      <c r="AN38" s="597"/>
      <c r="AO38" s="598" t="str">
        <f>IF('各会計、関係団体の財政状況及び健全化判断比率'!B35="","",'各会計、関係団体の財政状況及び健全化判断比率'!B35)</f>
        <v>簡易水道事業会計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石狩西部広域水道企業団</v>
      </c>
      <c r="BZ38" s="598"/>
      <c r="CA38" s="598"/>
      <c r="CB38" s="598"/>
      <c r="CC38" s="598"/>
      <c r="CD38" s="598"/>
      <c r="CE38" s="598"/>
      <c r="CF38" s="598"/>
      <c r="CG38" s="598"/>
      <c r="CH38" s="598"/>
      <c r="CI38" s="598"/>
      <c r="CJ38" s="598"/>
      <c r="CK38" s="598"/>
      <c r="CL38" s="598"/>
      <c r="CM38" s="598"/>
      <c r="CN38" s="181"/>
      <c r="CO38" s="597">
        <f t="shared" si="3"/>
        <v>22</v>
      </c>
      <c r="CP38" s="597"/>
      <c r="CQ38" s="598" t="str">
        <f>IF('各会計、関係団体の財政状況及び健全化判断比率'!BS11="","",'各会計、関係団体の財政状況及び健全化判断比率'!BS11)</f>
        <v>（株）小樽観光振興公社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CTPjx39G0sIVdEomExJvR5vA03+jHuDCL7t++xYr6uxAyPhFKkAjJLGRPK37B1ze+XVA8g+yQAWtjKUVudx6XA==" saltValue="/knVNCKGGwCkbLCHfGysy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14053878</v>
      </c>
      <c r="S5" s="613"/>
      <c r="T5" s="613"/>
      <c r="U5" s="613"/>
      <c r="V5" s="613"/>
      <c r="W5" s="613"/>
      <c r="X5" s="613"/>
      <c r="Y5" s="614"/>
      <c r="Z5" s="615">
        <v>22.2</v>
      </c>
      <c r="AA5" s="615"/>
      <c r="AB5" s="615"/>
      <c r="AC5" s="615"/>
      <c r="AD5" s="616">
        <v>13006864</v>
      </c>
      <c r="AE5" s="616"/>
      <c r="AF5" s="616"/>
      <c r="AG5" s="616"/>
      <c r="AH5" s="616"/>
      <c r="AI5" s="616"/>
      <c r="AJ5" s="616"/>
      <c r="AK5" s="616"/>
      <c r="AL5" s="617">
        <v>40.700000000000003</v>
      </c>
      <c r="AM5" s="618"/>
      <c r="AN5" s="618"/>
      <c r="AO5" s="619"/>
      <c r="AP5" s="609" t="s">
        <v>216</v>
      </c>
      <c r="AQ5" s="610"/>
      <c r="AR5" s="610"/>
      <c r="AS5" s="610"/>
      <c r="AT5" s="610"/>
      <c r="AU5" s="610"/>
      <c r="AV5" s="610"/>
      <c r="AW5" s="610"/>
      <c r="AX5" s="610"/>
      <c r="AY5" s="610"/>
      <c r="AZ5" s="610"/>
      <c r="BA5" s="610"/>
      <c r="BB5" s="610"/>
      <c r="BC5" s="610"/>
      <c r="BD5" s="610"/>
      <c r="BE5" s="610"/>
      <c r="BF5" s="611"/>
      <c r="BG5" s="623">
        <v>12947136</v>
      </c>
      <c r="BH5" s="624"/>
      <c r="BI5" s="624"/>
      <c r="BJ5" s="624"/>
      <c r="BK5" s="624"/>
      <c r="BL5" s="624"/>
      <c r="BM5" s="624"/>
      <c r="BN5" s="625"/>
      <c r="BO5" s="626">
        <v>92.1</v>
      </c>
      <c r="BP5" s="626"/>
      <c r="BQ5" s="626"/>
      <c r="BR5" s="626"/>
      <c r="BS5" s="627">
        <v>274486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328191</v>
      </c>
      <c r="S6" s="624"/>
      <c r="T6" s="624"/>
      <c r="U6" s="624"/>
      <c r="V6" s="624"/>
      <c r="W6" s="624"/>
      <c r="X6" s="624"/>
      <c r="Y6" s="625"/>
      <c r="Z6" s="626">
        <v>0.5</v>
      </c>
      <c r="AA6" s="626"/>
      <c r="AB6" s="626"/>
      <c r="AC6" s="626"/>
      <c r="AD6" s="627">
        <v>328191</v>
      </c>
      <c r="AE6" s="627"/>
      <c r="AF6" s="627"/>
      <c r="AG6" s="627"/>
      <c r="AH6" s="627"/>
      <c r="AI6" s="627"/>
      <c r="AJ6" s="627"/>
      <c r="AK6" s="627"/>
      <c r="AL6" s="628">
        <v>1</v>
      </c>
      <c r="AM6" s="629"/>
      <c r="AN6" s="629"/>
      <c r="AO6" s="630"/>
      <c r="AP6" s="620" t="s">
        <v>221</v>
      </c>
      <c r="AQ6" s="621"/>
      <c r="AR6" s="621"/>
      <c r="AS6" s="621"/>
      <c r="AT6" s="621"/>
      <c r="AU6" s="621"/>
      <c r="AV6" s="621"/>
      <c r="AW6" s="621"/>
      <c r="AX6" s="621"/>
      <c r="AY6" s="621"/>
      <c r="AZ6" s="621"/>
      <c r="BA6" s="621"/>
      <c r="BB6" s="621"/>
      <c r="BC6" s="621"/>
      <c r="BD6" s="621"/>
      <c r="BE6" s="621"/>
      <c r="BF6" s="622"/>
      <c r="BG6" s="623">
        <v>12947136</v>
      </c>
      <c r="BH6" s="624"/>
      <c r="BI6" s="624"/>
      <c r="BJ6" s="624"/>
      <c r="BK6" s="624"/>
      <c r="BL6" s="624"/>
      <c r="BM6" s="624"/>
      <c r="BN6" s="625"/>
      <c r="BO6" s="626">
        <v>92.1</v>
      </c>
      <c r="BP6" s="626"/>
      <c r="BQ6" s="626"/>
      <c r="BR6" s="626"/>
      <c r="BS6" s="627">
        <v>274486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307607</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307604</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3739</v>
      </c>
      <c r="S7" s="624"/>
      <c r="T7" s="624"/>
      <c r="U7" s="624"/>
      <c r="V7" s="624"/>
      <c r="W7" s="624"/>
      <c r="X7" s="624"/>
      <c r="Y7" s="625"/>
      <c r="Z7" s="626">
        <v>0</v>
      </c>
      <c r="AA7" s="626"/>
      <c r="AB7" s="626"/>
      <c r="AC7" s="626"/>
      <c r="AD7" s="627">
        <v>3739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5441972</v>
      </c>
      <c r="BH7" s="624"/>
      <c r="BI7" s="624"/>
      <c r="BJ7" s="624"/>
      <c r="BK7" s="624"/>
      <c r="BL7" s="624"/>
      <c r="BM7" s="624"/>
      <c r="BN7" s="625"/>
      <c r="BO7" s="626">
        <v>38.700000000000003</v>
      </c>
      <c r="BP7" s="626"/>
      <c r="BQ7" s="626"/>
      <c r="BR7" s="626"/>
      <c r="BS7" s="627">
        <v>274486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6488660</v>
      </c>
      <c r="CS7" s="624"/>
      <c r="CT7" s="624"/>
      <c r="CU7" s="624"/>
      <c r="CV7" s="624"/>
      <c r="CW7" s="624"/>
      <c r="CX7" s="624"/>
      <c r="CY7" s="625"/>
      <c r="CZ7" s="626">
        <v>10.5</v>
      </c>
      <c r="DA7" s="626"/>
      <c r="DB7" s="626"/>
      <c r="DC7" s="626"/>
      <c r="DD7" s="632">
        <v>230670</v>
      </c>
      <c r="DE7" s="624"/>
      <c r="DF7" s="624"/>
      <c r="DG7" s="624"/>
      <c r="DH7" s="624"/>
      <c r="DI7" s="624"/>
      <c r="DJ7" s="624"/>
      <c r="DK7" s="624"/>
      <c r="DL7" s="624"/>
      <c r="DM7" s="624"/>
      <c r="DN7" s="624"/>
      <c r="DO7" s="624"/>
      <c r="DP7" s="625"/>
      <c r="DQ7" s="632">
        <v>4645120</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34575</v>
      </c>
      <c r="S8" s="624"/>
      <c r="T8" s="624"/>
      <c r="U8" s="624"/>
      <c r="V8" s="624"/>
      <c r="W8" s="624"/>
      <c r="X8" s="624"/>
      <c r="Y8" s="625"/>
      <c r="Z8" s="626">
        <v>0.1</v>
      </c>
      <c r="AA8" s="626"/>
      <c r="AB8" s="626"/>
      <c r="AC8" s="626"/>
      <c r="AD8" s="627">
        <v>34575</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173628</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27968600</v>
      </c>
      <c r="CS8" s="624"/>
      <c r="CT8" s="624"/>
      <c r="CU8" s="624"/>
      <c r="CV8" s="624"/>
      <c r="CW8" s="624"/>
      <c r="CX8" s="624"/>
      <c r="CY8" s="625"/>
      <c r="CZ8" s="626">
        <v>45.1</v>
      </c>
      <c r="DA8" s="626"/>
      <c r="DB8" s="626"/>
      <c r="DC8" s="626"/>
      <c r="DD8" s="632">
        <v>389476</v>
      </c>
      <c r="DE8" s="624"/>
      <c r="DF8" s="624"/>
      <c r="DG8" s="624"/>
      <c r="DH8" s="624"/>
      <c r="DI8" s="624"/>
      <c r="DJ8" s="624"/>
      <c r="DK8" s="624"/>
      <c r="DL8" s="624"/>
      <c r="DM8" s="624"/>
      <c r="DN8" s="624"/>
      <c r="DO8" s="624"/>
      <c r="DP8" s="625"/>
      <c r="DQ8" s="632">
        <v>13870028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39793</v>
      </c>
      <c r="S9" s="624"/>
      <c r="T9" s="624"/>
      <c r="U9" s="624"/>
      <c r="V9" s="624"/>
      <c r="W9" s="624"/>
      <c r="X9" s="624"/>
      <c r="Y9" s="625"/>
      <c r="Z9" s="626">
        <v>0.1</v>
      </c>
      <c r="AA9" s="626"/>
      <c r="AB9" s="626"/>
      <c r="AC9" s="626"/>
      <c r="AD9" s="627">
        <v>39793</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4123938</v>
      </c>
      <c r="BH9" s="624"/>
      <c r="BI9" s="624"/>
      <c r="BJ9" s="624"/>
      <c r="BK9" s="624"/>
      <c r="BL9" s="624"/>
      <c r="BM9" s="624"/>
      <c r="BN9" s="625"/>
      <c r="BO9" s="626">
        <v>29.3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6455799</v>
      </c>
      <c r="CS9" s="624"/>
      <c r="CT9" s="624"/>
      <c r="CU9" s="624"/>
      <c r="CV9" s="624"/>
      <c r="CW9" s="624"/>
      <c r="CX9" s="624"/>
      <c r="CY9" s="625"/>
      <c r="CZ9" s="626">
        <v>10.4</v>
      </c>
      <c r="DA9" s="626"/>
      <c r="DB9" s="626"/>
      <c r="DC9" s="626"/>
      <c r="DD9" s="632">
        <v>98054</v>
      </c>
      <c r="DE9" s="624"/>
      <c r="DF9" s="624"/>
      <c r="DG9" s="624"/>
      <c r="DH9" s="624"/>
      <c r="DI9" s="624"/>
      <c r="DJ9" s="624"/>
      <c r="DK9" s="624"/>
      <c r="DL9" s="624"/>
      <c r="DM9" s="624"/>
      <c r="DN9" s="624"/>
      <c r="DO9" s="624"/>
      <c r="DP9" s="625"/>
      <c r="DQ9" s="632">
        <v>4507483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411853</v>
      </c>
      <c r="BH10" s="624"/>
      <c r="BI10" s="624"/>
      <c r="BJ10" s="624"/>
      <c r="BK10" s="624"/>
      <c r="BL10" s="624"/>
      <c r="BM10" s="624"/>
      <c r="BN10" s="625"/>
      <c r="BO10" s="626">
        <v>2.9</v>
      </c>
      <c r="BP10" s="626"/>
      <c r="BQ10" s="626"/>
      <c r="BR10" s="626"/>
      <c r="BS10" s="627">
        <v>68114</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77486</v>
      </c>
      <c r="CS10" s="624"/>
      <c r="CT10" s="624"/>
      <c r="CU10" s="624"/>
      <c r="CV10" s="624"/>
      <c r="CW10" s="624"/>
      <c r="CX10" s="624"/>
      <c r="CY10" s="625"/>
      <c r="CZ10" s="626">
        <v>0.1</v>
      </c>
      <c r="DA10" s="626"/>
      <c r="DB10" s="626"/>
      <c r="DC10" s="626"/>
      <c r="DD10" s="632">
        <v>9515</v>
      </c>
      <c r="DE10" s="624"/>
      <c r="DF10" s="624"/>
      <c r="DG10" s="624"/>
      <c r="DH10" s="624"/>
      <c r="DI10" s="624"/>
      <c r="DJ10" s="624"/>
      <c r="DK10" s="624"/>
      <c r="DL10" s="624"/>
      <c r="DM10" s="624"/>
      <c r="DN10" s="624"/>
      <c r="DO10" s="624"/>
      <c r="DP10" s="625"/>
      <c r="DQ10" s="632">
        <v>57487</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2998819</v>
      </c>
      <c r="S11" s="624"/>
      <c r="T11" s="624"/>
      <c r="U11" s="624"/>
      <c r="V11" s="624"/>
      <c r="W11" s="624"/>
      <c r="X11" s="624"/>
      <c r="Y11" s="625"/>
      <c r="Z11" s="628">
        <v>4.7</v>
      </c>
      <c r="AA11" s="629"/>
      <c r="AB11" s="629"/>
      <c r="AC11" s="635"/>
      <c r="AD11" s="632">
        <v>2998819</v>
      </c>
      <c r="AE11" s="624"/>
      <c r="AF11" s="624"/>
      <c r="AG11" s="624"/>
      <c r="AH11" s="624"/>
      <c r="AI11" s="624"/>
      <c r="AJ11" s="624"/>
      <c r="AK11" s="625"/>
      <c r="AL11" s="628">
        <v>9.4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732553</v>
      </c>
      <c r="BH11" s="624"/>
      <c r="BI11" s="624"/>
      <c r="BJ11" s="624"/>
      <c r="BK11" s="624"/>
      <c r="BL11" s="624"/>
      <c r="BM11" s="624"/>
      <c r="BN11" s="625"/>
      <c r="BO11" s="626">
        <v>5.2</v>
      </c>
      <c r="BP11" s="626"/>
      <c r="BQ11" s="626"/>
      <c r="BR11" s="626"/>
      <c r="BS11" s="627">
        <v>206372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205707</v>
      </c>
      <c r="CS11" s="624"/>
      <c r="CT11" s="624"/>
      <c r="CU11" s="624"/>
      <c r="CV11" s="624"/>
      <c r="CW11" s="624"/>
      <c r="CX11" s="624"/>
      <c r="CY11" s="625"/>
      <c r="CZ11" s="626">
        <v>0.3</v>
      </c>
      <c r="DA11" s="626"/>
      <c r="DB11" s="626"/>
      <c r="DC11" s="626"/>
      <c r="DD11" s="632">
        <v>7194</v>
      </c>
      <c r="DE11" s="624"/>
      <c r="DF11" s="624"/>
      <c r="DG11" s="624"/>
      <c r="DH11" s="624"/>
      <c r="DI11" s="624"/>
      <c r="DJ11" s="624"/>
      <c r="DK11" s="624"/>
      <c r="DL11" s="624"/>
      <c r="DM11" s="624"/>
      <c r="DN11" s="624"/>
      <c r="DO11" s="624"/>
      <c r="DP11" s="625"/>
      <c r="DQ11" s="632">
        <v>174518</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37715</v>
      </c>
      <c r="S12" s="624"/>
      <c r="T12" s="624"/>
      <c r="U12" s="624"/>
      <c r="V12" s="624"/>
      <c r="W12" s="624"/>
      <c r="X12" s="624"/>
      <c r="Y12" s="625"/>
      <c r="Z12" s="626">
        <v>0.1</v>
      </c>
      <c r="AA12" s="626"/>
      <c r="AB12" s="626"/>
      <c r="AC12" s="626"/>
      <c r="AD12" s="627">
        <v>37715</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6320669</v>
      </c>
      <c r="BH12" s="624"/>
      <c r="BI12" s="624"/>
      <c r="BJ12" s="624"/>
      <c r="BK12" s="624"/>
      <c r="BL12" s="624"/>
      <c r="BM12" s="624"/>
      <c r="BN12" s="625"/>
      <c r="BO12" s="626">
        <v>45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2040252</v>
      </c>
      <c r="CS12" s="624"/>
      <c r="CT12" s="624"/>
      <c r="CU12" s="624"/>
      <c r="CV12" s="624"/>
      <c r="CW12" s="624"/>
      <c r="CX12" s="624"/>
      <c r="CY12" s="625"/>
      <c r="CZ12" s="626">
        <v>3.3</v>
      </c>
      <c r="DA12" s="626"/>
      <c r="DB12" s="626"/>
      <c r="DC12" s="626"/>
      <c r="DD12" s="632">
        <v>129671</v>
      </c>
      <c r="DE12" s="624"/>
      <c r="DF12" s="624"/>
      <c r="DG12" s="624"/>
      <c r="DH12" s="624"/>
      <c r="DI12" s="624"/>
      <c r="DJ12" s="624"/>
      <c r="DK12" s="624"/>
      <c r="DL12" s="624"/>
      <c r="DM12" s="624"/>
      <c r="DN12" s="624"/>
      <c r="DO12" s="624"/>
      <c r="DP12" s="625"/>
      <c r="DQ12" s="632">
        <v>735860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6279142</v>
      </c>
      <c r="BH13" s="624"/>
      <c r="BI13" s="624"/>
      <c r="BJ13" s="624"/>
      <c r="BK13" s="624"/>
      <c r="BL13" s="624"/>
      <c r="BM13" s="624"/>
      <c r="BN13" s="625"/>
      <c r="BO13" s="626">
        <v>44.7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7214559</v>
      </c>
      <c r="CS13" s="624"/>
      <c r="CT13" s="624"/>
      <c r="CU13" s="624"/>
      <c r="CV13" s="624"/>
      <c r="CW13" s="624"/>
      <c r="CX13" s="624"/>
      <c r="CY13" s="625"/>
      <c r="CZ13" s="626">
        <v>11.6</v>
      </c>
      <c r="DA13" s="626"/>
      <c r="DB13" s="626"/>
      <c r="DC13" s="626"/>
      <c r="DD13" s="632">
        <v>2032108</v>
      </c>
      <c r="DE13" s="624"/>
      <c r="DF13" s="624"/>
      <c r="DG13" s="624"/>
      <c r="DH13" s="624"/>
      <c r="DI13" s="624"/>
      <c r="DJ13" s="624"/>
      <c r="DK13" s="624"/>
      <c r="DL13" s="624"/>
      <c r="DM13" s="624"/>
      <c r="DN13" s="624"/>
      <c r="DO13" s="624"/>
      <c r="DP13" s="625"/>
      <c r="DQ13" s="632">
        <v>4491136</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2604</v>
      </c>
      <c r="S14" s="624"/>
      <c r="T14" s="624"/>
      <c r="U14" s="624"/>
      <c r="V14" s="624"/>
      <c r="W14" s="624"/>
      <c r="X14" s="624"/>
      <c r="Y14" s="625"/>
      <c r="Z14" s="626">
        <v>0</v>
      </c>
      <c r="AA14" s="626"/>
      <c r="AB14" s="626"/>
      <c r="AC14" s="626"/>
      <c r="AD14" s="627">
        <v>2604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220772</v>
      </c>
      <c r="BH14" s="624"/>
      <c r="BI14" s="624"/>
      <c r="BJ14" s="624"/>
      <c r="BK14" s="624"/>
      <c r="BL14" s="624"/>
      <c r="BM14" s="624"/>
      <c r="BN14" s="625"/>
      <c r="BO14" s="626">
        <v>1.6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2044248</v>
      </c>
      <c r="CS14" s="624"/>
      <c r="CT14" s="624"/>
      <c r="CU14" s="624"/>
      <c r="CV14" s="624"/>
      <c r="CW14" s="624"/>
      <c r="CX14" s="624"/>
      <c r="CY14" s="625"/>
      <c r="CZ14" s="626">
        <v>3.3</v>
      </c>
      <c r="DA14" s="626"/>
      <c r="DB14" s="626"/>
      <c r="DC14" s="626"/>
      <c r="DD14" s="632">
        <v>142217</v>
      </c>
      <c r="DE14" s="624"/>
      <c r="DF14" s="624"/>
      <c r="DG14" s="624"/>
      <c r="DH14" s="624"/>
      <c r="DI14" s="624"/>
      <c r="DJ14" s="624"/>
      <c r="DK14" s="624"/>
      <c r="DL14" s="624"/>
      <c r="DM14" s="624"/>
      <c r="DN14" s="624"/>
      <c r="DO14" s="624"/>
      <c r="DP14" s="625"/>
      <c r="DQ14" s="632">
        <v>1895995</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963723</v>
      </c>
      <c r="BH15" s="624"/>
      <c r="BI15" s="624"/>
      <c r="BJ15" s="624"/>
      <c r="BK15" s="624"/>
      <c r="BL15" s="624"/>
      <c r="BM15" s="624"/>
      <c r="BN15" s="625"/>
      <c r="BO15" s="626">
        <v>6.9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4349622</v>
      </c>
      <c r="CS15" s="624"/>
      <c r="CT15" s="624"/>
      <c r="CU15" s="624"/>
      <c r="CV15" s="624"/>
      <c r="CW15" s="624"/>
      <c r="CX15" s="624"/>
      <c r="CY15" s="625"/>
      <c r="CZ15" s="626">
        <v>7</v>
      </c>
      <c r="DA15" s="626"/>
      <c r="DB15" s="626"/>
      <c r="DC15" s="626"/>
      <c r="DD15" s="632">
        <v>966823</v>
      </c>
      <c r="DE15" s="624"/>
      <c r="DF15" s="624"/>
      <c r="DG15" s="624"/>
      <c r="DH15" s="624"/>
      <c r="DI15" s="624"/>
      <c r="DJ15" s="624"/>
      <c r="DK15" s="624"/>
      <c r="DL15" s="624"/>
      <c r="DM15" s="624"/>
      <c r="DN15" s="624"/>
      <c r="DO15" s="624"/>
      <c r="DP15" s="625"/>
      <c r="DQ15" s="632">
        <v>2710078</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31353</v>
      </c>
      <c r="S16" s="624"/>
      <c r="T16" s="624"/>
      <c r="U16" s="624"/>
      <c r="V16" s="624"/>
      <c r="W16" s="624"/>
      <c r="X16" s="624"/>
      <c r="Y16" s="625"/>
      <c r="Z16" s="626">
        <v>0</v>
      </c>
      <c r="AA16" s="626"/>
      <c r="AB16" s="626"/>
      <c r="AC16" s="626"/>
      <c r="AD16" s="627">
        <v>31353</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233655</v>
      </c>
      <c r="S17" s="624"/>
      <c r="T17" s="624"/>
      <c r="U17" s="624"/>
      <c r="V17" s="624"/>
      <c r="W17" s="624"/>
      <c r="X17" s="624"/>
      <c r="Y17" s="625"/>
      <c r="Z17" s="626">
        <v>0.4</v>
      </c>
      <c r="AA17" s="626"/>
      <c r="AB17" s="626"/>
      <c r="AC17" s="626"/>
      <c r="AD17" s="627">
        <v>233655</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4803818</v>
      </c>
      <c r="CS17" s="624"/>
      <c r="CT17" s="624"/>
      <c r="CU17" s="624"/>
      <c r="CV17" s="624"/>
      <c r="CW17" s="624"/>
      <c r="CX17" s="624"/>
      <c r="CY17" s="625"/>
      <c r="CZ17" s="626">
        <v>7.8</v>
      </c>
      <c r="DA17" s="626"/>
      <c r="DB17" s="626"/>
      <c r="DC17" s="626"/>
      <c r="DD17" s="632" t="s">
        <v>122</v>
      </c>
      <c r="DE17" s="624"/>
      <c r="DF17" s="624"/>
      <c r="DG17" s="624"/>
      <c r="DH17" s="624"/>
      <c r="DI17" s="624"/>
      <c r="DJ17" s="624"/>
      <c r="DK17" s="624"/>
      <c r="DL17" s="624"/>
      <c r="DM17" s="624"/>
      <c r="DN17" s="624"/>
      <c r="DO17" s="624"/>
      <c r="DP17" s="625"/>
      <c r="DQ17" s="632">
        <v>4482364</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72500</v>
      </c>
      <c r="S18" s="624"/>
      <c r="T18" s="624"/>
      <c r="U18" s="624"/>
      <c r="V18" s="624"/>
      <c r="W18" s="624"/>
      <c r="X18" s="624"/>
      <c r="Y18" s="625"/>
      <c r="Z18" s="626">
        <v>0.1</v>
      </c>
      <c r="AA18" s="626"/>
      <c r="AB18" s="626"/>
      <c r="AC18" s="626"/>
      <c r="AD18" s="627">
        <v>72500</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60146</v>
      </c>
      <c r="S19" s="624"/>
      <c r="T19" s="624"/>
      <c r="U19" s="624"/>
      <c r="V19" s="624"/>
      <c r="W19" s="624"/>
      <c r="X19" s="624"/>
      <c r="Y19" s="625"/>
      <c r="Z19" s="626">
        <v>0.1</v>
      </c>
      <c r="AA19" s="626"/>
      <c r="AB19" s="626"/>
      <c r="AC19" s="626"/>
      <c r="AD19" s="627">
        <v>60146</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1106742</v>
      </c>
      <c r="BH19" s="624"/>
      <c r="BI19" s="624"/>
      <c r="BJ19" s="624"/>
      <c r="BK19" s="624"/>
      <c r="BL19" s="624"/>
      <c r="BM19" s="624"/>
      <c r="BN19" s="625"/>
      <c r="BO19" s="626">
        <v>7.9</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12354</v>
      </c>
      <c r="S20" s="624"/>
      <c r="T20" s="624"/>
      <c r="U20" s="624"/>
      <c r="V20" s="624"/>
      <c r="W20" s="624"/>
      <c r="X20" s="624"/>
      <c r="Y20" s="625"/>
      <c r="Z20" s="626">
        <v>0</v>
      </c>
      <c r="AA20" s="626"/>
      <c r="AB20" s="626"/>
      <c r="AC20" s="626"/>
      <c r="AD20" s="627">
        <v>12354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1106742</v>
      </c>
      <c r="BH20" s="624"/>
      <c r="BI20" s="624"/>
      <c r="BJ20" s="624"/>
      <c r="BK20" s="624"/>
      <c r="BL20" s="624"/>
      <c r="BM20" s="624"/>
      <c r="BN20" s="625"/>
      <c r="BO20" s="626">
        <v>7.9</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61956358</v>
      </c>
      <c r="CS20" s="624"/>
      <c r="CT20" s="624"/>
      <c r="CU20" s="624"/>
      <c r="CV20" s="624"/>
      <c r="CW20" s="624"/>
      <c r="CX20" s="624"/>
      <c r="CY20" s="625"/>
      <c r="CZ20" s="626">
        <v>100</v>
      </c>
      <c r="DA20" s="626"/>
      <c r="DB20" s="626"/>
      <c r="DC20" s="626"/>
      <c r="DD20" s="632">
        <v>4005728</v>
      </c>
      <c r="DE20" s="624"/>
      <c r="DF20" s="624"/>
      <c r="DG20" s="624"/>
      <c r="DH20" s="624"/>
      <c r="DI20" s="624"/>
      <c r="DJ20" s="624"/>
      <c r="DK20" s="624"/>
      <c r="DL20" s="624"/>
      <c r="DM20" s="624"/>
      <c r="DN20" s="624"/>
      <c r="DO20" s="624"/>
      <c r="DP20" s="625"/>
      <c r="DQ20" s="632">
        <v>37877673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16349848</v>
      </c>
      <c r="S21" s="624"/>
      <c r="T21" s="624"/>
      <c r="U21" s="624"/>
      <c r="V21" s="624"/>
      <c r="W21" s="624"/>
      <c r="X21" s="624"/>
      <c r="Y21" s="625"/>
      <c r="Z21" s="626">
        <v>25.8</v>
      </c>
      <c r="AA21" s="626"/>
      <c r="AB21" s="626"/>
      <c r="AC21" s="626"/>
      <c r="AD21" s="627">
        <v>14965714</v>
      </c>
      <c r="AE21" s="627"/>
      <c r="AF21" s="627"/>
      <c r="AG21" s="627"/>
      <c r="AH21" s="627"/>
      <c r="AI21" s="627"/>
      <c r="AJ21" s="627"/>
      <c r="AK21" s="627"/>
      <c r="AL21" s="628">
        <v>46.9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59728</v>
      </c>
      <c r="BH21" s="624"/>
      <c r="BI21" s="624"/>
      <c r="BJ21" s="624"/>
      <c r="BK21" s="624"/>
      <c r="BL21" s="624"/>
      <c r="BM21" s="624"/>
      <c r="BN21" s="625"/>
      <c r="BO21" s="626">
        <v>0.4</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14965714</v>
      </c>
      <c r="S22" s="624"/>
      <c r="T22" s="624"/>
      <c r="U22" s="624"/>
      <c r="V22" s="624"/>
      <c r="W22" s="624"/>
      <c r="X22" s="624"/>
      <c r="Y22" s="625"/>
      <c r="Z22" s="626">
        <v>23.7</v>
      </c>
      <c r="AA22" s="626"/>
      <c r="AB22" s="626"/>
      <c r="AC22" s="626"/>
      <c r="AD22" s="627">
        <v>14965714</v>
      </c>
      <c r="AE22" s="627"/>
      <c r="AF22" s="627"/>
      <c r="AG22" s="627"/>
      <c r="AH22" s="627"/>
      <c r="AI22" s="627"/>
      <c r="AJ22" s="627"/>
      <c r="AK22" s="627"/>
      <c r="AL22" s="628">
        <v>46.9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1384134</v>
      </c>
      <c r="S23" s="624"/>
      <c r="T23" s="624"/>
      <c r="U23" s="624"/>
      <c r="V23" s="624"/>
      <c r="W23" s="624"/>
      <c r="X23" s="624"/>
      <c r="Y23" s="625"/>
      <c r="Z23" s="626">
        <v>2.2000000000000002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1047014</v>
      </c>
      <c r="BH23" s="624"/>
      <c r="BI23" s="624"/>
      <c r="BJ23" s="624"/>
      <c r="BK23" s="624"/>
      <c r="BL23" s="624"/>
      <c r="BM23" s="624"/>
      <c r="BN23" s="625"/>
      <c r="BO23" s="626">
        <v>7.5</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32945477</v>
      </c>
      <c r="CS24" s="613"/>
      <c r="CT24" s="613"/>
      <c r="CU24" s="613"/>
      <c r="CV24" s="613"/>
      <c r="CW24" s="613"/>
      <c r="CX24" s="613"/>
      <c r="CY24" s="614"/>
      <c r="CZ24" s="617">
        <v>53.2</v>
      </c>
      <c r="DA24" s="618"/>
      <c r="DB24" s="618"/>
      <c r="DC24" s="634"/>
      <c r="DD24" s="655">
        <v>19756176</v>
      </c>
      <c r="DE24" s="613"/>
      <c r="DF24" s="613"/>
      <c r="DG24" s="613"/>
      <c r="DH24" s="613"/>
      <c r="DI24" s="613"/>
      <c r="DJ24" s="613"/>
      <c r="DK24" s="614"/>
      <c r="DL24" s="655">
        <v>17419851</v>
      </c>
      <c r="DM24" s="613"/>
      <c r="DN24" s="613"/>
      <c r="DO24" s="613"/>
      <c r="DP24" s="613"/>
      <c r="DQ24" s="613"/>
      <c r="DR24" s="613"/>
      <c r="DS24" s="613"/>
      <c r="DT24" s="613"/>
      <c r="DU24" s="613"/>
      <c r="DV24" s="614"/>
      <c r="DW24" s="617">
        <v>54.2</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34186670</v>
      </c>
      <c r="S25" s="624"/>
      <c r="T25" s="624"/>
      <c r="U25" s="624"/>
      <c r="V25" s="624"/>
      <c r="W25" s="624"/>
      <c r="X25" s="624"/>
      <c r="Y25" s="625"/>
      <c r="Z25" s="626">
        <v>54</v>
      </c>
      <c r="AA25" s="626"/>
      <c r="AB25" s="626"/>
      <c r="AC25" s="626"/>
      <c r="AD25" s="627">
        <v>31755522</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9034315</v>
      </c>
      <c r="CS25" s="656"/>
      <c r="CT25" s="656"/>
      <c r="CU25" s="656"/>
      <c r="CV25" s="656"/>
      <c r="CW25" s="656"/>
      <c r="CX25" s="656"/>
      <c r="CY25" s="657"/>
      <c r="CZ25" s="628">
        <v>14.6</v>
      </c>
      <c r="DA25" s="653"/>
      <c r="DB25" s="653"/>
      <c r="DC25" s="658"/>
      <c r="DD25" s="632">
        <v>8496034</v>
      </c>
      <c r="DE25" s="656"/>
      <c r="DF25" s="656"/>
      <c r="DG25" s="656"/>
      <c r="DH25" s="656"/>
      <c r="DI25" s="656"/>
      <c r="DJ25" s="656"/>
      <c r="DK25" s="657"/>
      <c r="DL25" s="632">
        <v>8368754</v>
      </c>
      <c r="DM25" s="656"/>
      <c r="DN25" s="656"/>
      <c r="DO25" s="656"/>
      <c r="DP25" s="656"/>
      <c r="DQ25" s="656"/>
      <c r="DR25" s="656"/>
      <c r="DS25" s="656"/>
      <c r="DT25" s="656"/>
      <c r="DU25" s="656"/>
      <c r="DV25" s="657"/>
      <c r="DW25" s="628">
        <v>26</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12058</v>
      </c>
      <c r="S26" s="624"/>
      <c r="T26" s="624"/>
      <c r="U26" s="624"/>
      <c r="V26" s="624"/>
      <c r="W26" s="624"/>
      <c r="X26" s="624"/>
      <c r="Y26" s="625"/>
      <c r="Z26" s="626">
        <v>0</v>
      </c>
      <c r="AA26" s="626"/>
      <c r="AB26" s="626"/>
      <c r="AC26" s="626"/>
      <c r="AD26" s="627">
        <v>12058</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6215681</v>
      </c>
      <c r="CS26" s="624"/>
      <c r="CT26" s="624"/>
      <c r="CU26" s="624"/>
      <c r="CV26" s="624"/>
      <c r="CW26" s="624"/>
      <c r="CX26" s="624"/>
      <c r="CY26" s="625"/>
      <c r="CZ26" s="628">
        <v>10</v>
      </c>
      <c r="DA26" s="653"/>
      <c r="DB26" s="653"/>
      <c r="DC26" s="658"/>
      <c r="DD26" s="632">
        <v>5961143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175163</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14053878</v>
      </c>
      <c r="BH27" s="624"/>
      <c r="BI27" s="624"/>
      <c r="BJ27" s="624"/>
      <c r="BK27" s="624"/>
      <c r="BL27" s="624"/>
      <c r="BM27" s="624"/>
      <c r="BN27" s="625"/>
      <c r="BO27" s="626">
        <v>100</v>
      </c>
      <c r="BP27" s="626"/>
      <c r="BQ27" s="626"/>
      <c r="BR27" s="626"/>
      <c r="BS27" s="627">
        <v>274486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19107344</v>
      </c>
      <c r="CS27" s="656"/>
      <c r="CT27" s="656"/>
      <c r="CU27" s="656"/>
      <c r="CV27" s="656"/>
      <c r="CW27" s="656"/>
      <c r="CX27" s="656"/>
      <c r="CY27" s="657"/>
      <c r="CZ27" s="628">
        <v>30.8</v>
      </c>
      <c r="DA27" s="653"/>
      <c r="DB27" s="653"/>
      <c r="DC27" s="658"/>
      <c r="DD27" s="632">
        <v>6777778</v>
      </c>
      <c r="DE27" s="656"/>
      <c r="DF27" s="656"/>
      <c r="DG27" s="656"/>
      <c r="DH27" s="656"/>
      <c r="DI27" s="656"/>
      <c r="DJ27" s="656"/>
      <c r="DK27" s="657"/>
      <c r="DL27" s="632">
        <v>4568733</v>
      </c>
      <c r="DM27" s="656"/>
      <c r="DN27" s="656"/>
      <c r="DO27" s="656"/>
      <c r="DP27" s="656"/>
      <c r="DQ27" s="656"/>
      <c r="DR27" s="656"/>
      <c r="DS27" s="656"/>
      <c r="DT27" s="656"/>
      <c r="DU27" s="656"/>
      <c r="DV27" s="657"/>
      <c r="DW27" s="628">
        <v>14.2</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1030369</v>
      </c>
      <c r="S28" s="624"/>
      <c r="T28" s="624"/>
      <c r="U28" s="624"/>
      <c r="V28" s="624"/>
      <c r="W28" s="624"/>
      <c r="X28" s="624"/>
      <c r="Y28" s="625"/>
      <c r="Z28" s="626">
        <v>1.6</v>
      </c>
      <c r="AA28" s="626"/>
      <c r="AB28" s="626"/>
      <c r="AC28" s="626"/>
      <c r="AD28" s="627">
        <v>89279</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4803818</v>
      </c>
      <c r="CS28" s="624"/>
      <c r="CT28" s="624"/>
      <c r="CU28" s="624"/>
      <c r="CV28" s="624"/>
      <c r="CW28" s="624"/>
      <c r="CX28" s="624"/>
      <c r="CY28" s="625"/>
      <c r="CZ28" s="628">
        <v>7.8</v>
      </c>
      <c r="DA28" s="653"/>
      <c r="DB28" s="653"/>
      <c r="DC28" s="658"/>
      <c r="DD28" s="632">
        <v>4482364</v>
      </c>
      <c r="DE28" s="624"/>
      <c r="DF28" s="624"/>
      <c r="DG28" s="624"/>
      <c r="DH28" s="624"/>
      <c r="DI28" s="624"/>
      <c r="DJ28" s="624"/>
      <c r="DK28" s="625"/>
      <c r="DL28" s="632">
        <v>4482364</v>
      </c>
      <c r="DM28" s="624"/>
      <c r="DN28" s="624"/>
      <c r="DO28" s="624"/>
      <c r="DP28" s="624"/>
      <c r="DQ28" s="624"/>
      <c r="DR28" s="624"/>
      <c r="DS28" s="624"/>
      <c r="DT28" s="624"/>
      <c r="DU28" s="624"/>
      <c r="DV28" s="625"/>
      <c r="DW28" s="628">
        <v>13.9</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362922</v>
      </c>
      <c r="S29" s="624"/>
      <c r="T29" s="624"/>
      <c r="U29" s="624"/>
      <c r="V29" s="624"/>
      <c r="W29" s="624"/>
      <c r="X29" s="624"/>
      <c r="Y29" s="625"/>
      <c r="Z29" s="626">
        <v>0.6</v>
      </c>
      <c r="AA29" s="626"/>
      <c r="AB29" s="626"/>
      <c r="AC29" s="626"/>
      <c r="AD29" s="627">
        <v>28250</v>
      </c>
      <c r="AE29" s="627"/>
      <c r="AF29" s="627"/>
      <c r="AG29" s="627"/>
      <c r="AH29" s="627"/>
      <c r="AI29" s="627"/>
      <c r="AJ29" s="627"/>
      <c r="AK29" s="627"/>
      <c r="AL29" s="628">
        <v>0.1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4803787</v>
      </c>
      <c r="CS29" s="656"/>
      <c r="CT29" s="656"/>
      <c r="CU29" s="656"/>
      <c r="CV29" s="656"/>
      <c r="CW29" s="656"/>
      <c r="CX29" s="656"/>
      <c r="CY29" s="657"/>
      <c r="CZ29" s="628">
        <v>7.8</v>
      </c>
      <c r="DA29" s="653"/>
      <c r="DB29" s="653"/>
      <c r="DC29" s="658"/>
      <c r="DD29" s="632">
        <v>4482333</v>
      </c>
      <c r="DE29" s="656"/>
      <c r="DF29" s="656"/>
      <c r="DG29" s="656"/>
      <c r="DH29" s="656"/>
      <c r="DI29" s="656"/>
      <c r="DJ29" s="656"/>
      <c r="DK29" s="657"/>
      <c r="DL29" s="632">
        <v>4482333</v>
      </c>
      <c r="DM29" s="656"/>
      <c r="DN29" s="656"/>
      <c r="DO29" s="656"/>
      <c r="DP29" s="656"/>
      <c r="DQ29" s="656"/>
      <c r="DR29" s="656"/>
      <c r="DS29" s="656"/>
      <c r="DT29" s="656"/>
      <c r="DU29" s="656"/>
      <c r="DV29" s="657"/>
      <c r="DW29" s="628">
        <v>13.9</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15034767</v>
      </c>
      <c r="S30" s="624"/>
      <c r="T30" s="624"/>
      <c r="U30" s="624"/>
      <c r="V30" s="624"/>
      <c r="W30" s="624"/>
      <c r="X30" s="624"/>
      <c r="Y30" s="625"/>
      <c r="Z30" s="626">
        <v>23.8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4669057</v>
      </c>
      <c r="CS30" s="624"/>
      <c r="CT30" s="624"/>
      <c r="CU30" s="624"/>
      <c r="CV30" s="624"/>
      <c r="CW30" s="624"/>
      <c r="CX30" s="624"/>
      <c r="CY30" s="625"/>
      <c r="CZ30" s="628">
        <v>7.5</v>
      </c>
      <c r="DA30" s="653"/>
      <c r="DB30" s="653"/>
      <c r="DC30" s="658"/>
      <c r="DD30" s="632">
        <v>4347603</v>
      </c>
      <c r="DE30" s="624"/>
      <c r="DF30" s="624"/>
      <c r="DG30" s="624"/>
      <c r="DH30" s="624"/>
      <c r="DI30" s="624"/>
      <c r="DJ30" s="624"/>
      <c r="DK30" s="625"/>
      <c r="DL30" s="632">
        <v>4347603</v>
      </c>
      <c r="DM30" s="624"/>
      <c r="DN30" s="624"/>
      <c r="DO30" s="624"/>
      <c r="DP30" s="624"/>
      <c r="DQ30" s="624"/>
      <c r="DR30" s="624"/>
      <c r="DS30" s="624"/>
      <c r="DT30" s="624"/>
      <c r="DU30" s="624"/>
      <c r="DV30" s="625"/>
      <c r="DW30" s="628">
        <v>13.5</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389</v>
      </c>
      <c r="S31" s="624"/>
      <c r="T31" s="624"/>
      <c r="U31" s="624"/>
      <c r="V31" s="624"/>
      <c r="W31" s="624"/>
      <c r="X31" s="624"/>
      <c r="Y31" s="625"/>
      <c r="Z31" s="626">
        <v>0</v>
      </c>
      <c r="AA31" s="626"/>
      <c r="AB31" s="626"/>
      <c r="AC31" s="626"/>
      <c r="AD31" s="627">
        <v>389</v>
      </c>
      <c r="AE31" s="627"/>
      <c r="AF31" s="627"/>
      <c r="AG31" s="627"/>
      <c r="AH31" s="627"/>
      <c r="AI31" s="627"/>
      <c r="AJ31" s="627"/>
      <c r="AK31" s="627"/>
      <c r="AL31" s="628">
        <v>0</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97.2</v>
      </c>
      <c r="BH31" s="667"/>
      <c r="BI31" s="667"/>
      <c r="BJ31" s="667"/>
      <c r="BK31" s="667"/>
      <c r="BL31" s="667"/>
      <c r="BM31" s="618">
        <v>73.099999999999994</v>
      </c>
      <c r="BN31" s="667"/>
      <c r="BO31" s="667"/>
      <c r="BP31" s="667"/>
      <c r="BQ31" s="668"/>
      <c r="BR31" s="670">
        <v>97.7</v>
      </c>
      <c r="BS31" s="667"/>
      <c r="BT31" s="667"/>
      <c r="BU31" s="667"/>
      <c r="BV31" s="667"/>
      <c r="BW31" s="667"/>
      <c r="BX31" s="618">
        <v>73.7</v>
      </c>
      <c r="BY31" s="667"/>
      <c r="BZ31" s="667"/>
      <c r="CA31" s="667"/>
      <c r="CB31" s="668"/>
      <c r="CD31" s="663"/>
      <c r="CE31" s="664"/>
      <c r="CF31" s="620" t="s">
        <v>300</v>
      </c>
      <c r="CG31" s="621"/>
      <c r="CH31" s="621"/>
      <c r="CI31" s="621"/>
      <c r="CJ31" s="621"/>
      <c r="CK31" s="621"/>
      <c r="CL31" s="621"/>
      <c r="CM31" s="621"/>
      <c r="CN31" s="621"/>
      <c r="CO31" s="621"/>
      <c r="CP31" s="621"/>
      <c r="CQ31" s="622"/>
      <c r="CR31" s="623">
        <v>134730</v>
      </c>
      <c r="CS31" s="656"/>
      <c r="CT31" s="656"/>
      <c r="CU31" s="656"/>
      <c r="CV31" s="656"/>
      <c r="CW31" s="656"/>
      <c r="CX31" s="656"/>
      <c r="CY31" s="657"/>
      <c r="CZ31" s="628">
        <v>0.2</v>
      </c>
      <c r="DA31" s="653"/>
      <c r="DB31" s="653"/>
      <c r="DC31" s="658"/>
      <c r="DD31" s="632">
        <v>134730</v>
      </c>
      <c r="DE31" s="656"/>
      <c r="DF31" s="656"/>
      <c r="DG31" s="656"/>
      <c r="DH31" s="656"/>
      <c r="DI31" s="656"/>
      <c r="DJ31" s="656"/>
      <c r="DK31" s="657"/>
      <c r="DL31" s="632">
        <v>134730</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4057325</v>
      </c>
      <c r="S32" s="624"/>
      <c r="T32" s="624"/>
      <c r="U32" s="624"/>
      <c r="V32" s="624"/>
      <c r="W32" s="624"/>
      <c r="X32" s="624"/>
      <c r="Y32" s="625"/>
      <c r="Z32" s="626">
        <v>6.4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99.2</v>
      </c>
      <c r="BH32" s="656"/>
      <c r="BI32" s="656"/>
      <c r="BJ32" s="656"/>
      <c r="BK32" s="656"/>
      <c r="BL32" s="656"/>
      <c r="BM32" s="629">
        <v>98.4</v>
      </c>
      <c r="BN32" s="656"/>
      <c r="BO32" s="656"/>
      <c r="BP32" s="656"/>
      <c r="BQ32" s="669"/>
      <c r="BR32" s="680">
        <v>99.2</v>
      </c>
      <c r="BS32" s="656"/>
      <c r="BT32" s="656"/>
      <c r="BU32" s="656"/>
      <c r="BV32" s="656"/>
      <c r="BW32" s="656"/>
      <c r="BX32" s="629">
        <v>98.3</v>
      </c>
      <c r="BY32" s="656"/>
      <c r="BZ32" s="656"/>
      <c r="CA32" s="656"/>
      <c r="CB32" s="669"/>
      <c r="CD32" s="665"/>
      <c r="CE32" s="666"/>
      <c r="CF32" s="620" t="s">
        <v>304</v>
      </c>
      <c r="CG32" s="621"/>
      <c r="CH32" s="621"/>
      <c r="CI32" s="621"/>
      <c r="CJ32" s="621"/>
      <c r="CK32" s="621"/>
      <c r="CL32" s="621"/>
      <c r="CM32" s="621"/>
      <c r="CN32" s="621"/>
      <c r="CO32" s="621"/>
      <c r="CP32" s="621"/>
      <c r="CQ32" s="622"/>
      <c r="CR32" s="623">
        <v>31</v>
      </c>
      <c r="CS32" s="624"/>
      <c r="CT32" s="624"/>
      <c r="CU32" s="624"/>
      <c r="CV32" s="624"/>
      <c r="CW32" s="624"/>
      <c r="CX32" s="624"/>
      <c r="CY32" s="625"/>
      <c r="CZ32" s="628">
        <v>0</v>
      </c>
      <c r="DA32" s="653"/>
      <c r="DB32" s="653"/>
      <c r="DC32" s="658"/>
      <c r="DD32" s="632">
        <v>31</v>
      </c>
      <c r="DE32" s="624"/>
      <c r="DF32" s="624"/>
      <c r="DG32" s="624"/>
      <c r="DH32" s="624"/>
      <c r="DI32" s="624"/>
      <c r="DJ32" s="624"/>
      <c r="DK32" s="625"/>
      <c r="DL32" s="632">
        <v>31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75713</v>
      </c>
      <c r="S33" s="624"/>
      <c r="T33" s="624"/>
      <c r="U33" s="624"/>
      <c r="V33" s="624"/>
      <c r="W33" s="624"/>
      <c r="X33" s="624"/>
      <c r="Y33" s="625"/>
      <c r="Z33" s="626">
        <v>0.1</v>
      </c>
      <c r="AA33" s="626"/>
      <c r="AB33" s="626"/>
      <c r="AC33" s="626"/>
      <c r="AD33" s="627">
        <v>43257</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95.5</v>
      </c>
      <c r="BH33" s="682"/>
      <c r="BI33" s="682"/>
      <c r="BJ33" s="682"/>
      <c r="BK33" s="682"/>
      <c r="BL33" s="682"/>
      <c r="BM33" s="683">
        <v>60</v>
      </c>
      <c r="BN33" s="682"/>
      <c r="BO33" s="682"/>
      <c r="BP33" s="682"/>
      <c r="BQ33" s="684"/>
      <c r="BR33" s="681">
        <v>96.4</v>
      </c>
      <c r="BS33" s="682"/>
      <c r="BT33" s="682"/>
      <c r="BU33" s="682"/>
      <c r="BV33" s="682"/>
      <c r="BW33" s="682"/>
      <c r="BX33" s="683">
        <v>61.1</v>
      </c>
      <c r="BY33" s="682"/>
      <c r="BZ33" s="682"/>
      <c r="CA33" s="682"/>
      <c r="CB33" s="684"/>
      <c r="CD33" s="620" t="s">
        <v>307</v>
      </c>
      <c r="CE33" s="621"/>
      <c r="CF33" s="621"/>
      <c r="CG33" s="621"/>
      <c r="CH33" s="621"/>
      <c r="CI33" s="621"/>
      <c r="CJ33" s="621"/>
      <c r="CK33" s="621"/>
      <c r="CL33" s="621"/>
      <c r="CM33" s="621"/>
      <c r="CN33" s="621"/>
      <c r="CO33" s="621"/>
      <c r="CP33" s="621"/>
      <c r="CQ33" s="622"/>
      <c r="CR33" s="623">
        <v>25005153</v>
      </c>
      <c r="CS33" s="656"/>
      <c r="CT33" s="656"/>
      <c r="CU33" s="656"/>
      <c r="CV33" s="656"/>
      <c r="CW33" s="656"/>
      <c r="CX33" s="656"/>
      <c r="CY33" s="657"/>
      <c r="CZ33" s="628">
        <v>40.4</v>
      </c>
      <c r="DA33" s="653"/>
      <c r="DB33" s="653"/>
      <c r="DC33" s="658"/>
      <c r="DD33" s="632">
        <v>17990942</v>
      </c>
      <c r="DE33" s="656"/>
      <c r="DF33" s="656"/>
      <c r="DG33" s="656"/>
      <c r="DH33" s="656"/>
      <c r="DI33" s="656"/>
      <c r="DJ33" s="656"/>
      <c r="DK33" s="657"/>
      <c r="DL33" s="632">
        <v>12613136</v>
      </c>
      <c r="DM33" s="656"/>
      <c r="DN33" s="656"/>
      <c r="DO33" s="656"/>
      <c r="DP33" s="656"/>
      <c r="DQ33" s="656"/>
      <c r="DR33" s="656"/>
      <c r="DS33" s="656"/>
      <c r="DT33" s="656"/>
      <c r="DU33" s="656"/>
      <c r="DV33" s="657"/>
      <c r="DW33" s="628">
        <v>39.200000000000003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881325</v>
      </c>
      <c r="S34" s="624"/>
      <c r="T34" s="624"/>
      <c r="U34" s="624"/>
      <c r="V34" s="624"/>
      <c r="W34" s="624"/>
      <c r="X34" s="624"/>
      <c r="Y34" s="625"/>
      <c r="Z34" s="626">
        <v>1.4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6847859</v>
      </c>
      <c r="CS34" s="624"/>
      <c r="CT34" s="624"/>
      <c r="CU34" s="624"/>
      <c r="CV34" s="624"/>
      <c r="CW34" s="624"/>
      <c r="CX34" s="624"/>
      <c r="CY34" s="625"/>
      <c r="CZ34" s="628">
        <v>11.1</v>
      </c>
      <c r="DA34" s="653"/>
      <c r="DB34" s="653"/>
      <c r="DC34" s="658"/>
      <c r="DD34" s="632">
        <v>4055509</v>
      </c>
      <c r="DE34" s="624"/>
      <c r="DF34" s="624"/>
      <c r="DG34" s="624"/>
      <c r="DH34" s="624"/>
      <c r="DI34" s="624"/>
      <c r="DJ34" s="624"/>
      <c r="DK34" s="625"/>
      <c r="DL34" s="632">
        <v>3101972</v>
      </c>
      <c r="DM34" s="624"/>
      <c r="DN34" s="624"/>
      <c r="DO34" s="624"/>
      <c r="DP34" s="624"/>
      <c r="DQ34" s="624"/>
      <c r="DR34" s="624"/>
      <c r="DS34" s="624"/>
      <c r="DT34" s="624"/>
      <c r="DU34" s="624"/>
      <c r="DV34" s="625"/>
      <c r="DW34" s="628">
        <v>9.6999999999999993</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921002</v>
      </c>
      <c r="S35" s="624"/>
      <c r="T35" s="624"/>
      <c r="U35" s="624"/>
      <c r="V35" s="624"/>
      <c r="W35" s="624"/>
      <c r="X35" s="624"/>
      <c r="Y35" s="625"/>
      <c r="Z35" s="626">
        <v>1.5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2363462</v>
      </c>
      <c r="CS35" s="656"/>
      <c r="CT35" s="656"/>
      <c r="CU35" s="656"/>
      <c r="CV35" s="656"/>
      <c r="CW35" s="656"/>
      <c r="CX35" s="656"/>
      <c r="CY35" s="657"/>
      <c r="CZ35" s="628">
        <v>3.8</v>
      </c>
      <c r="DA35" s="653"/>
      <c r="DB35" s="653"/>
      <c r="DC35" s="658"/>
      <c r="DD35" s="632">
        <v>1996721</v>
      </c>
      <c r="DE35" s="656"/>
      <c r="DF35" s="656"/>
      <c r="DG35" s="656"/>
      <c r="DH35" s="656"/>
      <c r="DI35" s="656"/>
      <c r="DJ35" s="656"/>
      <c r="DK35" s="657"/>
      <c r="DL35" s="632">
        <v>733934</v>
      </c>
      <c r="DM35" s="656"/>
      <c r="DN35" s="656"/>
      <c r="DO35" s="656"/>
      <c r="DP35" s="656"/>
      <c r="DQ35" s="656"/>
      <c r="DR35" s="656"/>
      <c r="DS35" s="656"/>
      <c r="DT35" s="656"/>
      <c r="DU35" s="656"/>
      <c r="DV35" s="657"/>
      <c r="DW35" s="628">
        <v>2.2999999999999998</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1497367</v>
      </c>
      <c r="S36" s="624"/>
      <c r="T36" s="624"/>
      <c r="U36" s="624"/>
      <c r="V36" s="624"/>
      <c r="W36" s="624"/>
      <c r="X36" s="624"/>
      <c r="Y36" s="625"/>
      <c r="Z36" s="626">
        <v>2.4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9418207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91194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5734658</v>
      </c>
      <c r="CS36" s="624"/>
      <c r="CT36" s="624"/>
      <c r="CU36" s="624"/>
      <c r="CV36" s="624"/>
      <c r="CW36" s="624"/>
      <c r="CX36" s="624"/>
      <c r="CY36" s="625"/>
      <c r="CZ36" s="628">
        <v>9.3000000000000007</v>
      </c>
      <c r="DA36" s="653"/>
      <c r="DB36" s="653"/>
      <c r="DC36" s="658"/>
      <c r="DD36" s="632">
        <v>5146477</v>
      </c>
      <c r="DE36" s="624"/>
      <c r="DF36" s="624"/>
      <c r="DG36" s="624"/>
      <c r="DH36" s="624"/>
      <c r="DI36" s="624"/>
      <c r="DJ36" s="624"/>
      <c r="DK36" s="625"/>
      <c r="DL36" s="632">
        <v>3252991</v>
      </c>
      <c r="DM36" s="624"/>
      <c r="DN36" s="624"/>
      <c r="DO36" s="624"/>
      <c r="DP36" s="624"/>
      <c r="DQ36" s="624"/>
      <c r="DR36" s="624"/>
      <c r="DS36" s="624"/>
      <c r="DT36" s="624"/>
      <c r="DU36" s="624"/>
      <c r="DV36" s="625"/>
      <c r="DW36" s="628">
        <v>10.1</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1646218</v>
      </c>
      <c r="S37" s="624"/>
      <c r="T37" s="624"/>
      <c r="U37" s="624"/>
      <c r="V37" s="624"/>
      <c r="W37" s="624"/>
      <c r="X37" s="624"/>
      <c r="Y37" s="625"/>
      <c r="Z37" s="626">
        <v>2.6</v>
      </c>
      <c r="AA37" s="626"/>
      <c r="AB37" s="626"/>
      <c r="AC37" s="626"/>
      <c r="AD37" s="627">
        <v>4784</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1606960</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91194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1283530</v>
      </c>
      <c r="CS37" s="656"/>
      <c r="CT37" s="656"/>
      <c r="CU37" s="656"/>
      <c r="CV37" s="656"/>
      <c r="CW37" s="656"/>
      <c r="CX37" s="656"/>
      <c r="CY37" s="657"/>
      <c r="CZ37" s="628">
        <v>2.1</v>
      </c>
      <c r="DA37" s="653"/>
      <c r="DB37" s="653"/>
      <c r="DC37" s="658"/>
      <c r="DD37" s="632">
        <v>1283530</v>
      </c>
      <c r="DE37" s="656"/>
      <c r="DF37" s="656"/>
      <c r="DG37" s="656"/>
      <c r="DH37" s="656"/>
      <c r="DI37" s="656"/>
      <c r="DJ37" s="656"/>
      <c r="DK37" s="657"/>
      <c r="DL37" s="632">
        <v>972174</v>
      </c>
      <c r="DM37" s="656"/>
      <c r="DN37" s="656"/>
      <c r="DO37" s="656"/>
      <c r="DP37" s="656"/>
      <c r="DQ37" s="656"/>
      <c r="DR37" s="656"/>
      <c r="DS37" s="656"/>
      <c r="DT37" s="656"/>
      <c r="DU37" s="656"/>
      <c r="DV37" s="657"/>
      <c r="DW37" s="628">
        <v>3</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3379183</v>
      </c>
      <c r="S38" s="624"/>
      <c r="T38" s="624"/>
      <c r="U38" s="624"/>
      <c r="V38" s="624"/>
      <c r="W38" s="624"/>
      <c r="X38" s="624"/>
      <c r="Y38" s="625"/>
      <c r="Z38" s="626">
        <v>5.3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1153915</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14725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6462212</v>
      </c>
      <c r="CS38" s="624"/>
      <c r="CT38" s="624"/>
      <c r="CU38" s="624"/>
      <c r="CV38" s="624"/>
      <c r="CW38" s="624"/>
      <c r="CX38" s="624"/>
      <c r="CY38" s="625"/>
      <c r="CZ38" s="628">
        <v>10.4</v>
      </c>
      <c r="DA38" s="653"/>
      <c r="DB38" s="653"/>
      <c r="DC38" s="658"/>
      <c r="DD38" s="632">
        <v>5171042</v>
      </c>
      <c r="DE38" s="624"/>
      <c r="DF38" s="624"/>
      <c r="DG38" s="624"/>
      <c r="DH38" s="624"/>
      <c r="DI38" s="624"/>
      <c r="DJ38" s="624"/>
      <c r="DK38" s="625"/>
      <c r="DL38" s="632">
        <v>4922433</v>
      </c>
      <c r="DM38" s="624"/>
      <c r="DN38" s="624"/>
      <c r="DO38" s="624"/>
      <c r="DP38" s="624"/>
      <c r="DQ38" s="624"/>
      <c r="DR38" s="624"/>
      <c r="DS38" s="624"/>
      <c r="DT38" s="624"/>
      <c r="DU38" s="624"/>
      <c r="DV38" s="625"/>
      <c r="DW38" s="628">
        <v>15.3</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v>2900</v>
      </c>
      <c r="S39" s="624"/>
      <c r="T39" s="624"/>
      <c r="U39" s="624"/>
      <c r="V39" s="624"/>
      <c r="W39" s="624"/>
      <c r="X39" s="624"/>
      <c r="Y39" s="625"/>
      <c r="Z39" s="626">
        <v>0</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123562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20019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1785600</v>
      </c>
      <c r="CS39" s="656"/>
      <c r="CT39" s="656"/>
      <c r="CU39" s="656"/>
      <c r="CV39" s="656"/>
      <c r="CW39" s="656"/>
      <c r="CX39" s="656"/>
      <c r="CY39" s="657"/>
      <c r="CZ39" s="628">
        <v>2.9</v>
      </c>
      <c r="DA39" s="653"/>
      <c r="DB39" s="653"/>
      <c r="DC39" s="658"/>
      <c r="DD39" s="632">
        <v>904462</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204975</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59280</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84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1811362</v>
      </c>
      <c r="CS40" s="624"/>
      <c r="CT40" s="624"/>
      <c r="CU40" s="624"/>
      <c r="CV40" s="624"/>
      <c r="CW40" s="624"/>
      <c r="CX40" s="624"/>
      <c r="CY40" s="625"/>
      <c r="CZ40" s="628">
        <v>2.9</v>
      </c>
      <c r="DA40" s="653"/>
      <c r="DB40" s="653"/>
      <c r="DC40" s="658"/>
      <c r="DD40" s="632">
        <v>716731</v>
      </c>
      <c r="DE40" s="624"/>
      <c r="DF40" s="624"/>
      <c r="DG40" s="624"/>
      <c r="DH40" s="624"/>
      <c r="DI40" s="624"/>
      <c r="DJ40" s="624"/>
      <c r="DK40" s="625"/>
      <c r="DL40" s="632">
        <v>601806</v>
      </c>
      <c r="DM40" s="624"/>
      <c r="DN40" s="624"/>
      <c r="DO40" s="624"/>
      <c r="DP40" s="624"/>
      <c r="DQ40" s="624"/>
      <c r="DR40" s="624"/>
      <c r="DS40" s="624"/>
      <c r="DT40" s="624"/>
      <c r="DU40" s="624"/>
      <c r="DV40" s="625"/>
      <c r="DW40" s="628">
        <v>1.9</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63260471</v>
      </c>
      <c r="S41" s="696"/>
      <c r="T41" s="696"/>
      <c r="U41" s="696"/>
      <c r="V41" s="696"/>
      <c r="W41" s="696"/>
      <c r="X41" s="696"/>
      <c r="Y41" s="700"/>
      <c r="Z41" s="701">
        <v>100</v>
      </c>
      <c r="AA41" s="701"/>
      <c r="AB41" s="701"/>
      <c r="AC41" s="701"/>
      <c r="AD41" s="702">
        <v>31933539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1146715</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v>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5327775</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490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4005728</v>
      </c>
      <c r="CS42" s="656"/>
      <c r="CT42" s="656"/>
      <c r="CU42" s="656"/>
      <c r="CV42" s="656"/>
      <c r="CW42" s="656"/>
      <c r="CX42" s="656"/>
      <c r="CY42" s="657"/>
      <c r="CZ42" s="628">
        <v>6.5</v>
      </c>
      <c r="DA42" s="653"/>
      <c r="DB42" s="653"/>
      <c r="DC42" s="658"/>
      <c r="DD42" s="632">
        <v>130555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2855</v>
      </c>
      <c r="CS43" s="656"/>
      <c r="CT43" s="656"/>
      <c r="CU43" s="656"/>
      <c r="CV43" s="656"/>
      <c r="CW43" s="656"/>
      <c r="CX43" s="656"/>
      <c r="CY43" s="657"/>
      <c r="CZ43" s="628">
        <v>0</v>
      </c>
      <c r="DA43" s="653"/>
      <c r="DB43" s="653"/>
      <c r="DC43" s="658"/>
      <c r="DD43" s="632" t="s">
        <v>122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4005728</v>
      </c>
      <c r="CS44" s="624"/>
      <c r="CT44" s="624"/>
      <c r="CU44" s="624"/>
      <c r="CV44" s="624"/>
      <c r="CW44" s="624"/>
      <c r="CX44" s="624"/>
      <c r="CY44" s="625"/>
      <c r="CZ44" s="628">
        <v>6.5</v>
      </c>
      <c r="DA44" s="629"/>
      <c r="DB44" s="629"/>
      <c r="DC44" s="635"/>
      <c r="DD44" s="632">
        <v>130555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2244773</v>
      </c>
      <c r="CS45" s="656"/>
      <c r="CT45" s="656"/>
      <c r="CU45" s="656"/>
      <c r="CV45" s="656"/>
      <c r="CW45" s="656"/>
      <c r="CX45" s="656"/>
      <c r="CY45" s="657"/>
      <c r="CZ45" s="628">
        <v>3.6</v>
      </c>
      <c r="DA45" s="653"/>
      <c r="DB45" s="653"/>
      <c r="DC45" s="658"/>
      <c r="DD45" s="632">
        <v>11708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1394762</v>
      </c>
      <c r="CS46" s="624"/>
      <c r="CT46" s="624"/>
      <c r="CU46" s="624"/>
      <c r="CV46" s="624"/>
      <c r="CW46" s="624"/>
      <c r="CX46" s="624"/>
      <c r="CY46" s="625"/>
      <c r="CZ46" s="628">
        <v>2.2999999999999998</v>
      </c>
      <c r="DA46" s="629"/>
      <c r="DB46" s="629"/>
      <c r="DC46" s="635"/>
      <c r="DD46" s="632">
        <v>118732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61956358</v>
      </c>
      <c r="CS49" s="682"/>
      <c r="CT49" s="682"/>
      <c r="CU49" s="682"/>
      <c r="CV49" s="682"/>
      <c r="CW49" s="682"/>
      <c r="CX49" s="682"/>
      <c r="CY49" s="711"/>
      <c r="CZ49" s="703">
        <v>100</v>
      </c>
      <c r="DA49" s="712"/>
      <c r="DB49" s="712"/>
      <c r="DC49" s="713"/>
      <c r="DD49" s="714">
        <v>37877673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lcdhJxHC5lQz+otWIwL78+aOk5KnQ8W4ysGHsqhaUbpgD0fHeGmMQhoBSo5K8CKr6WiSXA5AXPeEfA7I6Gz3Q==" saltValue="5OYe7w7jat77Mew7IMxmD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62480</v>
      </c>
      <c r="R7" s="753"/>
      <c r="S7" s="753"/>
      <c r="T7" s="753"/>
      <c r="U7" s="753"/>
      <c r="V7" s="753">
        <v>61176</v>
      </c>
      <c r="W7" s="753"/>
      <c r="X7" s="753"/>
      <c r="Y7" s="753"/>
      <c r="Z7" s="753"/>
      <c r="AA7" s="753">
        <v>1304</v>
      </c>
      <c r="AB7" s="753"/>
      <c r="AC7" s="753"/>
      <c r="AD7" s="753"/>
      <c r="AE7" s="754"/>
      <c r="AF7" s="755">
        <v>1285</v>
      </c>
      <c r="AG7" s="756"/>
      <c r="AH7" s="756"/>
      <c r="AI7" s="756"/>
      <c r="AJ7" s="757"/>
      <c r="AK7" s="758"/>
      <c r="AL7" s="759"/>
      <c r="AM7" s="759"/>
      <c r="AN7" s="759"/>
      <c r="AO7" s="759"/>
      <c r="AP7" s="759">
        <v>41702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562</v>
      </c>
      <c r="BT7" s="747"/>
      <c r="BU7" s="747"/>
      <c r="BV7" s="747"/>
      <c r="BW7" s="747"/>
      <c r="BX7" s="747"/>
      <c r="BY7" s="747"/>
      <c r="BZ7" s="747"/>
      <c r="CA7" s="747"/>
      <c r="CB7" s="747"/>
      <c r="CC7" s="747"/>
      <c r="CD7" s="747"/>
      <c r="CE7" s="747"/>
      <c r="CF7" s="747"/>
      <c r="CG7" s="762"/>
      <c r="CH7" s="743">
        <v>1</v>
      </c>
      <c r="CI7" s="744"/>
      <c r="CJ7" s="744"/>
      <c r="CK7" s="744"/>
      <c r="CL7" s="745"/>
      <c r="CM7" s="743">
        <v>28</v>
      </c>
      <c r="CN7" s="744"/>
      <c r="CO7" s="744"/>
      <c r="CP7" s="744"/>
      <c r="CQ7" s="745"/>
      <c r="CR7" s="743">
        <v>5</v>
      </c>
      <c r="CS7" s="744"/>
      <c r="CT7" s="744"/>
      <c r="CU7" s="744"/>
      <c r="CV7" s="745"/>
      <c r="CW7" s="743" t="s">
        <v>554</v>
      </c>
      <c r="CX7" s="744"/>
      <c r="CY7" s="744"/>
      <c r="CZ7" s="744"/>
      <c r="DA7" s="745"/>
      <c r="DB7" s="743" t="s">
        <v>554</v>
      </c>
      <c r="DC7" s="744"/>
      <c r="DD7" s="744"/>
      <c r="DE7" s="744"/>
      <c r="DF7" s="745"/>
      <c r="DG7" s="743" t="s">
        <v>493</v>
      </c>
      <c r="DH7" s="744"/>
      <c r="DI7" s="744"/>
      <c r="DJ7" s="744"/>
      <c r="DK7" s="745"/>
      <c r="DL7" s="743" t="s">
        <v>493</v>
      </c>
      <c r="DM7" s="744"/>
      <c r="DN7" s="744"/>
      <c r="DO7" s="744"/>
      <c r="DP7" s="745"/>
      <c r="DQ7" s="743" t="s">
        <v>493</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812</v>
      </c>
      <c r="R8" s="784"/>
      <c r="S8" s="784"/>
      <c r="T8" s="784"/>
      <c r="U8" s="784"/>
      <c r="V8" s="784">
        <v>812</v>
      </c>
      <c r="W8" s="784"/>
      <c r="X8" s="784"/>
      <c r="Y8" s="784"/>
      <c r="Z8" s="784"/>
      <c r="AA8" s="784" t="s">
        <v>554</v>
      </c>
      <c r="AB8" s="784"/>
      <c r="AC8" s="784"/>
      <c r="AD8" s="784"/>
      <c r="AE8" s="785"/>
      <c r="AF8" s="786" t="s">
        <v>122</v>
      </c>
      <c r="AG8" s="787"/>
      <c r="AH8" s="787"/>
      <c r="AI8" s="787"/>
      <c r="AJ8" s="788"/>
      <c r="AK8" s="769"/>
      <c r="AL8" s="770"/>
      <c r="AM8" s="770"/>
      <c r="AN8" s="770"/>
      <c r="AO8" s="770"/>
      <c r="AP8" s="770">
        <v>2962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563</v>
      </c>
      <c r="BT8" s="774"/>
      <c r="BU8" s="774"/>
      <c r="BV8" s="774"/>
      <c r="BW8" s="774"/>
      <c r="BX8" s="774"/>
      <c r="BY8" s="774"/>
      <c r="BZ8" s="774"/>
      <c r="CA8" s="774"/>
      <c r="CB8" s="774"/>
      <c r="CC8" s="774"/>
      <c r="CD8" s="774"/>
      <c r="CE8" s="774"/>
      <c r="CF8" s="774"/>
      <c r="CG8" s="775"/>
      <c r="CH8" s="776">
        <v>111</v>
      </c>
      <c r="CI8" s="777"/>
      <c r="CJ8" s="777"/>
      <c r="CK8" s="777"/>
      <c r="CL8" s="778"/>
      <c r="CM8" s="776">
        <v>668</v>
      </c>
      <c r="CN8" s="777"/>
      <c r="CO8" s="777"/>
      <c r="CP8" s="777"/>
      <c r="CQ8" s="778"/>
      <c r="CR8" s="776">
        <v>120</v>
      </c>
      <c r="CS8" s="777"/>
      <c r="CT8" s="777"/>
      <c r="CU8" s="777"/>
      <c r="CV8" s="778"/>
      <c r="CW8" s="776" t="s">
        <v>554</v>
      </c>
      <c r="CX8" s="777"/>
      <c r="CY8" s="777"/>
      <c r="CZ8" s="777"/>
      <c r="DA8" s="778"/>
      <c r="DB8" s="776" t="s">
        <v>554</v>
      </c>
      <c r="DC8" s="777"/>
      <c r="DD8" s="777"/>
      <c r="DE8" s="777"/>
      <c r="DF8" s="778"/>
      <c r="DG8" s="776" t="s">
        <v>493</v>
      </c>
      <c r="DH8" s="777"/>
      <c r="DI8" s="777"/>
      <c r="DJ8" s="777"/>
      <c r="DK8" s="778"/>
      <c r="DL8" s="776" t="s">
        <v>493</v>
      </c>
      <c r="DM8" s="777"/>
      <c r="DN8" s="777"/>
      <c r="DO8" s="777"/>
      <c r="DP8" s="778"/>
      <c r="DQ8" s="776" t="s">
        <v>493</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564</v>
      </c>
      <c r="BT9" s="774"/>
      <c r="BU9" s="774"/>
      <c r="BV9" s="774"/>
      <c r="BW9" s="774"/>
      <c r="BX9" s="774"/>
      <c r="BY9" s="774"/>
      <c r="BZ9" s="774"/>
      <c r="CA9" s="774"/>
      <c r="CB9" s="774"/>
      <c r="CC9" s="774"/>
      <c r="CD9" s="774"/>
      <c r="CE9" s="774"/>
      <c r="CF9" s="774"/>
      <c r="CG9" s="775"/>
      <c r="CH9" s="776">
        <v>-10</v>
      </c>
      <c r="CI9" s="777"/>
      <c r="CJ9" s="777"/>
      <c r="CK9" s="777"/>
      <c r="CL9" s="778"/>
      <c r="CM9" s="776">
        <v>407</v>
      </c>
      <c r="CN9" s="777"/>
      <c r="CO9" s="777"/>
      <c r="CP9" s="777"/>
      <c r="CQ9" s="778"/>
      <c r="CR9" s="776">
        <v>153</v>
      </c>
      <c r="CS9" s="777"/>
      <c r="CT9" s="777"/>
      <c r="CU9" s="777"/>
      <c r="CV9" s="778"/>
      <c r="CW9" s="776" t="s">
        <v>554</v>
      </c>
      <c r="CX9" s="777"/>
      <c r="CY9" s="777"/>
      <c r="CZ9" s="777"/>
      <c r="DA9" s="778"/>
      <c r="DB9" s="776" t="s">
        <v>554</v>
      </c>
      <c r="DC9" s="777"/>
      <c r="DD9" s="777"/>
      <c r="DE9" s="777"/>
      <c r="DF9" s="778"/>
      <c r="DG9" s="776" t="s">
        <v>493</v>
      </c>
      <c r="DH9" s="777"/>
      <c r="DI9" s="777"/>
      <c r="DJ9" s="777"/>
      <c r="DK9" s="778"/>
      <c r="DL9" s="776" t="s">
        <v>493</v>
      </c>
      <c r="DM9" s="777"/>
      <c r="DN9" s="777"/>
      <c r="DO9" s="777"/>
      <c r="DP9" s="778"/>
      <c r="DQ9" s="776" t="s">
        <v>493</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565</v>
      </c>
      <c r="BT10" s="774"/>
      <c r="BU10" s="774"/>
      <c r="BV10" s="774"/>
      <c r="BW10" s="774"/>
      <c r="BX10" s="774"/>
      <c r="BY10" s="774"/>
      <c r="BZ10" s="774"/>
      <c r="CA10" s="774"/>
      <c r="CB10" s="774"/>
      <c r="CC10" s="774"/>
      <c r="CD10" s="774"/>
      <c r="CE10" s="774"/>
      <c r="CF10" s="774"/>
      <c r="CG10" s="775"/>
      <c r="CH10" s="776">
        <v>17</v>
      </c>
      <c r="CI10" s="777"/>
      <c r="CJ10" s="777"/>
      <c r="CK10" s="777"/>
      <c r="CL10" s="778"/>
      <c r="CM10" s="776">
        <v>406</v>
      </c>
      <c r="CN10" s="777"/>
      <c r="CO10" s="777"/>
      <c r="CP10" s="777"/>
      <c r="CQ10" s="778"/>
      <c r="CR10" s="776">
        <v>30</v>
      </c>
      <c r="CS10" s="777"/>
      <c r="CT10" s="777"/>
      <c r="CU10" s="777"/>
      <c r="CV10" s="778"/>
      <c r="CW10" s="776" t="s">
        <v>554</v>
      </c>
      <c r="CX10" s="777"/>
      <c r="CY10" s="777"/>
      <c r="CZ10" s="777"/>
      <c r="DA10" s="778"/>
      <c r="DB10" s="776" t="s">
        <v>554</v>
      </c>
      <c r="DC10" s="777"/>
      <c r="DD10" s="777"/>
      <c r="DE10" s="777"/>
      <c r="DF10" s="778"/>
      <c r="DG10" s="776" t="s">
        <v>493</v>
      </c>
      <c r="DH10" s="777"/>
      <c r="DI10" s="777"/>
      <c r="DJ10" s="777"/>
      <c r="DK10" s="778"/>
      <c r="DL10" s="776" t="s">
        <v>493</v>
      </c>
      <c r="DM10" s="777"/>
      <c r="DN10" s="777"/>
      <c r="DO10" s="777"/>
      <c r="DP10" s="778"/>
      <c r="DQ10" s="776" t="s">
        <v>493</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566</v>
      </c>
      <c r="BT11" s="774"/>
      <c r="BU11" s="774"/>
      <c r="BV11" s="774"/>
      <c r="BW11" s="774"/>
      <c r="BX11" s="774"/>
      <c r="BY11" s="774"/>
      <c r="BZ11" s="774"/>
      <c r="CA11" s="774"/>
      <c r="CB11" s="774"/>
      <c r="CC11" s="774"/>
      <c r="CD11" s="774"/>
      <c r="CE11" s="774"/>
      <c r="CF11" s="774"/>
      <c r="CG11" s="775"/>
      <c r="CH11" s="776">
        <v>12</v>
      </c>
      <c r="CI11" s="777"/>
      <c r="CJ11" s="777"/>
      <c r="CK11" s="777"/>
      <c r="CL11" s="778"/>
      <c r="CM11" s="776">
        <v>137</v>
      </c>
      <c r="CN11" s="777"/>
      <c r="CO11" s="777"/>
      <c r="CP11" s="777"/>
      <c r="CQ11" s="778"/>
      <c r="CR11" s="776">
        <v>40</v>
      </c>
      <c r="CS11" s="777"/>
      <c r="CT11" s="777"/>
      <c r="CU11" s="777"/>
      <c r="CV11" s="778"/>
      <c r="CW11" s="776" t="s">
        <v>554</v>
      </c>
      <c r="CX11" s="777"/>
      <c r="CY11" s="777"/>
      <c r="CZ11" s="777"/>
      <c r="DA11" s="778"/>
      <c r="DB11" s="776" t="s">
        <v>554</v>
      </c>
      <c r="DC11" s="777"/>
      <c r="DD11" s="777"/>
      <c r="DE11" s="777"/>
      <c r="DF11" s="778"/>
      <c r="DG11" s="776" t="s">
        <v>493</v>
      </c>
      <c r="DH11" s="777"/>
      <c r="DI11" s="777"/>
      <c r="DJ11" s="777"/>
      <c r="DK11" s="778"/>
      <c r="DL11" s="776" t="s">
        <v>493</v>
      </c>
      <c r="DM11" s="777"/>
      <c r="DN11" s="777"/>
      <c r="DO11" s="777"/>
      <c r="DP11" s="778"/>
      <c r="DQ11" s="776" t="s">
        <v>493</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63260</v>
      </c>
      <c r="R23" s="793"/>
      <c r="S23" s="793"/>
      <c r="T23" s="793"/>
      <c r="U23" s="793"/>
      <c r="V23" s="793">
        <v>61956</v>
      </c>
      <c r="W23" s="793"/>
      <c r="X23" s="793"/>
      <c r="Y23" s="793"/>
      <c r="Z23" s="793"/>
      <c r="AA23" s="793">
        <v>1304</v>
      </c>
      <c r="AB23" s="793"/>
      <c r="AC23" s="793"/>
      <c r="AD23" s="793"/>
      <c r="AE23" s="794"/>
      <c r="AF23" s="795">
        <v>1285</v>
      </c>
      <c r="AG23" s="793"/>
      <c r="AH23" s="793"/>
      <c r="AI23" s="793"/>
      <c r="AJ23" s="796"/>
      <c r="AK23" s="797"/>
      <c r="AL23" s="798"/>
      <c r="AM23" s="798"/>
      <c r="AN23" s="798"/>
      <c r="AO23" s="798"/>
      <c r="AP23" s="793">
        <v>44664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4">
        <v>13273</v>
      </c>
      <c r="R28" s="825"/>
      <c r="S28" s="825"/>
      <c r="T28" s="825"/>
      <c r="U28" s="826"/>
      <c r="V28" s="827">
        <v>13182</v>
      </c>
      <c r="W28" s="827"/>
      <c r="X28" s="827"/>
      <c r="Y28" s="827"/>
      <c r="Z28" s="827"/>
      <c r="AA28" s="827">
        <v>91</v>
      </c>
      <c r="AB28" s="827"/>
      <c r="AC28" s="827"/>
      <c r="AD28" s="827"/>
      <c r="AE28" s="828"/>
      <c r="AF28" s="829">
        <v>91</v>
      </c>
      <c r="AG28" s="827"/>
      <c r="AH28" s="827"/>
      <c r="AI28" s="827"/>
      <c r="AJ28" s="830"/>
      <c r="AK28" s="831">
        <v>1339</v>
      </c>
      <c r="AL28" s="832"/>
      <c r="AM28" s="832"/>
      <c r="AN28" s="832"/>
      <c r="AO28" s="832"/>
      <c r="AP28" s="832" t="s">
        <v>554</v>
      </c>
      <c r="AQ28" s="832"/>
      <c r="AR28" s="832"/>
      <c r="AS28" s="832"/>
      <c r="AT28" s="832"/>
      <c r="AU28" s="832" t="s">
        <v>554</v>
      </c>
      <c r="AV28" s="832"/>
      <c r="AW28" s="832"/>
      <c r="AX28" s="832"/>
      <c r="AY28" s="832"/>
      <c r="AZ28" s="833" t="s">
        <v>554</v>
      </c>
      <c r="BA28" s="833"/>
      <c r="BB28" s="833"/>
      <c r="BC28" s="833"/>
      <c r="BD28" s="833"/>
      <c r="BE28" s="822"/>
      <c r="BF28" s="822"/>
      <c r="BG28" s="822"/>
      <c r="BH28" s="822"/>
      <c r="BI28" s="823"/>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820">
        <v>15621</v>
      </c>
      <c r="R29" s="787"/>
      <c r="S29" s="787"/>
      <c r="T29" s="787"/>
      <c r="U29" s="821"/>
      <c r="V29" s="784">
        <v>15169</v>
      </c>
      <c r="W29" s="784"/>
      <c r="X29" s="784"/>
      <c r="Y29" s="784"/>
      <c r="Z29" s="784"/>
      <c r="AA29" s="784">
        <v>453</v>
      </c>
      <c r="AB29" s="784"/>
      <c r="AC29" s="784"/>
      <c r="AD29" s="784"/>
      <c r="AE29" s="785"/>
      <c r="AF29" s="786">
        <v>453</v>
      </c>
      <c r="AG29" s="787"/>
      <c r="AH29" s="787"/>
      <c r="AI29" s="787"/>
      <c r="AJ29" s="788"/>
      <c r="AK29" s="838">
        <v>2365</v>
      </c>
      <c r="AL29" s="834"/>
      <c r="AM29" s="834"/>
      <c r="AN29" s="834"/>
      <c r="AO29" s="834"/>
      <c r="AP29" s="834" t="s">
        <v>554</v>
      </c>
      <c r="AQ29" s="834"/>
      <c r="AR29" s="834"/>
      <c r="AS29" s="834"/>
      <c r="AT29" s="834"/>
      <c r="AU29" s="834" t="s">
        <v>554</v>
      </c>
      <c r="AV29" s="834"/>
      <c r="AW29" s="834"/>
      <c r="AX29" s="834"/>
      <c r="AY29" s="834"/>
      <c r="AZ29" s="835" t="s">
        <v>554</v>
      </c>
      <c r="BA29" s="835"/>
      <c r="BB29" s="835"/>
      <c r="BC29" s="835"/>
      <c r="BD29" s="835"/>
      <c r="BE29" s="836"/>
      <c r="BF29" s="836"/>
      <c r="BG29" s="836"/>
      <c r="BH29" s="836"/>
      <c r="BI29" s="837"/>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820">
        <v>2463</v>
      </c>
      <c r="R30" s="787"/>
      <c r="S30" s="787"/>
      <c r="T30" s="787"/>
      <c r="U30" s="821"/>
      <c r="V30" s="784">
        <v>2390</v>
      </c>
      <c r="W30" s="784"/>
      <c r="X30" s="784"/>
      <c r="Y30" s="784"/>
      <c r="Z30" s="784"/>
      <c r="AA30" s="784">
        <v>74</v>
      </c>
      <c r="AB30" s="784"/>
      <c r="AC30" s="784"/>
      <c r="AD30" s="784"/>
      <c r="AE30" s="785"/>
      <c r="AF30" s="786">
        <v>74</v>
      </c>
      <c r="AG30" s="787"/>
      <c r="AH30" s="787"/>
      <c r="AI30" s="787"/>
      <c r="AJ30" s="788"/>
      <c r="AK30" s="838">
        <v>763</v>
      </c>
      <c r="AL30" s="834"/>
      <c r="AM30" s="834"/>
      <c r="AN30" s="834"/>
      <c r="AO30" s="834"/>
      <c r="AP30" s="834" t="s">
        <v>554</v>
      </c>
      <c r="AQ30" s="834"/>
      <c r="AR30" s="834"/>
      <c r="AS30" s="834"/>
      <c r="AT30" s="834"/>
      <c r="AU30" s="834" t="s">
        <v>554</v>
      </c>
      <c r="AV30" s="834"/>
      <c r="AW30" s="834"/>
      <c r="AX30" s="834"/>
      <c r="AY30" s="834"/>
      <c r="AZ30" s="835" t="s">
        <v>554</v>
      </c>
      <c r="BA30" s="835"/>
      <c r="BB30" s="835"/>
      <c r="BC30" s="835"/>
      <c r="BD30" s="835"/>
      <c r="BE30" s="836"/>
      <c r="BF30" s="836"/>
      <c r="BG30" s="836"/>
      <c r="BH30" s="836"/>
      <c r="BI30" s="837"/>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820">
        <v>12004</v>
      </c>
      <c r="R31" s="787"/>
      <c r="S31" s="787"/>
      <c r="T31" s="787"/>
      <c r="U31" s="821"/>
      <c r="V31" s="784">
        <v>12977</v>
      </c>
      <c r="W31" s="784"/>
      <c r="X31" s="784"/>
      <c r="Y31" s="784"/>
      <c r="Z31" s="784"/>
      <c r="AA31" s="784">
        <v>-973</v>
      </c>
      <c r="AB31" s="784"/>
      <c r="AC31" s="784"/>
      <c r="AD31" s="784"/>
      <c r="AE31" s="785"/>
      <c r="AF31" s="786">
        <v>250</v>
      </c>
      <c r="AG31" s="787"/>
      <c r="AH31" s="787"/>
      <c r="AI31" s="787"/>
      <c r="AJ31" s="788"/>
      <c r="AK31" s="838">
        <v>1607</v>
      </c>
      <c r="AL31" s="834"/>
      <c r="AM31" s="834"/>
      <c r="AN31" s="834"/>
      <c r="AO31" s="834"/>
      <c r="AP31" s="834">
        <v>11057</v>
      </c>
      <c r="AQ31" s="834"/>
      <c r="AR31" s="834"/>
      <c r="AS31" s="834"/>
      <c r="AT31" s="834"/>
      <c r="AU31" s="834">
        <v>6877</v>
      </c>
      <c r="AV31" s="834"/>
      <c r="AW31" s="834"/>
      <c r="AX31" s="834"/>
      <c r="AY31" s="834"/>
      <c r="AZ31" s="835" t="s">
        <v>554</v>
      </c>
      <c r="BA31" s="835"/>
      <c r="BB31" s="835"/>
      <c r="BC31" s="835"/>
      <c r="BD31" s="835"/>
      <c r="BE31" s="836" t="s">
        <v>393</v>
      </c>
      <c r="BF31" s="836"/>
      <c r="BG31" s="836"/>
      <c r="BH31" s="836"/>
      <c r="BI31" s="837"/>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820">
        <v>2574</v>
      </c>
      <c r="R32" s="787"/>
      <c r="S32" s="787"/>
      <c r="T32" s="787"/>
      <c r="U32" s="821"/>
      <c r="V32" s="784">
        <v>2324</v>
      </c>
      <c r="W32" s="784"/>
      <c r="X32" s="784"/>
      <c r="Y32" s="784"/>
      <c r="Z32" s="784"/>
      <c r="AA32" s="784">
        <v>249</v>
      </c>
      <c r="AB32" s="784"/>
      <c r="AC32" s="784"/>
      <c r="AD32" s="784"/>
      <c r="AE32" s="785"/>
      <c r="AF32" s="786">
        <v>1527</v>
      </c>
      <c r="AG32" s="787"/>
      <c r="AH32" s="787"/>
      <c r="AI32" s="787"/>
      <c r="AJ32" s="788"/>
      <c r="AK32" s="838">
        <v>52</v>
      </c>
      <c r="AL32" s="834"/>
      <c r="AM32" s="834"/>
      <c r="AN32" s="834"/>
      <c r="AO32" s="834"/>
      <c r="AP32" s="834">
        <v>11411</v>
      </c>
      <c r="AQ32" s="834"/>
      <c r="AR32" s="834"/>
      <c r="AS32" s="834"/>
      <c r="AT32" s="834"/>
      <c r="AU32" s="834">
        <v>240</v>
      </c>
      <c r="AV32" s="834"/>
      <c r="AW32" s="834"/>
      <c r="AX32" s="834"/>
      <c r="AY32" s="834"/>
      <c r="AZ32" s="835" t="s">
        <v>554</v>
      </c>
      <c r="BA32" s="835"/>
      <c r="BB32" s="835"/>
      <c r="BC32" s="835"/>
      <c r="BD32" s="835"/>
      <c r="BE32" s="836" t="s">
        <v>393</v>
      </c>
      <c r="BF32" s="836"/>
      <c r="BG32" s="836"/>
      <c r="BH32" s="836"/>
      <c r="BI32" s="837"/>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820">
        <v>3381</v>
      </c>
      <c r="R33" s="787"/>
      <c r="S33" s="787"/>
      <c r="T33" s="787"/>
      <c r="U33" s="821"/>
      <c r="V33" s="784">
        <v>3365</v>
      </c>
      <c r="W33" s="784"/>
      <c r="X33" s="784"/>
      <c r="Y33" s="784"/>
      <c r="Z33" s="784"/>
      <c r="AA33" s="784">
        <v>16</v>
      </c>
      <c r="AB33" s="784"/>
      <c r="AC33" s="784"/>
      <c r="AD33" s="784"/>
      <c r="AE33" s="785"/>
      <c r="AF33" s="786">
        <v>503</v>
      </c>
      <c r="AG33" s="787"/>
      <c r="AH33" s="787"/>
      <c r="AI33" s="787"/>
      <c r="AJ33" s="788"/>
      <c r="AK33" s="838">
        <v>909</v>
      </c>
      <c r="AL33" s="834"/>
      <c r="AM33" s="834"/>
      <c r="AN33" s="834"/>
      <c r="AO33" s="834"/>
      <c r="AP33" s="834">
        <v>8793</v>
      </c>
      <c r="AQ33" s="834"/>
      <c r="AR33" s="834"/>
      <c r="AS33" s="834"/>
      <c r="AT33" s="834"/>
      <c r="AU33" s="834">
        <v>4687</v>
      </c>
      <c r="AV33" s="834"/>
      <c r="AW33" s="834"/>
      <c r="AX33" s="834"/>
      <c r="AY33" s="834"/>
      <c r="AZ33" s="835" t="s">
        <v>554</v>
      </c>
      <c r="BA33" s="835"/>
      <c r="BB33" s="835"/>
      <c r="BC33" s="835"/>
      <c r="BD33" s="835"/>
      <c r="BE33" s="836" t="s">
        <v>393</v>
      </c>
      <c r="BF33" s="836"/>
      <c r="BG33" s="836"/>
      <c r="BH33" s="836"/>
      <c r="BI33" s="837"/>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820">
        <v>186</v>
      </c>
      <c r="R34" s="787"/>
      <c r="S34" s="787"/>
      <c r="T34" s="787"/>
      <c r="U34" s="821"/>
      <c r="V34" s="784">
        <v>130</v>
      </c>
      <c r="W34" s="784"/>
      <c r="X34" s="784"/>
      <c r="Y34" s="784"/>
      <c r="Z34" s="784"/>
      <c r="AA34" s="784">
        <v>57</v>
      </c>
      <c r="AB34" s="784"/>
      <c r="AC34" s="784"/>
      <c r="AD34" s="784"/>
      <c r="AE34" s="785"/>
      <c r="AF34" s="786">
        <v>1550</v>
      </c>
      <c r="AG34" s="787"/>
      <c r="AH34" s="787"/>
      <c r="AI34" s="787"/>
      <c r="AJ34" s="788"/>
      <c r="AK34" s="838" t="s">
        <v>554</v>
      </c>
      <c r="AL34" s="834"/>
      <c r="AM34" s="834"/>
      <c r="AN34" s="834"/>
      <c r="AO34" s="834"/>
      <c r="AP34" s="834" t="s">
        <v>554</v>
      </c>
      <c r="AQ34" s="834"/>
      <c r="AR34" s="834"/>
      <c r="AS34" s="834"/>
      <c r="AT34" s="834"/>
      <c r="AU34" s="834" t="s">
        <v>554</v>
      </c>
      <c r="AV34" s="834"/>
      <c r="AW34" s="834"/>
      <c r="AX34" s="834"/>
      <c r="AY34" s="834"/>
      <c r="AZ34" s="835" t="s">
        <v>554</v>
      </c>
      <c r="BA34" s="835"/>
      <c r="BB34" s="835"/>
      <c r="BC34" s="835"/>
      <c r="BD34" s="835"/>
      <c r="BE34" s="836" t="s">
        <v>393</v>
      </c>
      <c r="BF34" s="836"/>
      <c r="BG34" s="836"/>
      <c r="BH34" s="836"/>
      <c r="BI34" s="837"/>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397</v>
      </c>
      <c r="C35" s="781"/>
      <c r="D35" s="781"/>
      <c r="E35" s="781"/>
      <c r="F35" s="781"/>
      <c r="G35" s="781"/>
      <c r="H35" s="781"/>
      <c r="I35" s="781"/>
      <c r="J35" s="781"/>
      <c r="K35" s="781"/>
      <c r="L35" s="781"/>
      <c r="M35" s="781"/>
      <c r="N35" s="781"/>
      <c r="O35" s="781"/>
      <c r="P35" s="782"/>
      <c r="Q35" s="820">
        <v>136</v>
      </c>
      <c r="R35" s="787"/>
      <c r="S35" s="787"/>
      <c r="T35" s="787"/>
      <c r="U35" s="821"/>
      <c r="V35" s="784">
        <v>141</v>
      </c>
      <c r="W35" s="784"/>
      <c r="X35" s="784"/>
      <c r="Y35" s="784"/>
      <c r="Z35" s="784"/>
      <c r="AA35" s="784">
        <v>-5</v>
      </c>
      <c r="AB35" s="784"/>
      <c r="AC35" s="784"/>
      <c r="AD35" s="784"/>
      <c r="AE35" s="785"/>
      <c r="AF35" s="786">
        <v>1</v>
      </c>
      <c r="AG35" s="787"/>
      <c r="AH35" s="787"/>
      <c r="AI35" s="787"/>
      <c r="AJ35" s="788"/>
      <c r="AK35" s="838">
        <v>124</v>
      </c>
      <c r="AL35" s="834"/>
      <c r="AM35" s="834"/>
      <c r="AN35" s="834"/>
      <c r="AO35" s="834"/>
      <c r="AP35" s="834">
        <v>224</v>
      </c>
      <c r="AQ35" s="834"/>
      <c r="AR35" s="834"/>
      <c r="AS35" s="834"/>
      <c r="AT35" s="834"/>
      <c r="AU35" s="834">
        <v>224</v>
      </c>
      <c r="AV35" s="834"/>
      <c r="AW35" s="834"/>
      <c r="AX35" s="834"/>
      <c r="AY35" s="834"/>
      <c r="AZ35" s="835" t="s">
        <v>554</v>
      </c>
      <c r="BA35" s="835"/>
      <c r="BB35" s="835"/>
      <c r="BC35" s="835"/>
      <c r="BD35" s="835"/>
      <c r="BE35" s="836" t="s">
        <v>393</v>
      </c>
      <c r="BF35" s="836"/>
      <c r="BG35" s="836"/>
      <c r="BH35" s="836"/>
      <c r="BI35" s="837"/>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398</v>
      </c>
      <c r="C36" s="781"/>
      <c r="D36" s="781"/>
      <c r="E36" s="781"/>
      <c r="F36" s="781"/>
      <c r="G36" s="781"/>
      <c r="H36" s="781"/>
      <c r="I36" s="781"/>
      <c r="J36" s="781"/>
      <c r="K36" s="781"/>
      <c r="L36" s="781"/>
      <c r="M36" s="781"/>
      <c r="N36" s="781"/>
      <c r="O36" s="781"/>
      <c r="P36" s="782"/>
      <c r="Q36" s="820">
        <v>35</v>
      </c>
      <c r="R36" s="787"/>
      <c r="S36" s="787"/>
      <c r="T36" s="787"/>
      <c r="U36" s="821"/>
      <c r="V36" s="784">
        <v>35</v>
      </c>
      <c r="W36" s="784"/>
      <c r="X36" s="784"/>
      <c r="Y36" s="784"/>
      <c r="Z36" s="784"/>
      <c r="AA36" s="784" t="s">
        <v>554</v>
      </c>
      <c r="AB36" s="784"/>
      <c r="AC36" s="784"/>
      <c r="AD36" s="784"/>
      <c r="AE36" s="785"/>
      <c r="AF36" s="786" t="s">
        <v>122</v>
      </c>
      <c r="AG36" s="787"/>
      <c r="AH36" s="787"/>
      <c r="AI36" s="787"/>
      <c r="AJ36" s="788"/>
      <c r="AK36" s="838">
        <v>4</v>
      </c>
      <c r="AL36" s="834"/>
      <c r="AM36" s="834"/>
      <c r="AN36" s="834"/>
      <c r="AO36" s="834"/>
      <c r="AP36" s="834" t="s">
        <v>572</v>
      </c>
      <c r="AQ36" s="834"/>
      <c r="AR36" s="834"/>
      <c r="AS36" s="834"/>
      <c r="AT36" s="834"/>
      <c r="AU36" s="834" t="s">
        <v>554</v>
      </c>
      <c r="AV36" s="834"/>
      <c r="AW36" s="834"/>
      <c r="AX36" s="834"/>
      <c r="AY36" s="834"/>
      <c r="AZ36" s="835" t="s">
        <v>554</v>
      </c>
      <c r="BA36" s="835"/>
      <c r="BB36" s="835"/>
      <c r="BC36" s="835"/>
      <c r="BD36" s="835"/>
      <c r="BE36" s="836" t="s">
        <v>399</v>
      </c>
      <c r="BF36" s="836"/>
      <c r="BG36" s="836"/>
      <c r="BH36" s="836"/>
      <c r="BI36" s="837"/>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400</v>
      </c>
      <c r="C37" s="781"/>
      <c r="D37" s="781"/>
      <c r="E37" s="781"/>
      <c r="F37" s="781"/>
      <c r="G37" s="781"/>
      <c r="H37" s="781"/>
      <c r="I37" s="781"/>
      <c r="J37" s="781"/>
      <c r="K37" s="781"/>
      <c r="L37" s="781"/>
      <c r="M37" s="781"/>
      <c r="N37" s="781"/>
      <c r="O37" s="781"/>
      <c r="P37" s="782"/>
      <c r="Q37" s="820">
        <v>522</v>
      </c>
      <c r="R37" s="787"/>
      <c r="S37" s="787"/>
      <c r="T37" s="787"/>
      <c r="U37" s="821"/>
      <c r="V37" s="784">
        <v>522</v>
      </c>
      <c r="W37" s="784"/>
      <c r="X37" s="784"/>
      <c r="Y37" s="784"/>
      <c r="Z37" s="784"/>
      <c r="AA37" s="784" t="s">
        <v>554</v>
      </c>
      <c r="AB37" s="784"/>
      <c r="AC37" s="784"/>
      <c r="AD37" s="784"/>
      <c r="AE37" s="785"/>
      <c r="AF37" s="786">
        <v>90</v>
      </c>
      <c r="AG37" s="787"/>
      <c r="AH37" s="787"/>
      <c r="AI37" s="787"/>
      <c r="AJ37" s="788"/>
      <c r="AK37" s="838">
        <v>59</v>
      </c>
      <c r="AL37" s="834"/>
      <c r="AM37" s="834"/>
      <c r="AN37" s="834"/>
      <c r="AO37" s="834"/>
      <c r="AP37" s="834">
        <v>3002</v>
      </c>
      <c r="AQ37" s="834"/>
      <c r="AR37" s="834"/>
      <c r="AS37" s="834"/>
      <c r="AT37" s="834"/>
      <c r="AU37" s="834">
        <v>144</v>
      </c>
      <c r="AV37" s="834"/>
      <c r="AW37" s="834"/>
      <c r="AX37" s="834"/>
      <c r="AY37" s="834"/>
      <c r="AZ37" s="835" t="s">
        <v>554</v>
      </c>
      <c r="BA37" s="835"/>
      <c r="BB37" s="835"/>
      <c r="BC37" s="835"/>
      <c r="BD37" s="835"/>
      <c r="BE37" s="836" t="s">
        <v>399</v>
      </c>
      <c r="BF37" s="836"/>
      <c r="BG37" s="836"/>
      <c r="BH37" s="836"/>
      <c r="BI37" s="837"/>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8"/>
      <c r="AL38" s="834"/>
      <c r="AM38" s="834"/>
      <c r="AN38" s="834"/>
      <c r="AO38" s="834"/>
      <c r="AP38" s="834"/>
      <c r="AQ38" s="834"/>
      <c r="AR38" s="834"/>
      <c r="AS38" s="834"/>
      <c r="AT38" s="834"/>
      <c r="AU38" s="834"/>
      <c r="AV38" s="834"/>
      <c r="AW38" s="834"/>
      <c r="AX38" s="834"/>
      <c r="AY38" s="834"/>
      <c r="AZ38" s="835"/>
      <c r="BA38" s="835"/>
      <c r="BB38" s="835"/>
      <c r="BC38" s="835"/>
      <c r="BD38" s="835"/>
      <c r="BE38" s="836"/>
      <c r="BF38" s="836"/>
      <c r="BG38" s="836"/>
      <c r="BH38" s="836"/>
      <c r="BI38" s="837"/>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8"/>
      <c r="AL39" s="834"/>
      <c r="AM39" s="834"/>
      <c r="AN39" s="834"/>
      <c r="AO39" s="834"/>
      <c r="AP39" s="834"/>
      <c r="AQ39" s="834"/>
      <c r="AR39" s="834"/>
      <c r="AS39" s="834"/>
      <c r="AT39" s="834"/>
      <c r="AU39" s="834"/>
      <c r="AV39" s="834"/>
      <c r="AW39" s="834"/>
      <c r="AX39" s="834"/>
      <c r="AY39" s="834"/>
      <c r="AZ39" s="835"/>
      <c r="BA39" s="835"/>
      <c r="BB39" s="835"/>
      <c r="BC39" s="835"/>
      <c r="BD39" s="835"/>
      <c r="BE39" s="836"/>
      <c r="BF39" s="836"/>
      <c r="BG39" s="836"/>
      <c r="BH39" s="836"/>
      <c r="BI39" s="837"/>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8"/>
      <c r="AL40" s="834"/>
      <c r="AM40" s="834"/>
      <c r="AN40" s="834"/>
      <c r="AO40" s="834"/>
      <c r="AP40" s="834"/>
      <c r="AQ40" s="834"/>
      <c r="AR40" s="834"/>
      <c r="AS40" s="834"/>
      <c r="AT40" s="834"/>
      <c r="AU40" s="834"/>
      <c r="AV40" s="834"/>
      <c r="AW40" s="834"/>
      <c r="AX40" s="834"/>
      <c r="AY40" s="834"/>
      <c r="AZ40" s="835"/>
      <c r="BA40" s="835"/>
      <c r="BB40" s="835"/>
      <c r="BC40" s="835"/>
      <c r="BD40" s="835"/>
      <c r="BE40" s="836"/>
      <c r="BF40" s="836"/>
      <c r="BG40" s="836"/>
      <c r="BH40" s="836"/>
      <c r="BI40" s="837"/>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8"/>
      <c r="AL41" s="834"/>
      <c r="AM41" s="834"/>
      <c r="AN41" s="834"/>
      <c r="AO41" s="834"/>
      <c r="AP41" s="834"/>
      <c r="AQ41" s="834"/>
      <c r="AR41" s="834"/>
      <c r="AS41" s="834"/>
      <c r="AT41" s="834"/>
      <c r="AU41" s="834"/>
      <c r="AV41" s="834"/>
      <c r="AW41" s="834"/>
      <c r="AX41" s="834"/>
      <c r="AY41" s="834"/>
      <c r="AZ41" s="835"/>
      <c r="BA41" s="835"/>
      <c r="BB41" s="835"/>
      <c r="BC41" s="835"/>
      <c r="BD41" s="835"/>
      <c r="BE41" s="836"/>
      <c r="BF41" s="836"/>
      <c r="BG41" s="836"/>
      <c r="BH41" s="836"/>
      <c r="BI41" s="837"/>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8"/>
      <c r="AL42" s="834"/>
      <c r="AM42" s="834"/>
      <c r="AN42" s="834"/>
      <c r="AO42" s="834"/>
      <c r="AP42" s="834"/>
      <c r="AQ42" s="834"/>
      <c r="AR42" s="834"/>
      <c r="AS42" s="834"/>
      <c r="AT42" s="834"/>
      <c r="AU42" s="834"/>
      <c r="AV42" s="834"/>
      <c r="AW42" s="834"/>
      <c r="AX42" s="834"/>
      <c r="AY42" s="834"/>
      <c r="AZ42" s="835"/>
      <c r="BA42" s="835"/>
      <c r="BB42" s="835"/>
      <c r="BC42" s="835"/>
      <c r="BD42" s="835"/>
      <c r="BE42" s="836"/>
      <c r="BF42" s="836"/>
      <c r="BG42" s="836"/>
      <c r="BH42" s="836"/>
      <c r="BI42" s="837"/>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8"/>
      <c r="AL43" s="834"/>
      <c r="AM43" s="834"/>
      <c r="AN43" s="834"/>
      <c r="AO43" s="834"/>
      <c r="AP43" s="834"/>
      <c r="AQ43" s="834"/>
      <c r="AR43" s="834"/>
      <c r="AS43" s="834"/>
      <c r="AT43" s="834"/>
      <c r="AU43" s="834"/>
      <c r="AV43" s="834"/>
      <c r="AW43" s="834"/>
      <c r="AX43" s="834"/>
      <c r="AY43" s="834"/>
      <c r="AZ43" s="835"/>
      <c r="BA43" s="835"/>
      <c r="BB43" s="835"/>
      <c r="BC43" s="835"/>
      <c r="BD43" s="835"/>
      <c r="BE43" s="836"/>
      <c r="BF43" s="836"/>
      <c r="BG43" s="836"/>
      <c r="BH43" s="836"/>
      <c r="BI43" s="837"/>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8"/>
      <c r="AL44" s="834"/>
      <c r="AM44" s="834"/>
      <c r="AN44" s="834"/>
      <c r="AO44" s="834"/>
      <c r="AP44" s="834"/>
      <c r="AQ44" s="834"/>
      <c r="AR44" s="834"/>
      <c r="AS44" s="834"/>
      <c r="AT44" s="834"/>
      <c r="AU44" s="834"/>
      <c r="AV44" s="834"/>
      <c r="AW44" s="834"/>
      <c r="AX44" s="834"/>
      <c r="AY44" s="834"/>
      <c r="AZ44" s="835"/>
      <c r="BA44" s="835"/>
      <c r="BB44" s="835"/>
      <c r="BC44" s="835"/>
      <c r="BD44" s="835"/>
      <c r="BE44" s="836"/>
      <c r="BF44" s="836"/>
      <c r="BG44" s="836"/>
      <c r="BH44" s="836"/>
      <c r="BI44" s="837"/>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8"/>
      <c r="AL45" s="834"/>
      <c r="AM45" s="834"/>
      <c r="AN45" s="834"/>
      <c r="AO45" s="834"/>
      <c r="AP45" s="834"/>
      <c r="AQ45" s="834"/>
      <c r="AR45" s="834"/>
      <c r="AS45" s="834"/>
      <c r="AT45" s="834"/>
      <c r="AU45" s="834"/>
      <c r="AV45" s="834"/>
      <c r="AW45" s="834"/>
      <c r="AX45" s="834"/>
      <c r="AY45" s="834"/>
      <c r="AZ45" s="835"/>
      <c r="BA45" s="835"/>
      <c r="BB45" s="835"/>
      <c r="BC45" s="835"/>
      <c r="BD45" s="835"/>
      <c r="BE45" s="836"/>
      <c r="BF45" s="836"/>
      <c r="BG45" s="836"/>
      <c r="BH45" s="836"/>
      <c r="BI45" s="837"/>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8"/>
      <c r="AL46" s="834"/>
      <c r="AM46" s="834"/>
      <c r="AN46" s="834"/>
      <c r="AO46" s="834"/>
      <c r="AP46" s="834"/>
      <c r="AQ46" s="834"/>
      <c r="AR46" s="834"/>
      <c r="AS46" s="834"/>
      <c r="AT46" s="834"/>
      <c r="AU46" s="834"/>
      <c r="AV46" s="834"/>
      <c r="AW46" s="834"/>
      <c r="AX46" s="834"/>
      <c r="AY46" s="834"/>
      <c r="AZ46" s="835"/>
      <c r="BA46" s="835"/>
      <c r="BB46" s="835"/>
      <c r="BC46" s="835"/>
      <c r="BD46" s="835"/>
      <c r="BE46" s="836"/>
      <c r="BF46" s="836"/>
      <c r="BG46" s="836"/>
      <c r="BH46" s="836"/>
      <c r="BI46" s="837"/>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8"/>
      <c r="AL47" s="834"/>
      <c r="AM47" s="834"/>
      <c r="AN47" s="834"/>
      <c r="AO47" s="834"/>
      <c r="AP47" s="834"/>
      <c r="AQ47" s="834"/>
      <c r="AR47" s="834"/>
      <c r="AS47" s="834"/>
      <c r="AT47" s="834"/>
      <c r="AU47" s="834"/>
      <c r="AV47" s="834"/>
      <c r="AW47" s="834"/>
      <c r="AX47" s="834"/>
      <c r="AY47" s="834"/>
      <c r="AZ47" s="835"/>
      <c r="BA47" s="835"/>
      <c r="BB47" s="835"/>
      <c r="BC47" s="835"/>
      <c r="BD47" s="835"/>
      <c r="BE47" s="836"/>
      <c r="BF47" s="836"/>
      <c r="BG47" s="836"/>
      <c r="BH47" s="836"/>
      <c r="BI47" s="837"/>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8"/>
      <c r="AL48" s="834"/>
      <c r="AM48" s="834"/>
      <c r="AN48" s="834"/>
      <c r="AO48" s="834"/>
      <c r="AP48" s="834"/>
      <c r="AQ48" s="834"/>
      <c r="AR48" s="834"/>
      <c r="AS48" s="834"/>
      <c r="AT48" s="834"/>
      <c r="AU48" s="834"/>
      <c r="AV48" s="834"/>
      <c r="AW48" s="834"/>
      <c r="AX48" s="834"/>
      <c r="AY48" s="834"/>
      <c r="AZ48" s="835"/>
      <c r="BA48" s="835"/>
      <c r="BB48" s="835"/>
      <c r="BC48" s="835"/>
      <c r="BD48" s="835"/>
      <c r="BE48" s="836"/>
      <c r="BF48" s="836"/>
      <c r="BG48" s="836"/>
      <c r="BH48" s="836"/>
      <c r="BI48" s="837"/>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8"/>
      <c r="AL49" s="834"/>
      <c r="AM49" s="834"/>
      <c r="AN49" s="834"/>
      <c r="AO49" s="834"/>
      <c r="AP49" s="834"/>
      <c r="AQ49" s="834"/>
      <c r="AR49" s="834"/>
      <c r="AS49" s="834"/>
      <c r="AT49" s="834"/>
      <c r="AU49" s="834"/>
      <c r="AV49" s="834"/>
      <c r="AW49" s="834"/>
      <c r="AX49" s="834"/>
      <c r="AY49" s="834"/>
      <c r="AZ49" s="835"/>
      <c r="BA49" s="835"/>
      <c r="BB49" s="835"/>
      <c r="BC49" s="835"/>
      <c r="BD49" s="835"/>
      <c r="BE49" s="836"/>
      <c r="BF49" s="836"/>
      <c r="BG49" s="836"/>
      <c r="BH49" s="836"/>
      <c r="BI49" s="837"/>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9"/>
      <c r="R50" s="840"/>
      <c r="S50" s="840"/>
      <c r="T50" s="840"/>
      <c r="U50" s="840"/>
      <c r="V50" s="840"/>
      <c r="W50" s="840"/>
      <c r="X50" s="840"/>
      <c r="Y50" s="840"/>
      <c r="Z50" s="840"/>
      <c r="AA50" s="840"/>
      <c r="AB50" s="840"/>
      <c r="AC50" s="840"/>
      <c r="AD50" s="840"/>
      <c r="AE50" s="841"/>
      <c r="AF50" s="786"/>
      <c r="AG50" s="787"/>
      <c r="AH50" s="787"/>
      <c r="AI50" s="787"/>
      <c r="AJ50" s="788"/>
      <c r="AK50" s="843"/>
      <c r="AL50" s="840"/>
      <c r="AM50" s="840"/>
      <c r="AN50" s="840"/>
      <c r="AO50" s="840"/>
      <c r="AP50" s="840"/>
      <c r="AQ50" s="840"/>
      <c r="AR50" s="840"/>
      <c r="AS50" s="840"/>
      <c r="AT50" s="840"/>
      <c r="AU50" s="840"/>
      <c r="AV50" s="840"/>
      <c r="AW50" s="840"/>
      <c r="AX50" s="840"/>
      <c r="AY50" s="840"/>
      <c r="AZ50" s="842"/>
      <c r="BA50" s="842"/>
      <c r="BB50" s="842"/>
      <c r="BC50" s="842"/>
      <c r="BD50" s="842"/>
      <c r="BE50" s="836"/>
      <c r="BF50" s="836"/>
      <c r="BG50" s="836"/>
      <c r="BH50" s="836"/>
      <c r="BI50" s="837"/>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9"/>
      <c r="R51" s="840"/>
      <c r="S51" s="840"/>
      <c r="T51" s="840"/>
      <c r="U51" s="840"/>
      <c r="V51" s="840"/>
      <c r="W51" s="840"/>
      <c r="X51" s="840"/>
      <c r="Y51" s="840"/>
      <c r="Z51" s="840"/>
      <c r="AA51" s="840"/>
      <c r="AB51" s="840"/>
      <c r="AC51" s="840"/>
      <c r="AD51" s="840"/>
      <c r="AE51" s="841"/>
      <c r="AF51" s="786"/>
      <c r="AG51" s="787"/>
      <c r="AH51" s="787"/>
      <c r="AI51" s="787"/>
      <c r="AJ51" s="788"/>
      <c r="AK51" s="843"/>
      <c r="AL51" s="840"/>
      <c r="AM51" s="840"/>
      <c r="AN51" s="840"/>
      <c r="AO51" s="840"/>
      <c r="AP51" s="840"/>
      <c r="AQ51" s="840"/>
      <c r="AR51" s="840"/>
      <c r="AS51" s="840"/>
      <c r="AT51" s="840"/>
      <c r="AU51" s="840"/>
      <c r="AV51" s="840"/>
      <c r="AW51" s="840"/>
      <c r="AX51" s="840"/>
      <c r="AY51" s="840"/>
      <c r="AZ51" s="842"/>
      <c r="BA51" s="842"/>
      <c r="BB51" s="842"/>
      <c r="BC51" s="842"/>
      <c r="BD51" s="842"/>
      <c r="BE51" s="836"/>
      <c r="BF51" s="836"/>
      <c r="BG51" s="836"/>
      <c r="BH51" s="836"/>
      <c r="BI51" s="837"/>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9"/>
      <c r="R52" s="840"/>
      <c r="S52" s="840"/>
      <c r="T52" s="840"/>
      <c r="U52" s="840"/>
      <c r="V52" s="840"/>
      <c r="W52" s="840"/>
      <c r="X52" s="840"/>
      <c r="Y52" s="840"/>
      <c r="Z52" s="840"/>
      <c r="AA52" s="840"/>
      <c r="AB52" s="840"/>
      <c r="AC52" s="840"/>
      <c r="AD52" s="840"/>
      <c r="AE52" s="841"/>
      <c r="AF52" s="786"/>
      <c r="AG52" s="787"/>
      <c r="AH52" s="787"/>
      <c r="AI52" s="787"/>
      <c r="AJ52" s="788"/>
      <c r="AK52" s="843"/>
      <c r="AL52" s="840"/>
      <c r="AM52" s="840"/>
      <c r="AN52" s="840"/>
      <c r="AO52" s="840"/>
      <c r="AP52" s="840"/>
      <c r="AQ52" s="840"/>
      <c r="AR52" s="840"/>
      <c r="AS52" s="840"/>
      <c r="AT52" s="840"/>
      <c r="AU52" s="840"/>
      <c r="AV52" s="840"/>
      <c r="AW52" s="840"/>
      <c r="AX52" s="840"/>
      <c r="AY52" s="840"/>
      <c r="AZ52" s="842"/>
      <c r="BA52" s="842"/>
      <c r="BB52" s="842"/>
      <c r="BC52" s="842"/>
      <c r="BD52" s="842"/>
      <c r="BE52" s="836"/>
      <c r="BF52" s="836"/>
      <c r="BG52" s="836"/>
      <c r="BH52" s="836"/>
      <c r="BI52" s="837"/>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9"/>
      <c r="R53" s="840"/>
      <c r="S53" s="840"/>
      <c r="T53" s="840"/>
      <c r="U53" s="840"/>
      <c r="V53" s="840"/>
      <c r="W53" s="840"/>
      <c r="X53" s="840"/>
      <c r="Y53" s="840"/>
      <c r="Z53" s="840"/>
      <c r="AA53" s="840"/>
      <c r="AB53" s="840"/>
      <c r="AC53" s="840"/>
      <c r="AD53" s="840"/>
      <c r="AE53" s="841"/>
      <c r="AF53" s="786"/>
      <c r="AG53" s="787"/>
      <c r="AH53" s="787"/>
      <c r="AI53" s="787"/>
      <c r="AJ53" s="788"/>
      <c r="AK53" s="843"/>
      <c r="AL53" s="840"/>
      <c r="AM53" s="840"/>
      <c r="AN53" s="840"/>
      <c r="AO53" s="840"/>
      <c r="AP53" s="840"/>
      <c r="AQ53" s="840"/>
      <c r="AR53" s="840"/>
      <c r="AS53" s="840"/>
      <c r="AT53" s="840"/>
      <c r="AU53" s="840"/>
      <c r="AV53" s="840"/>
      <c r="AW53" s="840"/>
      <c r="AX53" s="840"/>
      <c r="AY53" s="840"/>
      <c r="AZ53" s="842"/>
      <c r="BA53" s="842"/>
      <c r="BB53" s="842"/>
      <c r="BC53" s="842"/>
      <c r="BD53" s="842"/>
      <c r="BE53" s="836"/>
      <c r="BF53" s="836"/>
      <c r="BG53" s="836"/>
      <c r="BH53" s="836"/>
      <c r="BI53" s="837"/>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9"/>
      <c r="R54" s="840"/>
      <c r="S54" s="840"/>
      <c r="T54" s="840"/>
      <c r="U54" s="840"/>
      <c r="V54" s="840"/>
      <c r="W54" s="840"/>
      <c r="X54" s="840"/>
      <c r="Y54" s="840"/>
      <c r="Z54" s="840"/>
      <c r="AA54" s="840"/>
      <c r="AB54" s="840"/>
      <c r="AC54" s="840"/>
      <c r="AD54" s="840"/>
      <c r="AE54" s="841"/>
      <c r="AF54" s="786"/>
      <c r="AG54" s="787"/>
      <c r="AH54" s="787"/>
      <c r="AI54" s="787"/>
      <c r="AJ54" s="788"/>
      <c r="AK54" s="843"/>
      <c r="AL54" s="840"/>
      <c r="AM54" s="840"/>
      <c r="AN54" s="840"/>
      <c r="AO54" s="840"/>
      <c r="AP54" s="840"/>
      <c r="AQ54" s="840"/>
      <c r="AR54" s="840"/>
      <c r="AS54" s="840"/>
      <c r="AT54" s="840"/>
      <c r="AU54" s="840"/>
      <c r="AV54" s="840"/>
      <c r="AW54" s="840"/>
      <c r="AX54" s="840"/>
      <c r="AY54" s="840"/>
      <c r="AZ54" s="842"/>
      <c r="BA54" s="842"/>
      <c r="BB54" s="842"/>
      <c r="BC54" s="842"/>
      <c r="BD54" s="842"/>
      <c r="BE54" s="836"/>
      <c r="BF54" s="836"/>
      <c r="BG54" s="836"/>
      <c r="BH54" s="836"/>
      <c r="BI54" s="837"/>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9"/>
      <c r="R55" s="840"/>
      <c r="S55" s="840"/>
      <c r="T55" s="840"/>
      <c r="U55" s="840"/>
      <c r="V55" s="840"/>
      <c r="W55" s="840"/>
      <c r="X55" s="840"/>
      <c r="Y55" s="840"/>
      <c r="Z55" s="840"/>
      <c r="AA55" s="840"/>
      <c r="AB55" s="840"/>
      <c r="AC55" s="840"/>
      <c r="AD55" s="840"/>
      <c r="AE55" s="841"/>
      <c r="AF55" s="786"/>
      <c r="AG55" s="787"/>
      <c r="AH55" s="787"/>
      <c r="AI55" s="787"/>
      <c r="AJ55" s="788"/>
      <c r="AK55" s="843"/>
      <c r="AL55" s="840"/>
      <c r="AM55" s="840"/>
      <c r="AN55" s="840"/>
      <c r="AO55" s="840"/>
      <c r="AP55" s="840"/>
      <c r="AQ55" s="840"/>
      <c r="AR55" s="840"/>
      <c r="AS55" s="840"/>
      <c r="AT55" s="840"/>
      <c r="AU55" s="840"/>
      <c r="AV55" s="840"/>
      <c r="AW55" s="840"/>
      <c r="AX55" s="840"/>
      <c r="AY55" s="840"/>
      <c r="AZ55" s="842"/>
      <c r="BA55" s="842"/>
      <c r="BB55" s="842"/>
      <c r="BC55" s="842"/>
      <c r="BD55" s="842"/>
      <c r="BE55" s="836"/>
      <c r="BF55" s="836"/>
      <c r="BG55" s="836"/>
      <c r="BH55" s="836"/>
      <c r="BI55" s="837"/>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9"/>
      <c r="R56" s="840"/>
      <c r="S56" s="840"/>
      <c r="T56" s="840"/>
      <c r="U56" s="840"/>
      <c r="V56" s="840"/>
      <c r="W56" s="840"/>
      <c r="X56" s="840"/>
      <c r="Y56" s="840"/>
      <c r="Z56" s="840"/>
      <c r="AA56" s="840"/>
      <c r="AB56" s="840"/>
      <c r="AC56" s="840"/>
      <c r="AD56" s="840"/>
      <c r="AE56" s="841"/>
      <c r="AF56" s="786"/>
      <c r="AG56" s="787"/>
      <c r="AH56" s="787"/>
      <c r="AI56" s="787"/>
      <c r="AJ56" s="788"/>
      <c r="AK56" s="843"/>
      <c r="AL56" s="840"/>
      <c r="AM56" s="840"/>
      <c r="AN56" s="840"/>
      <c r="AO56" s="840"/>
      <c r="AP56" s="840"/>
      <c r="AQ56" s="840"/>
      <c r="AR56" s="840"/>
      <c r="AS56" s="840"/>
      <c r="AT56" s="840"/>
      <c r="AU56" s="840"/>
      <c r="AV56" s="840"/>
      <c r="AW56" s="840"/>
      <c r="AX56" s="840"/>
      <c r="AY56" s="840"/>
      <c r="AZ56" s="842"/>
      <c r="BA56" s="842"/>
      <c r="BB56" s="842"/>
      <c r="BC56" s="842"/>
      <c r="BD56" s="842"/>
      <c r="BE56" s="836"/>
      <c r="BF56" s="836"/>
      <c r="BG56" s="836"/>
      <c r="BH56" s="836"/>
      <c r="BI56" s="837"/>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9"/>
      <c r="R57" s="840"/>
      <c r="S57" s="840"/>
      <c r="T57" s="840"/>
      <c r="U57" s="840"/>
      <c r="V57" s="840"/>
      <c r="W57" s="840"/>
      <c r="X57" s="840"/>
      <c r="Y57" s="840"/>
      <c r="Z57" s="840"/>
      <c r="AA57" s="840"/>
      <c r="AB57" s="840"/>
      <c r="AC57" s="840"/>
      <c r="AD57" s="840"/>
      <c r="AE57" s="841"/>
      <c r="AF57" s="786"/>
      <c r="AG57" s="787"/>
      <c r="AH57" s="787"/>
      <c r="AI57" s="787"/>
      <c r="AJ57" s="788"/>
      <c r="AK57" s="843"/>
      <c r="AL57" s="840"/>
      <c r="AM57" s="840"/>
      <c r="AN57" s="840"/>
      <c r="AO57" s="840"/>
      <c r="AP57" s="840"/>
      <c r="AQ57" s="840"/>
      <c r="AR57" s="840"/>
      <c r="AS57" s="840"/>
      <c r="AT57" s="840"/>
      <c r="AU57" s="840"/>
      <c r="AV57" s="840"/>
      <c r="AW57" s="840"/>
      <c r="AX57" s="840"/>
      <c r="AY57" s="840"/>
      <c r="AZ57" s="842"/>
      <c r="BA57" s="842"/>
      <c r="BB57" s="842"/>
      <c r="BC57" s="842"/>
      <c r="BD57" s="842"/>
      <c r="BE57" s="836"/>
      <c r="BF57" s="836"/>
      <c r="BG57" s="836"/>
      <c r="BH57" s="836"/>
      <c r="BI57" s="837"/>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9"/>
      <c r="R58" s="840"/>
      <c r="S58" s="840"/>
      <c r="T58" s="840"/>
      <c r="U58" s="840"/>
      <c r="V58" s="840"/>
      <c r="W58" s="840"/>
      <c r="X58" s="840"/>
      <c r="Y58" s="840"/>
      <c r="Z58" s="840"/>
      <c r="AA58" s="840"/>
      <c r="AB58" s="840"/>
      <c r="AC58" s="840"/>
      <c r="AD58" s="840"/>
      <c r="AE58" s="841"/>
      <c r="AF58" s="786"/>
      <c r="AG58" s="787"/>
      <c r="AH58" s="787"/>
      <c r="AI58" s="787"/>
      <c r="AJ58" s="788"/>
      <c r="AK58" s="843"/>
      <c r="AL58" s="840"/>
      <c r="AM58" s="840"/>
      <c r="AN58" s="840"/>
      <c r="AO58" s="840"/>
      <c r="AP58" s="840"/>
      <c r="AQ58" s="840"/>
      <c r="AR58" s="840"/>
      <c r="AS58" s="840"/>
      <c r="AT58" s="840"/>
      <c r="AU58" s="840"/>
      <c r="AV58" s="840"/>
      <c r="AW58" s="840"/>
      <c r="AX58" s="840"/>
      <c r="AY58" s="840"/>
      <c r="AZ58" s="842"/>
      <c r="BA58" s="842"/>
      <c r="BB58" s="842"/>
      <c r="BC58" s="842"/>
      <c r="BD58" s="842"/>
      <c r="BE58" s="836"/>
      <c r="BF58" s="836"/>
      <c r="BG58" s="836"/>
      <c r="BH58" s="836"/>
      <c r="BI58" s="837"/>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9"/>
      <c r="R59" s="840"/>
      <c r="S59" s="840"/>
      <c r="T59" s="840"/>
      <c r="U59" s="840"/>
      <c r="V59" s="840"/>
      <c r="W59" s="840"/>
      <c r="X59" s="840"/>
      <c r="Y59" s="840"/>
      <c r="Z59" s="840"/>
      <c r="AA59" s="840"/>
      <c r="AB59" s="840"/>
      <c r="AC59" s="840"/>
      <c r="AD59" s="840"/>
      <c r="AE59" s="841"/>
      <c r="AF59" s="786"/>
      <c r="AG59" s="787"/>
      <c r="AH59" s="787"/>
      <c r="AI59" s="787"/>
      <c r="AJ59" s="788"/>
      <c r="AK59" s="843"/>
      <c r="AL59" s="840"/>
      <c r="AM59" s="840"/>
      <c r="AN59" s="840"/>
      <c r="AO59" s="840"/>
      <c r="AP59" s="840"/>
      <c r="AQ59" s="840"/>
      <c r="AR59" s="840"/>
      <c r="AS59" s="840"/>
      <c r="AT59" s="840"/>
      <c r="AU59" s="840"/>
      <c r="AV59" s="840"/>
      <c r="AW59" s="840"/>
      <c r="AX59" s="840"/>
      <c r="AY59" s="840"/>
      <c r="AZ59" s="842"/>
      <c r="BA59" s="842"/>
      <c r="BB59" s="842"/>
      <c r="BC59" s="842"/>
      <c r="BD59" s="842"/>
      <c r="BE59" s="836"/>
      <c r="BF59" s="836"/>
      <c r="BG59" s="836"/>
      <c r="BH59" s="836"/>
      <c r="BI59" s="837"/>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9"/>
      <c r="R60" s="840"/>
      <c r="S60" s="840"/>
      <c r="T60" s="840"/>
      <c r="U60" s="840"/>
      <c r="V60" s="840"/>
      <c r="W60" s="840"/>
      <c r="X60" s="840"/>
      <c r="Y60" s="840"/>
      <c r="Z60" s="840"/>
      <c r="AA60" s="840"/>
      <c r="AB60" s="840"/>
      <c r="AC60" s="840"/>
      <c r="AD60" s="840"/>
      <c r="AE60" s="841"/>
      <c r="AF60" s="786"/>
      <c r="AG60" s="787"/>
      <c r="AH60" s="787"/>
      <c r="AI60" s="787"/>
      <c r="AJ60" s="788"/>
      <c r="AK60" s="843"/>
      <c r="AL60" s="840"/>
      <c r="AM60" s="840"/>
      <c r="AN60" s="840"/>
      <c r="AO60" s="840"/>
      <c r="AP60" s="840"/>
      <c r="AQ60" s="840"/>
      <c r="AR60" s="840"/>
      <c r="AS60" s="840"/>
      <c r="AT60" s="840"/>
      <c r="AU60" s="840"/>
      <c r="AV60" s="840"/>
      <c r="AW60" s="840"/>
      <c r="AX60" s="840"/>
      <c r="AY60" s="840"/>
      <c r="AZ60" s="842"/>
      <c r="BA60" s="842"/>
      <c r="BB60" s="842"/>
      <c r="BC60" s="842"/>
      <c r="BD60" s="842"/>
      <c r="BE60" s="836"/>
      <c r="BF60" s="836"/>
      <c r="BG60" s="836"/>
      <c r="BH60" s="836"/>
      <c r="BI60" s="837"/>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9"/>
      <c r="R61" s="840"/>
      <c r="S61" s="840"/>
      <c r="T61" s="840"/>
      <c r="U61" s="840"/>
      <c r="V61" s="840"/>
      <c r="W61" s="840"/>
      <c r="X61" s="840"/>
      <c r="Y61" s="840"/>
      <c r="Z61" s="840"/>
      <c r="AA61" s="840"/>
      <c r="AB61" s="840"/>
      <c r="AC61" s="840"/>
      <c r="AD61" s="840"/>
      <c r="AE61" s="841"/>
      <c r="AF61" s="786"/>
      <c r="AG61" s="787"/>
      <c r="AH61" s="787"/>
      <c r="AI61" s="787"/>
      <c r="AJ61" s="788"/>
      <c r="AK61" s="843"/>
      <c r="AL61" s="840"/>
      <c r="AM61" s="840"/>
      <c r="AN61" s="840"/>
      <c r="AO61" s="840"/>
      <c r="AP61" s="840"/>
      <c r="AQ61" s="840"/>
      <c r="AR61" s="840"/>
      <c r="AS61" s="840"/>
      <c r="AT61" s="840"/>
      <c r="AU61" s="840"/>
      <c r="AV61" s="840"/>
      <c r="AW61" s="840"/>
      <c r="AX61" s="840"/>
      <c r="AY61" s="840"/>
      <c r="AZ61" s="842"/>
      <c r="BA61" s="842"/>
      <c r="BB61" s="842"/>
      <c r="BC61" s="842"/>
      <c r="BD61" s="842"/>
      <c r="BE61" s="836"/>
      <c r="BF61" s="836"/>
      <c r="BG61" s="836"/>
      <c r="BH61" s="836"/>
      <c r="BI61" s="837"/>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9"/>
      <c r="R62" s="840"/>
      <c r="S62" s="840"/>
      <c r="T62" s="840"/>
      <c r="U62" s="840"/>
      <c r="V62" s="840"/>
      <c r="W62" s="840"/>
      <c r="X62" s="840"/>
      <c r="Y62" s="840"/>
      <c r="Z62" s="840"/>
      <c r="AA62" s="840"/>
      <c r="AB62" s="840"/>
      <c r="AC62" s="840"/>
      <c r="AD62" s="840"/>
      <c r="AE62" s="841"/>
      <c r="AF62" s="786"/>
      <c r="AG62" s="787"/>
      <c r="AH62" s="787"/>
      <c r="AI62" s="787"/>
      <c r="AJ62" s="788"/>
      <c r="AK62" s="843"/>
      <c r="AL62" s="840"/>
      <c r="AM62" s="840"/>
      <c r="AN62" s="840"/>
      <c r="AO62" s="840"/>
      <c r="AP62" s="840"/>
      <c r="AQ62" s="840"/>
      <c r="AR62" s="840"/>
      <c r="AS62" s="840"/>
      <c r="AT62" s="840"/>
      <c r="AU62" s="840"/>
      <c r="AV62" s="840"/>
      <c r="AW62" s="840"/>
      <c r="AX62" s="840"/>
      <c r="AY62" s="840"/>
      <c r="AZ62" s="842"/>
      <c r="BA62" s="842"/>
      <c r="BB62" s="842"/>
      <c r="BC62" s="842"/>
      <c r="BD62" s="842"/>
      <c r="BE62" s="836"/>
      <c r="BF62" s="836"/>
      <c r="BG62" s="836"/>
      <c r="BH62" s="836"/>
      <c r="BI62" s="837"/>
      <c r="BJ62" s="851" t="s">
        <v>401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402</v>
      </c>
      <c r="C63" s="790"/>
      <c r="D63" s="790"/>
      <c r="E63" s="790"/>
      <c r="F63" s="790"/>
      <c r="G63" s="790"/>
      <c r="H63" s="790"/>
      <c r="I63" s="790"/>
      <c r="J63" s="790"/>
      <c r="K63" s="790"/>
      <c r="L63" s="790"/>
      <c r="M63" s="790"/>
      <c r="N63" s="790"/>
      <c r="O63" s="790"/>
      <c r="P63" s="791"/>
      <c r="Q63" s="844"/>
      <c r="R63" s="845"/>
      <c r="S63" s="845"/>
      <c r="T63" s="845"/>
      <c r="U63" s="845"/>
      <c r="V63" s="845"/>
      <c r="W63" s="845"/>
      <c r="X63" s="845"/>
      <c r="Y63" s="845"/>
      <c r="Z63" s="845"/>
      <c r="AA63" s="845"/>
      <c r="AB63" s="845"/>
      <c r="AC63" s="845"/>
      <c r="AD63" s="845"/>
      <c r="AE63" s="846"/>
      <c r="AF63" s="847">
        <v>4538</v>
      </c>
      <c r="AG63" s="848"/>
      <c r="AH63" s="848"/>
      <c r="AI63" s="848"/>
      <c r="AJ63" s="849"/>
      <c r="AK63" s="850"/>
      <c r="AL63" s="845"/>
      <c r="AM63" s="845"/>
      <c r="AN63" s="845"/>
      <c r="AO63" s="845"/>
      <c r="AP63" s="848">
        <v>34487</v>
      </c>
      <c r="AQ63" s="848"/>
      <c r="AR63" s="848"/>
      <c r="AS63" s="848"/>
      <c r="AT63" s="848"/>
      <c r="AU63" s="848">
        <v>12172</v>
      </c>
      <c r="AV63" s="848"/>
      <c r="AW63" s="848"/>
      <c r="AX63" s="848"/>
      <c r="AY63" s="848"/>
      <c r="AZ63" s="852"/>
      <c r="BA63" s="852"/>
      <c r="BB63" s="852"/>
      <c r="BC63" s="852"/>
      <c r="BD63" s="852"/>
      <c r="BE63" s="853"/>
      <c r="BF63" s="853"/>
      <c r="BG63" s="853"/>
      <c r="BH63" s="853"/>
      <c r="BI63" s="854"/>
      <c r="BJ63" s="855" t="s">
        <v>122</v>
      </c>
      <c r="BK63" s="856"/>
      <c r="BL63" s="856"/>
      <c r="BM63" s="856"/>
      <c r="BN63" s="857"/>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404</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8" t="s">
        <v>384</v>
      </c>
      <c r="AG66" s="815"/>
      <c r="AH66" s="815"/>
      <c r="AI66" s="815"/>
      <c r="AJ66" s="859"/>
      <c r="AK66" s="733" t="s">
        <v>385</v>
      </c>
      <c r="AL66" s="728"/>
      <c r="AM66" s="728"/>
      <c r="AN66" s="728"/>
      <c r="AO66" s="729"/>
      <c r="AP66" s="733" t="s">
        <v>386</v>
      </c>
      <c r="AQ66" s="734"/>
      <c r="AR66" s="734"/>
      <c r="AS66" s="734"/>
      <c r="AT66" s="735"/>
      <c r="AU66" s="733" t="s">
        <v>405</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3"/>
      <c r="BT66" s="864"/>
      <c r="BU66" s="864"/>
      <c r="BV66" s="864"/>
      <c r="BW66" s="864"/>
      <c r="BX66" s="864"/>
      <c r="BY66" s="864"/>
      <c r="BZ66" s="864"/>
      <c r="CA66" s="864"/>
      <c r="CB66" s="864"/>
      <c r="CC66" s="864"/>
      <c r="CD66" s="864"/>
      <c r="CE66" s="864"/>
      <c r="CF66" s="864"/>
      <c r="CG66" s="869"/>
      <c r="CH66" s="866"/>
      <c r="CI66" s="867"/>
      <c r="CJ66" s="867"/>
      <c r="CK66" s="867"/>
      <c r="CL66" s="868"/>
      <c r="CM66" s="866"/>
      <c r="CN66" s="867"/>
      <c r="CO66" s="867"/>
      <c r="CP66" s="867"/>
      <c r="CQ66" s="868"/>
      <c r="CR66" s="866"/>
      <c r="CS66" s="867"/>
      <c r="CT66" s="867"/>
      <c r="CU66" s="867"/>
      <c r="CV66" s="868"/>
      <c r="CW66" s="866"/>
      <c r="CX66" s="867"/>
      <c r="CY66" s="867"/>
      <c r="CZ66" s="867"/>
      <c r="DA66" s="868"/>
      <c r="DB66" s="866"/>
      <c r="DC66" s="867"/>
      <c r="DD66" s="867"/>
      <c r="DE66" s="867"/>
      <c r="DF66" s="868"/>
      <c r="DG66" s="866"/>
      <c r="DH66" s="867"/>
      <c r="DI66" s="867"/>
      <c r="DJ66" s="867"/>
      <c r="DK66" s="868"/>
      <c r="DL66" s="866"/>
      <c r="DM66" s="867"/>
      <c r="DN66" s="867"/>
      <c r="DO66" s="867"/>
      <c r="DP66" s="868"/>
      <c r="DQ66" s="866"/>
      <c r="DR66" s="867"/>
      <c r="DS66" s="867"/>
      <c r="DT66" s="867"/>
      <c r="DU66" s="868"/>
      <c r="DV66" s="863"/>
      <c r="DW66" s="864"/>
      <c r="DX66" s="864"/>
      <c r="DY66" s="864"/>
      <c r="DZ66" s="865"/>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0"/>
      <c r="AG67" s="818"/>
      <c r="AH67" s="818"/>
      <c r="AI67" s="818"/>
      <c r="AJ67" s="861"/>
      <c r="AK67" s="862"/>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3"/>
      <c r="BT67" s="864"/>
      <c r="BU67" s="864"/>
      <c r="BV67" s="864"/>
      <c r="BW67" s="864"/>
      <c r="BX67" s="864"/>
      <c r="BY67" s="864"/>
      <c r="BZ67" s="864"/>
      <c r="CA67" s="864"/>
      <c r="CB67" s="864"/>
      <c r="CC67" s="864"/>
      <c r="CD67" s="864"/>
      <c r="CE67" s="864"/>
      <c r="CF67" s="864"/>
      <c r="CG67" s="869"/>
      <c r="CH67" s="866"/>
      <c r="CI67" s="867"/>
      <c r="CJ67" s="867"/>
      <c r="CK67" s="867"/>
      <c r="CL67" s="868"/>
      <c r="CM67" s="866"/>
      <c r="CN67" s="867"/>
      <c r="CO67" s="867"/>
      <c r="CP67" s="867"/>
      <c r="CQ67" s="868"/>
      <c r="CR67" s="866"/>
      <c r="CS67" s="867"/>
      <c r="CT67" s="867"/>
      <c r="CU67" s="867"/>
      <c r="CV67" s="868"/>
      <c r="CW67" s="866"/>
      <c r="CX67" s="867"/>
      <c r="CY67" s="867"/>
      <c r="CZ67" s="867"/>
      <c r="DA67" s="868"/>
      <c r="DB67" s="866"/>
      <c r="DC67" s="867"/>
      <c r="DD67" s="867"/>
      <c r="DE67" s="867"/>
      <c r="DF67" s="868"/>
      <c r="DG67" s="866"/>
      <c r="DH67" s="867"/>
      <c r="DI67" s="867"/>
      <c r="DJ67" s="867"/>
      <c r="DK67" s="868"/>
      <c r="DL67" s="866"/>
      <c r="DM67" s="867"/>
      <c r="DN67" s="867"/>
      <c r="DO67" s="867"/>
      <c r="DP67" s="868"/>
      <c r="DQ67" s="866"/>
      <c r="DR67" s="867"/>
      <c r="DS67" s="867"/>
      <c r="DT67" s="867"/>
      <c r="DU67" s="868"/>
      <c r="DV67" s="863"/>
      <c r="DW67" s="864"/>
      <c r="DX67" s="864"/>
      <c r="DY67" s="864"/>
      <c r="DZ67" s="865"/>
      <c r="EA67" s="230"/>
    </row>
    <row r="68" spans="1:131" ht="26.25" customHeight="1" thickTop="1" x14ac:dyDescent="0.15">
      <c r="A68" s="236">
        <v>1</v>
      </c>
      <c r="B68" s="873" t="s">
        <v>555</v>
      </c>
      <c r="C68" s="874"/>
      <c r="D68" s="874"/>
      <c r="E68" s="874"/>
      <c r="F68" s="874"/>
      <c r="G68" s="874"/>
      <c r="H68" s="874"/>
      <c r="I68" s="874"/>
      <c r="J68" s="874"/>
      <c r="K68" s="874"/>
      <c r="L68" s="874"/>
      <c r="M68" s="874"/>
      <c r="N68" s="874"/>
      <c r="O68" s="874"/>
      <c r="P68" s="875"/>
      <c r="Q68" s="876">
        <v>2364</v>
      </c>
      <c r="R68" s="870"/>
      <c r="S68" s="870"/>
      <c r="T68" s="870"/>
      <c r="U68" s="870"/>
      <c r="V68" s="870">
        <v>2300</v>
      </c>
      <c r="W68" s="870"/>
      <c r="X68" s="870"/>
      <c r="Y68" s="870"/>
      <c r="Z68" s="870"/>
      <c r="AA68" s="870">
        <v>63</v>
      </c>
      <c r="AB68" s="870"/>
      <c r="AC68" s="870"/>
      <c r="AD68" s="870"/>
      <c r="AE68" s="870"/>
      <c r="AF68" s="870">
        <v>53</v>
      </c>
      <c r="AG68" s="870"/>
      <c r="AH68" s="870"/>
      <c r="AI68" s="870"/>
      <c r="AJ68" s="870"/>
      <c r="AK68" s="870" t="s">
        <v>554</v>
      </c>
      <c r="AL68" s="870"/>
      <c r="AM68" s="870"/>
      <c r="AN68" s="870"/>
      <c r="AO68" s="870"/>
      <c r="AP68" s="870">
        <v>3510</v>
      </c>
      <c r="AQ68" s="870"/>
      <c r="AR68" s="870"/>
      <c r="AS68" s="870"/>
      <c r="AT68" s="870"/>
      <c r="AU68" s="870">
        <v>390</v>
      </c>
      <c r="AV68" s="870"/>
      <c r="AW68" s="870"/>
      <c r="AX68" s="870"/>
      <c r="AY68" s="870"/>
      <c r="AZ68" s="871"/>
      <c r="BA68" s="871"/>
      <c r="BB68" s="871"/>
      <c r="BC68" s="871"/>
      <c r="BD68" s="872"/>
      <c r="BE68" s="241"/>
      <c r="BF68" s="241"/>
      <c r="BG68" s="241"/>
      <c r="BH68" s="241"/>
      <c r="BI68" s="241"/>
      <c r="BJ68" s="241"/>
      <c r="BK68" s="241"/>
      <c r="BL68" s="241"/>
      <c r="BM68" s="241"/>
      <c r="BN68" s="241"/>
      <c r="BO68" s="241"/>
      <c r="BP68" s="241"/>
      <c r="BQ68" s="238">
        <v>62</v>
      </c>
      <c r="BR68" s="243"/>
      <c r="BS68" s="863"/>
      <c r="BT68" s="864"/>
      <c r="BU68" s="864"/>
      <c r="BV68" s="864"/>
      <c r="BW68" s="864"/>
      <c r="BX68" s="864"/>
      <c r="BY68" s="864"/>
      <c r="BZ68" s="864"/>
      <c r="CA68" s="864"/>
      <c r="CB68" s="864"/>
      <c r="CC68" s="864"/>
      <c r="CD68" s="864"/>
      <c r="CE68" s="864"/>
      <c r="CF68" s="864"/>
      <c r="CG68" s="869"/>
      <c r="CH68" s="866"/>
      <c r="CI68" s="867"/>
      <c r="CJ68" s="867"/>
      <c r="CK68" s="867"/>
      <c r="CL68" s="868"/>
      <c r="CM68" s="866"/>
      <c r="CN68" s="867"/>
      <c r="CO68" s="867"/>
      <c r="CP68" s="867"/>
      <c r="CQ68" s="868"/>
      <c r="CR68" s="866"/>
      <c r="CS68" s="867"/>
      <c r="CT68" s="867"/>
      <c r="CU68" s="867"/>
      <c r="CV68" s="868"/>
      <c r="CW68" s="866"/>
      <c r="CX68" s="867"/>
      <c r="CY68" s="867"/>
      <c r="CZ68" s="867"/>
      <c r="DA68" s="868"/>
      <c r="DB68" s="866"/>
      <c r="DC68" s="867"/>
      <c r="DD68" s="867"/>
      <c r="DE68" s="867"/>
      <c r="DF68" s="868"/>
      <c r="DG68" s="866"/>
      <c r="DH68" s="867"/>
      <c r="DI68" s="867"/>
      <c r="DJ68" s="867"/>
      <c r="DK68" s="868"/>
      <c r="DL68" s="866"/>
      <c r="DM68" s="867"/>
      <c r="DN68" s="867"/>
      <c r="DO68" s="867"/>
      <c r="DP68" s="868"/>
      <c r="DQ68" s="866"/>
      <c r="DR68" s="867"/>
      <c r="DS68" s="867"/>
      <c r="DT68" s="867"/>
      <c r="DU68" s="868"/>
      <c r="DV68" s="863"/>
      <c r="DW68" s="864"/>
      <c r="DX68" s="864"/>
      <c r="DY68" s="864"/>
      <c r="DZ68" s="865"/>
      <c r="EA68" s="230"/>
    </row>
    <row r="69" spans="1:131" ht="26.25" customHeight="1" x14ac:dyDescent="0.15">
      <c r="A69" s="238">
        <v>2</v>
      </c>
      <c r="B69" s="877" t="s">
        <v>556</v>
      </c>
      <c r="C69" s="878"/>
      <c r="D69" s="878"/>
      <c r="E69" s="878"/>
      <c r="F69" s="878"/>
      <c r="G69" s="878"/>
      <c r="H69" s="878"/>
      <c r="I69" s="878"/>
      <c r="J69" s="878"/>
      <c r="K69" s="878"/>
      <c r="L69" s="878"/>
      <c r="M69" s="878"/>
      <c r="N69" s="878"/>
      <c r="O69" s="878"/>
      <c r="P69" s="879"/>
      <c r="Q69" s="880">
        <v>1863</v>
      </c>
      <c r="R69" s="834"/>
      <c r="S69" s="834"/>
      <c r="T69" s="834"/>
      <c r="U69" s="834"/>
      <c r="V69" s="834">
        <v>1863</v>
      </c>
      <c r="W69" s="834"/>
      <c r="X69" s="834"/>
      <c r="Y69" s="834"/>
      <c r="Z69" s="834"/>
      <c r="AA69" s="834" t="s">
        <v>554</v>
      </c>
      <c r="AB69" s="834"/>
      <c r="AC69" s="834"/>
      <c r="AD69" s="834"/>
      <c r="AE69" s="834"/>
      <c r="AF69" s="834" t="s">
        <v>554</v>
      </c>
      <c r="AG69" s="834"/>
      <c r="AH69" s="834"/>
      <c r="AI69" s="834"/>
      <c r="AJ69" s="834"/>
      <c r="AK69" s="834">
        <v>656</v>
      </c>
      <c r="AL69" s="834"/>
      <c r="AM69" s="834"/>
      <c r="AN69" s="834"/>
      <c r="AO69" s="834"/>
      <c r="AP69" s="834">
        <v>4996</v>
      </c>
      <c r="AQ69" s="834"/>
      <c r="AR69" s="834"/>
      <c r="AS69" s="834"/>
      <c r="AT69" s="834"/>
      <c r="AU69" s="834">
        <v>245</v>
      </c>
      <c r="AV69" s="834"/>
      <c r="AW69" s="834"/>
      <c r="AX69" s="834"/>
      <c r="AY69" s="834"/>
      <c r="AZ69" s="836" t="s">
        <v>560</v>
      </c>
      <c r="BA69" s="836"/>
      <c r="BB69" s="836"/>
      <c r="BC69" s="836"/>
      <c r="BD69" s="837"/>
      <c r="BE69" s="241"/>
      <c r="BF69" s="241"/>
      <c r="BG69" s="241"/>
      <c r="BH69" s="241"/>
      <c r="BI69" s="241"/>
      <c r="BJ69" s="241"/>
      <c r="BK69" s="241"/>
      <c r="BL69" s="241"/>
      <c r="BM69" s="241"/>
      <c r="BN69" s="241"/>
      <c r="BO69" s="241"/>
      <c r="BP69" s="241"/>
      <c r="BQ69" s="238">
        <v>63</v>
      </c>
      <c r="BR69" s="243"/>
      <c r="BS69" s="863"/>
      <c r="BT69" s="864"/>
      <c r="BU69" s="864"/>
      <c r="BV69" s="864"/>
      <c r="BW69" s="864"/>
      <c r="BX69" s="864"/>
      <c r="BY69" s="864"/>
      <c r="BZ69" s="864"/>
      <c r="CA69" s="864"/>
      <c r="CB69" s="864"/>
      <c r="CC69" s="864"/>
      <c r="CD69" s="864"/>
      <c r="CE69" s="864"/>
      <c r="CF69" s="864"/>
      <c r="CG69" s="869"/>
      <c r="CH69" s="866"/>
      <c r="CI69" s="867"/>
      <c r="CJ69" s="867"/>
      <c r="CK69" s="867"/>
      <c r="CL69" s="868"/>
      <c r="CM69" s="866"/>
      <c r="CN69" s="867"/>
      <c r="CO69" s="867"/>
      <c r="CP69" s="867"/>
      <c r="CQ69" s="868"/>
      <c r="CR69" s="866"/>
      <c r="CS69" s="867"/>
      <c r="CT69" s="867"/>
      <c r="CU69" s="867"/>
      <c r="CV69" s="868"/>
      <c r="CW69" s="866"/>
      <c r="CX69" s="867"/>
      <c r="CY69" s="867"/>
      <c r="CZ69" s="867"/>
      <c r="DA69" s="868"/>
      <c r="DB69" s="866"/>
      <c r="DC69" s="867"/>
      <c r="DD69" s="867"/>
      <c r="DE69" s="867"/>
      <c r="DF69" s="868"/>
      <c r="DG69" s="866"/>
      <c r="DH69" s="867"/>
      <c r="DI69" s="867"/>
      <c r="DJ69" s="867"/>
      <c r="DK69" s="868"/>
      <c r="DL69" s="866"/>
      <c r="DM69" s="867"/>
      <c r="DN69" s="867"/>
      <c r="DO69" s="867"/>
      <c r="DP69" s="868"/>
      <c r="DQ69" s="866"/>
      <c r="DR69" s="867"/>
      <c r="DS69" s="867"/>
      <c r="DT69" s="867"/>
      <c r="DU69" s="868"/>
      <c r="DV69" s="863"/>
      <c r="DW69" s="864"/>
      <c r="DX69" s="864"/>
      <c r="DY69" s="864"/>
      <c r="DZ69" s="865"/>
      <c r="EA69" s="230"/>
    </row>
    <row r="70" spans="1:131" ht="26.25" customHeight="1" x14ac:dyDescent="0.15">
      <c r="A70" s="238">
        <v>3</v>
      </c>
      <c r="B70" s="877" t="s">
        <v>557</v>
      </c>
      <c r="C70" s="878"/>
      <c r="D70" s="878"/>
      <c r="E70" s="878"/>
      <c r="F70" s="878"/>
      <c r="G70" s="878"/>
      <c r="H70" s="878"/>
      <c r="I70" s="878"/>
      <c r="J70" s="878"/>
      <c r="K70" s="878"/>
      <c r="L70" s="878"/>
      <c r="M70" s="878"/>
      <c r="N70" s="878"/>
      <c r="O70" s="878"/>
      <c r="P70" s="879"/>
      <c r="Q70" s="880">
        <v>1204</v>
      </c>
      <c r="R70" s="834"/>
      <c r="S70" s="834"/>
      <c r="T70" s="834"/>
      <c r="U70" s="834"/>
      <c r="V70" s="834">
        <v>1169</v>
      </c>
      <c r="W70" s="834"/>
      <c r="X70" s="834"/>
      <c r="Y70" s="834"/>
      <c r="Z70" s="834"/>
      <c r="AA70" s="834">
        <v>35</v>
      </c>
      <c r="AB70" s="834"/>
      <c r="AC70" s="834"/>
      <c r="AD70" s="834"/>
      <c r="AE70" s="834"/>
      <c r="AF70" s="834">
        <v>35</v>
      </c>
      <c r="AG70" s="834"/>
      <c r="AH70" s="834"/>
      <c r="AI70" s="834"/>
      <c r="AJ70" s="834"/>
      <c r="AK70" s="834" t="s">
        <v>554</v>
      </c>
      <c r="AL70" s="834"/>
      <c r="AM70" s="834"/>
      <c r="AN70" s="834"/>
      <c r="AO70" s="834"/>
      <c r="AP70" s="834" t="s">
        <v>554</v>
      </c>
      <c r="AQ70" s="834"/>
      <c r="AR70" s="834"/>
      <c r="AS70" s="834"/>
      <c r="AT70" s="834"/>
      <c r="AU70" s="834" t="s">
        <v>554</v>
      </c>
      <c r="AV70" s="834"/>
      <c r="AW70" s="834"/>
      <c r="AX70" s="834"/>
      <c r="AY70" s="834"/>
      <c r="AZ70" s="836"/>
      <c r="BA70" s="836"/>
      <c r="BB70" s="836"/>
      <c r="BC70" s="836"/>
      <c r="BD70" s="837"/>
      <c r="BE70" s="241"/>
      <c r="BF70" s="241"/>
      <c r="BG70" s="241"/>
      <c r="BH70" s="241"/>
      <c r="BI70" s="241"/>
      <c r="BJ70" s="241"/>
      <c r="BK70" s="241"/>
      <c r="BL70" s="241"/>
      <c r="BM70" s="241"/>
      <c r="BN70" s="241"/>
      <c r="BO70" s="241"/>
      <c r="BP70" s="241"/>
      <c r="BQ70" s="238">
        <v>64</v>
      </c>
      <c r="BR70" s="243"/>
      <c r="BS70" s="863"/>
      <c r="BT70" s="864"/>
      <c r="BU70" s="864"/>
      <c r="BV70" s="864"/>
      <c r="BW70" s="864"/>
      <c r="BX70" s="864"/>
      <c r="BY70" s="864"/>
      <c r="BZ70" s="864"/>
      <c r="CA70" s="864"/>
      <c r="CB70" s="864"/>
      <c r="CC70" s="864"/>
      <c r="CD70" s="864"/>
      <c r="CE70" s="864"/>
      <c r="CF70" s="864"/>
      <c r="CG70" s="869"/>
      <c r="CH70" s="866"/>
      <c r="CI70" s="867"/>
      <c r="CJ70" s="867"/>
      <c r="CK70" s="867"/>
      <c r="CL70" s="868"/>
      <c r="CM70" s="866"/>
      <c r="CN70" s="867"/>
      <c r="CO70" s="867"/>
      <c r="CP70" s="867"/>
      <c r="CQ70" s="868"/>
      <c r="CR70" s="866"/>
      <c r="CS70" s="867"/>
      <c r="CT70" s="867"/>
      <c r="CU70" s="867"/>
      <c r="CV70" s="868"/>
      <c r="CW70" s="866"/>
      <c r="CX70" s="867"/>
      <c r="CY70" s="867"/>
      <c r="CZ70" s="867"/>
      <c r="DA70" s="868"/>
      <c r="DB70" s="866"/>
      <c r="DC70" s="867"/>
      <c r="DD70" s="867"/>
      <c r="DE70" s="867"/>
      <c r="DF70" s="868"/>
      <c r="DG70" s="866"/>
      <c r="DH70" s="867"/>
      <c r="DI70" s="867"/>
      <c r="DJ70" s="867"/>
      <c r="DK70" s="868"/>
      <c r="DL70" s="866"/>
      <c r="DM70" s="867"/>
      <c r="DN70" s="867"/>
      <c r="DO70" s="867"/>
      <c r="DP70" s="868"/>
      <c r="DQ70" s="866"/>
      <c r="DR70" s="867"/>
      <c r="DS70" s="867"/>
      <c r="DT70" s="867"/>
      <c r="DU70" s="868"/>
      <c r="DV70" s="863"/>
      <c r="DW70" s="864"/>
      <c r="DX70" s="864"/>
      <c r="DY70" s="864"/>
      <c r="DZ70" s="865"/>
      <c r="EA70" s="230"/>
    </row>
    <row r="71" spans="1:131" ht="26.25" customHeight="1" x14ac:dyDescent="0.15">
      <c r="A71" s="238">
        <v>4</v>
      </c>
      <c r="B71" s="877" t="s">
        <v>558</v>
      </c>
      <c r="C71" s="878"/>
      <c r="D71" s="878"/>
      <c r="E71" s="878"/>
      <c r="F71" s="878"/>
      <c r="G71" s="878"/>
      <c r="H71" s="878"/>
      <c r="I71" s="878"/>
      <c r="J71" s="878"/>
      <c r="K71" s="878"/>
      <c r="L71" s="878"/>
      <c r="M71" s="878"/>
      <c r="N71" s="878"/>
      <c r="O71" s="878"/>
      <c r="P71" s="879"/>
      <c r="Q71" s="880">
        <v>15</v>
      </c>
      <c r="R71" s="834"/>
      <c r="S71" s="834"/>
      <c r="T71" s="834"/>
      <c r="U71" s="834"/>
      <c r="V71" s="834">
        <v>14</v>
      </c>
      <c r="W71" s="834"/>
      <c r="X71" s="834"/>
      <c r="Y71" s="834"/>
      <c r="Z71" s="834"/>
      <c r="AA71" s="834">
        <v>0</v>
      </c>
      <c r="AB71" s="834"/>
      <c r="AC71" s="834"/>
      <c r="AD71" s="834"/>
      <c r="AE71" s="834"/>
      <c r="AF71" s="834">
        <v>0</v>
      </c>
      <c r="AG71" s="834"/>
      <c r="AH71" s="834"/>
      <c r="AI71" s="834"/>
      <c r="AJ71" s="834"/>
      <c r="AK71" s="834" t="s">
        <v>554</v>
      </c>
      <c r="AL71" s="834"/>
      <c r="AM71" s="834"/>
      <c r="AN71" s="834"/>
      <c r="AO71" s="834"/>
      <c r="AP71" s="834" t="s">
        <v>554</v>
      </c>
      <c r="AQ71" s="834"/>
      <c r="AR71" s="834"/>
      <c r="AS71" s="834"/>
      <c r="AT71" s="834"/>
      <c r="AU71" s="834" t="s">
        <v>554</v>
      </c>
      <c r="AV71" s="834"/>
      <c r="AW71" s="834"/>
      <c r="AX71" s="834"/>
      <c r="AY71" s="834"/>
      <c r="AZ71" s="836"/>
      <c r="BA71" s="836"/>
      <c r="BB71" s="836"/>
      <c r="BC71" s="836"/>
      <c r="BD71" s="837"/>
      <c r="BE71" s="241"/>
      <c r="BF71" s="241"/>
      <c r="BG71" s="241"/>
      <c r="BH71" s="241"/>
      <c r="BI71" s="241"/>
      <c r="BJ71" s="241"/>
      <c r="BK71" s="241"/>
      <c r="BL71" s="241"/>
      <c r="BM71" s="241"/>
      <c r="BN71" s="241"/>
      <c r="BO71" s="241"/>
      <c r="BP71" s="241"/>
      <c r="BQ71" s="238">
        <v>65</v>
      </c>
      <c r="BR71" s="243"/>
      <c r="BS71" s="863"/>
      <c r="BT71" s="864"/>
      <c r="BU71" s="864"/>
      <c r="BV71" s="864"/>
      <c r="BW71" s="864"/>
      <c r="BX71" s="864"/>
      <c r="BY71" s="864"/>
      <c r="BZ71" s="864"/>
      <c r="CA71" s="864"/>
      <c r="CB71" s="864"/>
      <c r="CC71" s="864"/>
      <c r="CD71" s="864"/>
      <c r="CE71" s="864"/>
      <c r="CF71" s="864"/>
      <c r="CG71" s="869"/>
      <c r="CH71" s="866"/>
      <c r="CI71" s="867"/>
      <c r="CJ71" s="867"/>
      <c r="CK71" s="867"/>
      <c r="CL71" s="868"/>
      <c r="CM71" s="866"/>
      <c r="CN71" s="867"/>
      <c r="CO71" s="867"/>
      <c r="CP71" s="867"/>
      <c r="CQ71" s="868"/>
      <c r="CR71" s="866"/>
      <c r="CS71" s="867"/>
      <c r="CT71" s="867"/>
      <c r="CU71" s="867"/>
      <c r="CV71" s="868"/>
      <c r="CW71" s="866"/>
      <c r="CX71" s="867"/>
      <c r="CY71" s="867"/>
      <c r="CZ71" s="867"/>
      <c r="DA71" s="868"/>
      <c r="DB71" s="866"/>
      <c r="DC71" s="867"/>
      <c r="DD71" s="867"/>
      <c r="DE71" s="867"/>
      <c r="DF71" s="868"/>
      <c r="DG71" s="866"/>
      <c r="DH71" s="867"/>
      <c r="DI71" s="867"/>
      <c r="DJ71" s="867"/>
      <c r="DK71" s="868"/>
      <c r="DL71" s="866"/>
      <c r="DM71" s="867"/>
      <c r="DN71" s="867"/>
      <c r="DO71" s="867"/>
      <c r="DP71" s="868"/>
      <c r="DQ71" s="866"/>
      <c r="DR71" s="867"/>
      <c r="DS71" s="867"/>
      <c r="DT71" s="867"/>
      <c r="DU71" s="868"/>
      <c r="DV71" s="863"/>
      <c r="DW71" s="864"/>
      <c r="DX71" s="864"/>
      <c r="DY71" s="864"/>
      <c r="DZ71" s="865"/>
      <c r="EA71" s="230"/>
    </row>
    <row r="72" spans="1:131" ht="26.25" customHeight="1" x14ac:dyDescent="0.15">
      <c r="A72" s="238">
        <v>5</v>
      </c>
      <c r="B72" s="877" t="s">
        <v>559</v>
      </c>
      <c r="C72" s="878"/>
      <c r="D72" s="878"/>
      <c r="E72" s="878"/>
      <c r="F72" s="878"/>
      <c r="G72" s="878"/>
      <c r="H72" s="878"/>
      <c r="I72" s="878"/>
      <c r="J72" s="878"/>
      <c r="K72" s="878"/>
      <c r="L72" s="878"/>
      <c r="M72" s="878"/>
      <c r="N72" s="878"/>
      <c r="O72" s="878"/>
      <c r="P72" s="879"/>
      <c r="Q72" s="880">
        <v>1817</v>
      </c>
      <c r="R72" s="834"/>
      <c r="S72" s="834"/>
      <c r="T72" s="834"/>
      <c r="U72" s="834"/>
      <c r="V72" s="834">
        <v>1853</v>
      </c>
      <c r="W72" s="834"/>
      <c r="X72" s="834"/>
      <c r="Y72" s="834"/>
      <c r="Z72" s="834"/>
      <c r="AA72" s="834">
        <v>-36</v>
      </c>
      <c r="AB72" s="834"/>
      <c r="AC72" s="834"/>
      <c r="AD72" s="834"/>
      <c r="AE72" s="834"/>
      <c r="AF72" s="834">
        <v>1897</v>
      </c>
      <c r="AG72" s="834"/>
      <c r="AH72" s="834"/>
      <c r="AI72" s="834"/>
      <c r="AJ72" s="834"/>
      <c r="AK72" s="834">
        <v>2838</v>
      </c>
      <c r="AL72" s="834"/>
      <c r="AM72" s="834"/>
      <c r="AN72" s="834"/>
      <c r="AO72" s="834"/>
      <c r="AP72" s="834">
        <v>16235</v>
      </c>
      <c r="AQ72" s="834"/>
      <c r="AR72" s="834"/>
      <c r="AS72" s="834"/>
      <c r="AT72" s="834"/>
      <c r="AU72" s="834" t="s">
        <v>554</v>
      </c>
      <c r="AV72" s="834"/>
      <c r="AW72" s="834"/>
      <c r="AX72" s="834"/>
      <c r="AY72" s="834"/>
      <c r="AZ72" s="836" t="s">
        <v>561</v>
      </c>
      <c r="BA72" s="836"/>
      <c r="BB72" s="836"/>
      <c r="BC72" s="836"/>
      <c r="BD72" s="837"/>
      <c r="BE72" s="241"/>
      <c r="BF72" s="241"/>
      <c r="BG72" s="241"/>
      <c r="BH72" s="241"/>
      <c r="BI72" s="241"/>
      <c r="BJ72" s="241"/>
      <c r="BK72" s="241"/>
      <c r="BL72" s="241"/>
      <c r="BM72" s="241"/>
      <c r="BN72" s="241"/>
      <c r="BO72" s="241"/>
      <c r="BP72" s="241"/>
      <c r="BQ72" s="238">
        <v>66</v>
      </c>
      <c r="BR72" s="243"/>
      <c r="BS72" s="863"/>
      <c r="BT72" s="864"/>
      <c r="BU72" s="864"/>
      <c r="BV72" s="864"/>
      <c r="BW72" s="864"/>
      <c r="BX72" s="864"/>
      <c r="BY72" s="864"/>
      <c r="BZ72" s="864"/>
      <c r="CA72" s="864"/>
      <c r="CB72" s="864"/>
      <c r="CC72" s="864"/>
      <c r="CD72" s="864"/>
      <c r="CE72" s="864"/>
      <c r="CF72" s="864"/>
      <c r="CG72" s="869"/>
      <c r="CH72" s="866"/>
      <c r="CI72" s="867"/>
      <c r="CJ72" s="867"/>
      <c r="CK72" s="867"/>
      <c r="CL72" s="868"/>
      <c r="CM72" s="866"/>
      <c r="CN72" s="867"/>
      <c r="CO72" s="867"/>
      <c r="CP72" s="867"/>
      <c r="CQ72" s="868"/>
      <c r="CR72" s="866"/>
      <c r="CS72" s="867"/>
      <c r="CT72" s="867"/>
      <c r="CU72" s="867"/>
      <c r="CV72" s="868"/>
      <c r="CW72" s="866"/>
      <c r="CX72" s="867"/>
      <c r="CY72" s="867"/>
      <c r="CZ72" s="867"/>
      <c r="DA72" s="868"/>
      <c r="DB72" s="866"/>
      <c r="DC72" s="867"/>
      <c r="DD72" s="867"/>
      <c r="DE72" s="867"/>
      <c r="DF72" s="868"/>
      <c r="DG72" s="866"/>
      <c r="DH72" s="867"/>
      <c r="DI72" s="867"/>
      <c r="DJ72" s="867"/>
      <c r="DK72" s="868"/>
      <c r="DL72" s="866"/>
      <c r="DM72" s="867"/>
      <c r="DN72" s="867"/>
      <c r="DO72" s="867"/>
      <c r="DP72" s="868"/>
      <c r="DQ72" s="866"/>
      <c r="DR72" s="867"/>
      <c r="DS72" s="867"/>
      <c r="DT72" s="867"/>
      <c r="DU72" s="868"/>
      <c r="DV72" s="863"/>
      <c r="DW72" s="864"/>
      <c r="DX72" s="864"/>
      <c r="DY72" s="864"/>
      <c r="DZ72" s="865"/>
      <c r="EA72" s="230"/>
    </row>
    <row r="73" spans="1:131" ht="26.25" customHeight="1" x14ac:dyDescent="0.15">
      <c r="A73" s="238">
        <v>6</v>
      </c>
      <c r="B73" s="877"/>
      <c r="C73" s="878"/>
      <c r="D73" s="878"/>
      <c r="E73" s="878"/>
      <c r="F73" s="878"/>
      <c r="G73" s="878"/>
      <c r="H73" s="878"/>
      <c r="I73" s="878"/>
      <c r="J73" s="878"/>
      <c r="K73" s="878"/>
      <c r="L73" s="878"/>
      <c r="M73" s="878"/>
      <c r="N73" s="878"/>
      <c r="O73" s="878"/>
      <c r="P73" s="879"/>
      <c r="Q73" s="880"/>
      <c r="R73" s="834"/>
      <c r="S73" s="834"/>
      <c r="T73" s="834"/>
      <c r="U73" s="834"/>
      <c r="V73" s="834"/>
      <c r="W73" s="834"/>
      <c r="X73" s="834"/>
      <c r="Y73" s="834"/>
      <c r="Z73" s="834"/>
      <c r="AA73" s="834"/>
      <c r="AB73" s="834"/>
      <c r="AC73" s="834"/>
      <c r="AD73" s="834"/>
      <c r="AE73" s="834"/>
      <c r="AF73" s="834"/>
      <c r="AG73" s="834"/>
      <c r="AH73" s="834"/>
      <c r="AI73" s="834"/>
      <c r="AJ73" s="834"/>
      <c r="AK73" s="834"/>
      <c r="AL73" s="834"/>
      <c r="AM73" s="834"/>
      <c r="AN73" s="834"/>
      <c r="AO73" s="834"/>
      <c r="AP73" s="834"/>
      <c r="AQ73" s="834"/>
      <c r="AR73" s="834"/>
      <c r="AS73" s="834"/>
      <c r="AT73" s="834"/>
      <c r="AU73" s="834"/>
      <c r="AV73" s="834"/>
      <c r="AW73" s="834"/>
      <c r="AX73" s="834"/>
      <c r="AY73" s="834"/>
      <c r="AZ73" s="836"/>
      <c r="BA73" s="836"/>
      <c r="BB73" s="836"/>
      <c r="BC73" s="836"/>
      <c r="BD73" s="837"/>
      <c r="BE73" s="241"/>
      <c r="BF73" s="241"/>
      <c r="BG73" s="241"/>
      <c r="BH73" s="241"/>
      <c r="BI73" s="241"/>
      <c r="BJ73" s="241"/>
      <c r="BK73" s="241"/>
      <c r="BL73" s="241"/>
      <c r="BM73" s="241"/>
      <c r="BN73" s="241"/>
      <c r="BO73" s="241"/>
      <c r="BP73" s="241"/>
      <c r="BQ73" s="238">
        <v>67</v>
      </c>
      <c r="BR73" s="243"/>
      <c r="BS73" s="863"/>
      <c r="BT73" s="864"/>
      <c r="BU73" s="864"/>
      <c r="BV73" s="864"/>
      <c r="BW73" s="864"/>
      <c r="BX73" s="864"/>
      <c r="BY73" s="864"/>
      <c r="BZ73" s="864"/>
      <c r="CA73" s="864"/>
      <c r="CB73" s="864"/>
      <c r="CC73" s="864"/>
      <c r="CD73" s="864"/>
      <c r="CE73" s="864"/>
      <c r="CF73" s="864"/>
      <c r="CG73" s="869"/>
      <c r="CH73" s="866"/>
      <c r="CI73" s="867"/>
      <c r="CJ73" s="867"/>
      <c r="CK73" s="867"/>
      <c r="CL73" s="868"/>
      <c r="CM73" s="866"/>
      <c r="CN73" s="867"/>
      <c r="CO73" s="867"/>
      <c r="CP73" s="867"/>
      <c r="CQ73" s="868"/>
      <c r="CR73" s="866"/>
      <c r="CS73" s="867"/>
      <c r="CT73" s="867"/>
      <c r="CU73" s="867"/>
      <c r="CV73" s="868"/>
      <c r="CW73" s="866"/>
      <c r="CX73" s="867"/>
      <c r="CY73" s="867"/>
      <c r="CZ73" s="867"/>
      <c r="DA73" s="868"/>
      <c r="DB73" s="866"/>
      <c r="DC73" s="867"/>
      <c r="DD73" s="867"/>
      <c r="DE73" s="867"/>
      <c r="DF73" s="868"/>
      <c r="DG73" s="866"/>
      <c r="DH73" s="867"/>
      <c r="DI73" s="867"/>
      <c r="DJ73" s="867"/>
      <c r="DK73" s="868"/>
      <c r="DL73" s="866"/>
      <c r="DM73" s="867"/>
      <c r="DN73" s="867"/>
      <c r="DO73" s="867"/>
      <c r="DP73" s="868"/>
      <c r="DQ73" s="866"/>
      <c r="DR73" s="867"/>
      <c r="DS73" s="867"/>
      <c r="DT73" s="867"/>
      <c r="DU73" s="868"/>
      <c r="DV73" s="863"/>
      <c r="DW73" s="864"/>
      <c r="DX73" s="864"/>
      <c r="DY73" s="864"/>
      <c r="DZ73" s="865"/>
      <c r="EA73" s="230"/>
    </row>
    <row r="74" spans="1:131" ht="26.25" customHeight="1" x14ac:dyDescent="0.15">
      <c r="A74" s="238">
        <v>7</v>
      </c>
      <c r="B74" s="877"/>
      <c r="C74" s="878"/>
      <c r="D74" s="878"/>
      <c r="E74" s="878"/>
      <c r="F74" s="878"/>
      <c r="G74" s="878"/>
      <c r="H74" s="878"/>
      <c r="I74" s="878"/>
      <c r="J74" s="878"/>
      <c r="K74" s="878"/>
      <c r="L74" s="878"/>
      <c r="M74" s="878"/>
      <c r="N74" s="878"/>
      <c r="O74" s="878"/>
      <c r="P74" s="879"/>
      <c r="Q74" s="880"/>
      <c r="R74" s="834"/>
      <c r="S74" s="834"/>
      <c r="T74" s="834"/>
      <c r="U74" s="834"/>
      <c r="V74" s="834"/>
      <c r="W74" s="834"/>
      <c r="X74" s="834"/>
      <c r="Y74" s="834"/>
      <c r="Z74" s="834"/>
      <c r="AA74" s="834"/>
      <c r="AB74" s="834"/>
      <c r="AC74" s="834"/>
      <c r="AD74" s="834"/>
      <c r="AE74" s="834"/>
      <c r="AF74" s="834"/>
      <c r="AG74" s="834"/>
      <c r="AH74" s="834"/>
      <c r="AI74" s="834"/>
      <c r="AJ74" s="834"/>
      <c r="AK74" s="834"/>
      <c r="AL74" s="834"/>
      <c r="AM74" s="834"/>
      <c r="AN74" s="834"/>
      <c r="AO74" s="834"/>
      <c r="AP74" s="834"/>
      <c r="AQ74" s="834"/>
      <c r="AR74" s="834"/>
      <c r="AS74" s="834"/>
      <c r="AT74" s="834"/>
      <c r="AU74" s="834"/>
      <c r="AV74" s="834"/>
      <c r="AW74" s="834"/>
      <c r="AX74" s="834"/>
      <c r="AY74" s="834"/>
      <c r="AZ74" s="836"/>
      <c r="BA74" s="836"/>
      <c r="BB74" s="836"/>
      <c r="BC74" s="836"/>
      <c r="BD74" s="837"/>
      <c r="BE74" s="241"/>
      <c r="BF74" s="241"/>
      <c r="BG74" s="241"/>
      <c r="BH74" s="241"/>
      <c r="BI74" s="241"/>
      <c r="BJ74" s="241"/>
      <c r="BK74" s="241"/>
      <c r="BL74" s="241"/>
      <c r="BM74" s="241"/>
      <c r="BN74" s="241"/>
      <c r="BO74" s="241"/>
      <c r="BP74" s="241"/>
      <c r="BQ74" s="238">
        <v>68</v>
      </c>
      <c r="BR74" s="243"/>
      <c r="BS74" s="863"/>
      <c r="BT74" s="864"/>
      <c r="BU74" s="864"/>
      <c r="BV74" s="864"/>
      <c r="BW74" s="864"/>
      <c r="BX74" s="864"/>
      <c r="BY74" s="864"/>
      <c r="BZ74" s="864"/>
      <c r="CA74" s="864"/>
      <c r="CB74" s="864"/>
      <c r="CC74" s="864"/>
      <c r="CD74" s="864"/>
      <c r="CE74" s="864"/>
      <c r="CF74" s="864"/>
      <c r="CG74" s="869"/>
      <c r="CH74" s="866"/>
      <c r="CI74" s="867"/>
      <c r="CJ74" s="867"/>
      <c r="CK74" s="867"/>
      <c r="CL74" s="868"/>
      <c r="CM74" s="866"/>
      <c r="CN74" s="867"/>
      <c r="CO74" s="867"/>
      <c r="CP74" s="867"/>
      <c r="CQ74" s="868"/>
      <c r="CR74" s="866"/>
      <c r="CS74" s="867"/>
      <c r="CT74" s="867"/>
      <c r="CU74" s="867"/>
      <c r="CV74" s="868"/>
      <c r="CW74" s="866"/>
      <c r="CX74" s="867"/>
      <c r="CY74" s="867"/>
      <c r="CZ74" s="867"/>
      <c r="DA74" s="868"/>
      <c r="DB74" s="866"/>
      <c r="DC74" s="867"/>
      <c r="DD74" s="867"/>
      <c r="DE74" s="867"/>
      <c r="DF74" s="868"/>
      <c r="DG74" s="866"/>
      <c r="DH74" s="867"/>
      <c r="DI74" s="867"/>
      <c r="DJ74" s="867"/>
      <c r="DK74" s="868"/>
      <c r="DL74" s="866"/>
      <c r="DM74" s="867"/>
      <c r="DN74" s="867"/>
      <c r="DO74" s="867"/>
      <c r="DP74" s="868"/>
      <c r="DQ74" s="866"/>
      <c r="DR74" s="867"/>
      <c r="DS74" s="867"/>
      <c r="DT74" s="867"/>
      <c r="DU74" s="868"/>
      <c r="DV74" s="863"/>
      <c r="DW74" s="864"/>
      <c r="DX74" s="864"/>
      <c r="DY74" s="864"/>
      <c r="DZ74" s="865"/>
      <c r="EA74" s="230"/>
    </row>
    <row r="75" spans="1:131" ht="26.25" customHeight="1" x14ac:dyDescent="0.15">
      <c r="A75" s="238">
        <v>8</v>
      </c>
      <c r="B75" s="877"/>
      <c r="C75" s="878"/>
      <c r="D75" s="878"/>
      <c r="E75" s="878"/>
      <c r="F75" s="878"/>
      <c r="G75" s="878"/>
      <c r="H75" s="878"/>
      <c r="I75" s="878"/>
      <c r="J75" s="878"/>
      <c r="K75" s="878"/>
      <c r="L75" s="878"/>
      <c r="M75" s="878"/>
      <c r="N75" s="878"/>
      <c r="O75" s="878"/>
      <c r="P75" s="879"/>
      <c r="Q75" s="881"/>
      <c r="R75" s="882"/>
      <c r="S75" s="882"/>
      <c r="T75" s="882"/>
      <c r="U75" s="838"/>
      <c r="V75" s="883"/>
      <c r="W75" s="882"/>
      <c r="X75" s="882"/>
      <c r="Y75" s="882"/>
      <c r="Z75" s="838"/>
      <c r="AA75" s="883"/>
      <c r="AB75" s="882"/>
      <c r="AC75" s="882"/>
      <c r="AD75" s="882"/>
      <c r="AE75" s="838"/>
      <c r="AF75" s="883"/>
      <c r="AG75" s="882"/>
      <c r="AH75" s="882"/>
      <c r="AI75" s="882"/>
      <c r="AJ75" s="838"/>
      <c r="AK75" s="883"/>
      <c r="AL75" s="882"/>
      <c r="AM75" s="882"/>
      <c r="AN75" s="882"/>
      <c r="AO75" s="838"/>
      <c r="AP75" s="883"/>
      <c r="AQ75" s="882"/>
      <c r="AR75" s="882"/>
      <c r="AS75" s="882"/>
      <c r="AT75" s="838"/>
      <c r="AU75" s="883"/>
      <c r="AV75" s="882"/>
      <c r="AW75" s="882"/>
      <c r="AX75" s="882"/>
      <c r="AY75" s="838"/>
      <c r="AZ75" s="836"/>
      <c r="BA75" s="836"/>
      <c r="BB75" s="836"/>
      <c r="BC75" s="836"/>
      <c r="BD75" s="837"/>
      <c r="BE75" s="241"/>
      <c r="BF75" s="241"/>
      <c r="BG75" s="241"/>
      <c r="BH75" s="241"/>
      <c r="BI75" s="241"/>
      <c r="BJ75" s="241"/>
      <c r="BK75" s="241"/>
      <c r="BL75" s="241"/>
      <c r="BM75" s="241"/>
      <c r="BN75" s="241"/>
      <c r="BO75" s="241"/>
      <c r="BP75" s="241"/>
      <c r="BQ75" s="238">
        <v>69</v>
      </c>
      <c r="BR75" s="243"/>
      <c r="BS75" s="863"/>
      <c r="BT75" s="864"/>
      <c r="BU75" s="864"/>
      <c r="BV75" s="864"/>
      <c r="BW75" s="864"/>
      <c r="BX75" s="864"/>
      <c r="BY75" s="864"/>
      <c r="BZ75" s="864"/>
      <c r="CA75" s="864"/>
      <c r="CB75" s="864"/>
      <c r="CC75" s="864"/>
      <c r="CD75" s="864"/>
      <c r="CE75" s="864"/>
      <c r="CF75" s="864"/>
      <c r="CG75" s="869"/>
      <c r="CH75" s="866"/>
      <c r="CI75" s="867"/>
      <c r="CJ75" s="867"/>
      <c r="CK75" s="867"/>
      <c r="CL75" s="868"/>
      <c r="CM75" s="866"/>
      <c r="CN75" s="867"/>
      <c r="CO75" s="867"/>
      <c r="CP75" s="867"/>
      <c r="CQ75" s="868"/>
      <c r="CR75" s="866"/>
      <c r="CS75" s="867"/>
      <c r="CT75" s="867"/>
      <c r="CU75" s="867"/>
      <c r="CV75" s="868"/>
      <c r="CW75" s="866"/>
      <c r="CX75" s="867"/>
      <c r="CY75" s="867"/>
      <c r="CZ75" s="867"/>
      <c r="DA75" s="868"/>
      <c r="DB75" s="866"/>
      <c r="DC75" s="867"/>
      <c r="DD75" s="867"/>
      <c r="DE75" s="867"/>
      <c r="DF75" s="868"/>
      <c r="DG75" s="866"/>
      <c r="DH75" s="867"/>
      <c r="DI75" s="867"/>
      <c r="DJ75" s="867"/>
      <c r="DK75" s="868"/>
      <c r="DL75" s="866"/>
      <c r="DM75" s="867"/>
      <c r="DN75" s="867"/>
      <c r="DO75" s="867"/>
      <c r="DP75" s="868"/>
      <c r="DQ75" s="866"/>
      <c r="DR75" s="867"/>
      <c r="DS75" s="867"/>
      <c r="DT75" s="867"/>
      <c r="DU75" s="868"/>
      <c r="DV75" s="863"/>
      <c r="DW75" s="864"/>
      <c r="DX75" s="864"/>
      <c r="DY75" s="864"/>
      <c r="DZ75" s="865"/>
      <c r="EA75" s="230"/>
    </row>
    <row r="76" spans="1:131" ht="26.25" customHeight="1" x14ac:dyDescent="0.15">
      <c r="A76" s="238">
        <v>9</v>
      </c>
      <c r="B76" s="877"/>
      <c r="C76" s="878"/>
      <c r="D76" s="878"/>
      <c r="E76" s="878"/>
      <c r="F76" s="878"/>
      <c r="G76" s="878"/>
      <c r="H76" s="878"/>
      <c r="I76" s="878"/>
      <c r="J76" s="878"/>
      <c r="K76" s="878"/>
      <c r="L76" s="878"/>
      <c r="M76" s="878"/>
      <c r="N76" s="878"/>
      <c r="O76" s="878"/>
      <c r="P76" s="879"/>
      <c r="Q76" s="881"/>
      <c r="R76" s="882"/>
      <c r="S76" s="882"/>
      <c r="T76" s="882"/>
      <c r="U76" s="838"/>
      <c r="V76" s="883"/>
      <c r="W76" s="882"/>
      <c r="X76" s="882"/>
      <c r="Y76" s="882"/>
      <c r="Z76" s="838"/>
      <c r="AA76" s="883"/>
      <c r="AB76" s="882"/>
      <c r="AC76" s="882"/>
      <c r="AD76" s="882"/>
      <c r="AE76" s="838"/>
      <c r="AF76" s="883"/>
      <c r="AG76" s="882"/>
      <c r="AH76" s="882"/>
      <c r="AI76" s="882"/>
      <c r="AJ76" s="838"/>
      <c r="AK76" s="883"/>
      <c r="AL76" s="882"/>
      <c r="AM76" s="882"/>
      <c r="AN76" s="882"/>
      <c r="AO76" s="838"/>
      <c r="AP76" s="883"/>
      <c r="AQ76" s="882"/>
      <c r="AR76" s="882"/>
      <c r="AS76" s="882"/>
      <c r="AT76" s="838"/>
      <c r="AU76" s="883"/>
      <c r="AV76" s="882"/>
      <c r="AW76" s="882"/>
      <c r="AX76" s="882"/>
      <c r="AY76" s="838"/>
      <c r="AZ76" s="836"/>
      <c r="BA76" s="836"/>
      <c r="BB76" s="836"/>
      <c r="BC76" s="836"/>
      <c r="BD76" s="837"/>
      <c r="BE76" s="241"/>
      <c r="BF76" s="241"/>
      <c r="BG76" s="241"/>
      <c r="BH76" s="241"/>
      <c r="BI76" s="241"/>
      <c r="BJ76" s="241"/>
      <c r="BK76" s="241"/>
      <c r="BL76" s="241"/>
      <c r="BM76" s="241"/>
      <c r="BN76" s="241"/>
      <c r="BO76" s="241"/>
      <c r="BP76" s="241"/>
      <c r="BQ76" s="238">
        <v>70</v>
      </c>
      <c r="BR76" s="243"/>
      <c r="BS76" s="863"/>
      <c r="BT76" s="864"/>
      <c r="BU76" s="864"/>
      <c r="BV76" s="864"/>
      <c r="BW76" s="864"/>
      <c r="BX76" s="864"/>
      <c r="BY76" s="864"/>
      <c r="BZ76" s="864"/>
      <c r="CA76" s="864"/>
      <c r="CB76" s="864"/>
      <c r="CC76" s="864"/>
      <c r="CD76" s="864"/>
      <c r="CE76" s="864"/>
      <c r="CF76" s="864"/>
      <c r="CG76" s="869"/>
      <c r="CH76" s="866"/>
      <c r="CI76" s="867"/>
      <c r="CJ76" s="867"/>
      <c r="CK76" s="867"/>
      <c r="CL76" s="868"/>
      <c r="CM76" s="866"/>
      <c r="CN76" s="867"/>
      <c r="CO76" s="867"/>
      <c r="CP76" s="867"/>
      <c r="CQ76" s="868"/>
      <c r="CR76" s="866"/>
      <c r="CS76" s="867"/>
      <c r="CT76" s="867"/>
      <c r="CU76" s="867"/>
      <c r="CV76" s="868"/>
      <c r="CW76" s="866"/>
      <c r="CX76" s="867"/>
      <c r="CY76" s="867"/>
      <c r="CZ76" s="867"/>
      <c r="DA76" s="868"/>
      <c r="DB76" s="866"/>
      <c r="DC76" s="867"/>
      <c r="DD76" s="867"/>
      <c r="DE76" s="867"/>
      <c r="DF76" s="868"/>
      <c r="DG76" s="866"/>
      <c r="DH76" s="867"/>
      <c r="DI76" s="867"/>
      <c r="DJ76" s="867"/>
      <c r="DK76" s="868"/>
      <c r="DL76" s="866"/>
      <c r="DM76" s="867"/>
      <c r="DN76" s="867"/>
      <c r="DO76" s="867"/>
      <c r="DP76" s="868"/>
      <c r="DQ76" s="866"/>
      <c r="DR76" s="867"/>
      <c r="DS76" s="867"/>
      <c r="DT76" s="867"/>
      <c r="DU76" s="868"/>
      <c r="DV76" s="863"/>
      <c r="DW76" s="864"/>
      <c r="DX76" s="864"/>
      <c r="DY76" s="864"/>
      <c r="DZ76" s="865"/>
      <c r="EA76" s="230"/>
    </row>
    <row r="77" spans="1:131" ht="26.25" customHeight="1" x14ac:dyDescent="0.15">
      <c r="A77" s="238">
        <v>10</v>
      </c>
      <c r="B77" s="877"/>
      <c r="C77" s="878"/>
      <c r="D77" s="878"/>
      <c r="E77" s="878"/>
      <c r="F77" s="878"/>
      <c r="G77" s="878"/>
      <c r="H77" s="878"/>
      <c r="I77" s="878"/>
      <c r="J77" s="878"/>
      <c r="K77" s="878"/>
      <c r="L77" s="878"/>
      <c r="M77" s="878"/>
      <c r="N77" s="878"/>
      <c r="O77" s="878"/>
      <c r="P77" s="879"/>
      <c r="Q77" s="881"/>
      <c r="R77" s="882"/>
      <c r="S77" s="882"/>
      <c r="T77" s="882"/>
      <c r="U77" s="838"/>
      <c r="V77" s="883"/>
      <c r="W77" s="882"/>
      <c r="X77" s="882"/>
      <c r="Y77" s="882"/>
      <c r="Z77" s="838"/>
      <c r="AA77" s="883"/>
      <c r="AB77" s="882"/>
      <c r="AC77" s="882"/>
      <c r="AD77" s="882"/>
      <c r="AE77" s="838"/>
      <c r="AF77" s="883"/>
      <c r="AG77" s="882"/>
      <c r="AH77" s="882"/>
      <c r="AI77" s="882"/>
      <c r="AJ77" s="838"/>
      <c r="AK77" s="883"/>
      <c r="AL77" s="882"/>
      <c r="AM77" s="882"/>
      <c r="AN77" s="882"/>
      <c r="AO77" s="838"/>
      <c r="AP77" s="883"/>
      <c r="AQ77" s="882"/>
      <c r="AR77" s="882"/>
      <c r="AS77" s="882"/>
      <c r="AT77" s="838"/>
      <c r="AU77" s="883"/>
      <c r="AV77" s="882"/>
      <c r="AW77" s="882"/>
      <c r="AX77" s="882"/>
      <c r="AY77" s="838"/>
      <c r="AZ77" s="836"/>
      <c r="BA77" s="836"/>
      <c r="BB77" s="836"/>
      <c r="BC77" s="836"/>
      <c r="BD77" s="837"/>
      <c r="BE77" s="241"/>
      <c r="BF77" s="241"/>
      <c r="BG77" s="241"/>
      <c r="BH77" s="241"/>
      <c r="BI77" s="241"/>
      <c r="BJ77" s="241"/>
      <c r="BK77" s="241"/>
      <c r="BL77" s="241"/>
      <c r="BM77" s="241"/>
      <c r="BN77" s="241"/>
      <c r="BO77" s="241"/>
      <c r="BP77" s="241"/>
      <c r="BQ77" s="238">
        <v>71</v>
      </c>
      <c r="BR77" s="243"/>
      <c r="BS77" s="863"/>
      <c r="BT77" s="864"/>
      <c r="BU77" s="864"/>
      <c r="BV77" s="864"/>
      <c r="BW77" s="864"/>
      <c r="BX77" s="864"/>
      <c r="BY77" s="864"/>
      <c r="BZ77" s="864"/>
      <c r="CA77" s="864"/>
      <c r="CB77" s="864"/>
      <c r="CC77" s="864"/>
      <c r="CD77" s="864"/>
      <c r="CE77" s="864"/>
      <c r="CF77" s="864"/>
      <c r="CG77" s="869"/>
      <c r="CH77" s="866"/>
      <c r="CI77" s="867"/>
      <c r="CJ77" s="867"/>
      <c r="CK77" s="867"/>
      <c r="CL77" s="868"/>
      <c r="CM77" s="866"/>
      <c r="CN77" s="867"/>
      <c r="CO77" s="867"/>
      <c r="CP77" s="867"/>
      <c r="CQ77" s="868"/>
      <c r="CR77" s="866"/>
      <c r="CS77" s="867"/>
      <c r="CT77" s="867"/>
      <c r="CU77" s="867"/>
      <c r="CV77" s="868"/>
      <c r="CW77" s="866"/>
      <c r="CX77" s="867"/>
      <c r="CY77" s="867"/>
      <c r="CZ77" s="867"/>
      <c r="DA77" s="868"/>
      <c r="DB77" s="866"/>
      <c r="DC77" s="867"/>
      <c r="DD77" s="867"/>
      <c r="DE77" s="867"/>
      <c r="DF77" s="868"/>
      <c r="DG77" s="866"/>
      <c r="DH77" s="867"/>
      <c r="DI77" s="867"/>
      <c r="DJ77" s="867"/>
      <c r="DK77" s="868"/>
      <c r="DL77" s="866"/>
      <c r="DM77" s="867"/>
      <c r="DN77" s="867"/>
      <c r="DO77" s="867"/>
      <c r="DP77" s="868"/>
      <c r="DQ77" s="866"/>
      <c r="DR77" s="867"/>
      <c r="DS77" s="867"/>
      <c r="DT77" s="867"/>
      <c r="DU77" s="868"/>
      <c r="DV77" s="863"/>
      <c r="DW77" s="864"/>
      <c r="DX77" s="864"/>
      <c r="DY77" s="864"/>
      <c r="DZ77" s="865"/>
      <c r="EA77" s="230"/>
    </row>
    <row r="78" spans="1:131" ht="26.25" customHeight="1" x14ac:dyDescent="0.15">
      <c r="A78" s="238">
        <v>11</v>
      </c>
      <c r="B78" s="877"/>
      <c r="C78" s="878"/>
      <c r="D78" s="878"/>
      <c r="E78" s="878"/>
      <c r="F78" s="878"/>
      <c r="G78" s="878"/>
      <c r="H78" s="878"/>
      <c r="I78" s="878"/>
      <c r="J78" s="878"/>
      <c r="K78" s="878"/>
      <c r="L78" s="878"/>
      <c r="M78" s="878"/>
      <c r="N78" s="878"/>
      <c r="O78" s="878"/>
      <c r="P78" s="879"/>
      <c r="Q78" s="880"/>
      <c r="R78" s="834"/>
      <c r="S78" s="834"/>
      <c r="T78" s="834"/>
      <c r="U78" s="834"/>
      <c r="V78" s="834"/>
      <c r="W78" s="834"/>
      <c r="X78" s="834"/>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4"/>
      <c r="AY78" s="834"/>
      <c r="AZ78" s="836"/>
      <c r="BA78" s="836"/>
      <c r="BB78" s="836"/>
      <c r="BC78" s="836"/>
      <c r="BD78" s="837"/>
      <c r="BE78" s="241"/>
      <c r="BF78" s="241"/>
      <c r="BG78" s="241"/>
      <c r="BH78" s="241"/>
      <c r="BI78" s="241"/>
      <c r="BJ78" s="230"/>
      <c r="BK78" s="230"/>
      <c r="BL78" s="230"/>
      <c r="BM78" s="230"/>
      <c r="BN78" s="230"/>
      <c r="BO78" s="241"/>
      <c r="BP78" s="241"/>
      <c r="BQ78" s="238">
        <v>72</v>
      </c>
      <c r="BR78" s="243"/>
      <c r="BS78" s="863"/>
      <c r="BT78" s="864"/>
      <c r="BU78" s="864"/>
      <c r="BV78" s="864"/>
      <c r="BW78" s="864"/>
      <c r="BX78" s="864"/>
      <c r="BY78" s="864"/>
      <c r="BZ78" s="864"/>
      <c r="CA78" s="864"/>
      <c r="CB78" s="864"/>
      <c r="CC78" s="864"/>
      <c r="CD78" s="864"/>
      <c r="CE78" s="864"/>
      <c r="CF78" s="864"/>
      <c r="CG78" s="869"/>
      <c r="CH78" s="866"/>
      <c r="CI78" s="867"/>
      <c r="CJ78" s="867"/>
      <c r="CK78" s="867"/>
      <c r="CL78" s="868"/>
      <c r="CM78" s="866"/>
      <c r="CN78" s="867"/>
      <c r="CO78" s="867"/>
      <c r="CP78" s="867"/>
      <c r="CQ78" s="868"/>
      <c r="CR78" s="866"/>
      <c r="CS78" s="867"/>
      <c r="CT78" s="867"/>
      <c r="CU78" s="867"/>
      <c r="CV78" s="868"/>
      <c r="CW78" s="866"/>
      <c r="CX78" s="867"/>
      <c r="CY78" s="867"/>
      <c r="CZ78" s="867"/>
      <c r="DA78" s="868"/>
      <c r="DB78" s="866"/>
      <c r="DC78" s="867"/>
      <c r="DD78" s="867"/>
      <c r="DE78" s="867"/>
      <c r="DF78" s="868"/>
      <c r="DG78" s="866"/>
      <c r="DH78" s="867"/>
      <c r="DI78" s="867"/>
      <c r="DJ78" s="867"/>
      <c r="DK78" s="868"/>
      <c r="DL78" s="866"/>
      <c r="DM78" s="867"/>
      <c r="DN78" s="867"/>
      <c r="DO78" s="867"/>
      <c r="DP78" s="868"/>
      <c r="DQ78" s="866"/>
      <c r="DR78" s="867"/>
      <c r="DS78" s="867"/>
      <c r="DT78" s="867"/>
      <c r="DU78" s="868"/>
      <c r="DV78" s="863"/>
      <c r="DW78" s="864"/>
      <c r="DX78" s="864"/>
      <c r="DY78" s="864"/>
      <c r="DZ78" s="865"/>
      <c r="EA78" s="230"/>
    </row>
    <row r="79" spans="1:131" ht="26.25" customHeight="1" x14ac:dyDescent="0.15">
      <c r="A79" s="238">
        <v>12</v>
      </c>
      <c r="B79" s="877"/>
      <c r="C79" s="878"/>
      <c r="D79" s="878"/>
      <c r="E79" s="878"/>
      <c r="F79" s="878"/>
      <c r="G79" s="878"/>
      <c r="H79" s="878"/>
      <c r="I79" s="878"/>
      <c r="J79" s="878"/>
      <c r="K79" s="878"/>
      <c r="L79" s="878"/>
      <c r="M79" s="878"/>
      <c r="N79" s="878"/>
      <c r="O79" s="878"/>
      <c r="P79" s="879"/>
      <c r="Q79" s="880"/>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4"/>
      <c r="AX79" s="834"/>
      <c r="AY79" s="834"/>
      <c r="AZ79" s="836"/>
      <c r="BA79" s="836"/>
      <c r="BB79" s="836"/>
      <c r="BC79" s="836"/>
      <c r="BD79" s="837"/>
      <c r="BE79" s="241"/>
      <c r="BF79" s="241"/>
      <c r="BG79" s="241"/>
      <c r="BH79" s="241"/>
      <c r="BI79" s="241"/>
      <c r="BJ79" s="230"/>
      <c r="BK79" s="230"/>
      <c r="BL79" s="230"/>
      <c r="BM79" s="230"/>
      <c r="BN79" s="230"/>
      <c r="BO79" s="241"/>
      <c r="BP79" s="241"/>
      <c r="BQ79" s="238">
        <v>73</v>
      </c>
      <c r="BR79" s="243"/>
      <c r="BS79" s="863"/>
      <c r="BT79" s="864"/>
      <c r="BU79" s="864"/>
      <c r="BV79" s="864"/>
      <c r="BW79" s="864"/>
      <c r="BX79" s="864"/>
      <c r="BY79" s="864"/>
      <c r="BZ79" s="864"/>
      <c r="CA79" s="864"/>
      <c r="CB79" s="864"/>
      <c r="CC79" s="864"/>
      <c r="CD79" s="864"/>
      <c r="CE79" s="864"/>
      <c r="CF79" s="864"/>
      <c r="CG79" s="869"/>
      <c r="CH79" s="866"/>
      <c r="CI79" s="867"/>
      <c r="CJ79" s="867"/>
      <c r="CK79" s="867"/>
      <c r="CL79" s="868"/>
      <c r="CM79" s="866"/>
      <c r="CN79" s="867"/>
      <c r="CO79" s="867"/>
      <c r="CP79" s="867"/>
      <c r="CQ79" s="868"/>
      <c r="CR79" s="866"/>
      <c r="CS79" s="867"/>
      <c r="CT79" s="867"/>
      <c r="CU79" s="867"/>
      <c r="CV79" s="868"/>
      <c r="CW79" s="866"/>
      <c r="CX79" s="867"/>
      <c r="CY79" s="867"/>
      <c r="CZ79" s="867"/>
      <c r="DA79" s="868"/>
      <c r="DB79" s="866"/>
      <c r="DC79" s="867"/>
      <c r="DD79" s="867"/>
      <c r="DE79" s="867"/>
      <c r="DF79" s="868"/>
      <c r="DG79" s="866"/>
      <c r="DH79" s="867"/>
      <c r="DI79" s="867"/>
      <c r="DJ79" s="867"/>
      <c r="DK79" s="868"/>
      <c r="DL79" s="866"/>
      <c r="DM79" s="867"/>
      <c r="DN79" s="867"/>
      <c r="DO79" s="867"/>
      <c r="DP79" s="868"/>
      <c r="DQ79" s="866"/>
      <c r="DR79" s="867"/>
      <c r="DS79" s="867"/>
      <c r="DT79" s="867"/>
      <c r="DU79" s="868"/>
      <c r="DV79" s="863"/>
      <c r="DW79" s="864"/>
      <c r="DX79" s="864"/>
      <c r="DY79" s="864"/>
      <c r="DZ79" s="865"/>
      <c r="EA79" s="230"/>
    </row>
    <row r="80" spans="1:131" ht="26.25" customHeight="1" x14ac:dyDescent="0.15">
      <c r="A80" s="238">
        <v>13</v>
      </c>
      <c r="B80" s="877"/>
      <c r="C80" s="878"/>
      <c r="D80" s="878"/>
      <c r="E80" s="878"/>
      <c r="F80" s="878"/>
      <c r="G80" s="878"/>
      <c r="H80" s="878"/>
      <c r="I80" s="878"/>
      <c r="J80" s="878"/>
      <c r="K80" s="878"/>
      <c r="L80" s="878"/>
      <c r="M80" s="878"/>
      <c r="N80" s="878"/>
      <c r="O80" s="878"/>
      <c r="P80" s="879"/>
      <c r="Q80" s="880"/>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4"/>
      <c r="AY80" s="834"/>
      <c r="AZ80" s="836"/>
      <c r="BA80" s="836"/>
      <c r="BB80" s="836"/>
      <c r="BC80" s="836"/>
      <c r="BD80" s="837"/>
      <c r="BE80" s="241"/>
      <c r="BF80" s="241"/>
      <c r="BG80" s="241"/>
      <c r="BH80" s="241"/>
      <c r="BI80" s="241"/>
      <c r="BJ80" s="241"/>
      <c r="BK80" s="241"/>
      <c r="BL80" s="241"/>
      <c r="BM80" s="241"/>
      <c r="BN80" s="241"/>
      <c r="BO80" s="241"/>
      <c r="BP80" s="241"/>
      <c r="BQ80" s="238">
        <v>74</v>
      </c>
      <c r="BR80" s="243"/>
      <c r="BS80" s="863"/>
      <c r="BT80" s="864"/>
      <c r="BU80" s="864"/>
      <c r="BV80" s="864"/>
      <c r="BW80" s="864"/>
      <c r="BX80" s="864"/>
      <c r="BY80" s="864"/>
      <c r="BZ80" s="864"/>
      <c r="CA80" s="864"/>
      <c r="CB80" s="864"/>
      <c r="CC80" s="864"/>
      <c r="CD80" s="864"/>
      <c r="CE80" s="864"/>
      <c r="CF80" s="864"/>
      <c r="CG80" s="869"/>
      <c r="CH80" s="866"/>
      <c r="CI80" s="867"/>
      <c r="CJ80" s="867"/>
      <c r="CK80" s="867"/>
      <c r="CL80" s="868"/>
      <c r="CM80" s="866"/>
      <c r="CN80" s="867"/>
      <c r="CO80" s="867"/>
      <c r="CP80" s="867"/>
      <c r="CQ80" s="868"/>
      <c r="CR80" s="866"/>
      <c r="CS80" s="867"/>
      <c r="CT80" s="867"/>
      <c r="CU80" s="867"/>
      <c r="CV80" s="868"/>
      <c r="CW80" s="866"/>
      <c r="CX80" s="867"/>
      <c r="CY80" s="867"/>
      <c r="CZ80" s="867"/>
      <c r="DA80" s="868"/>
      <c r="DB80" s="866"/>
      <c r="DC80" s="867"/>
      <c r="DD80" s="867"/>
      <c r="DE80" s="867"/>
      <c r="DF80" s="868"/>
      <c r="DG80" s="866"/>
      <c r="DH80" s="867"/>
      <c r="DI80" s="867"/>
      <c r="DJ80" s="867"/>
      <c r="DK80" s="868"/>
      <c r="DL80" s="866"/>
      <c r="DM80" s="867"/>
      <c r="DN80" s="867"/>
      <c r="DO80" s="867"/>
      <c r="DP80" s="868"/>
      <c r="DQ80" s="866"/>
      <c r="DR80" s="867"/>
      <c r="DS80" s="867"/>
      <c r="DT80" s="867"/>
      <c r="DU80" s="868"/>
      <c r="DV80" s="863"/>
      <c r="DW80" s="864"/>
      <c r="DX80" s="864"/>
      <c r="DY80" s="864"/>
      <c r="DZ80" s="865"/>
      <c r="EA80" s="230"/>
    </row>
    <row r="81" spans="1:131" ht="26.25" customHeight="1" x14ac:dyDescent="0.15">
      <c r="A81" s="238">
        <v>14</v>
      </c>
      <c r="B81" s="877"/>
      <c r="C81" s="878"/>
      <c r="D81" s="878"/>
      <c r="E81" s="878"/>
      <c r="F81" s="878"/>
      <c r="G81" s="878"/>
      <c r="H81" s="878"/>
      <c r="I81" s="878"/>
      <c r="J81" s="878"/>
      <c r="K81" s="878"/>
      <c r="L81" s="878"/>
      <c r="M81" s="878"/>
      <c r="N81" s="878"/>
      <c r="O81" s="878"/>
      <c r="P81" s="879"/>
      <c r="Q81" s="880"/>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4"/>
      <c r="AY81" s="834"/>
      <c r="AZ81" s="836"/>
      <c r="BA81" s="836"/>
      <c r="BB81" s="836"/>
      <c r="BC81" s="836"/>
      <c r="BD81" s="837"/>
      <c r="BE81" s="241"/>
      <c r="BF81" s="241"/>
      <c r="BG81" s="241"/>
      <c r="BH81" s="241"/>
      <c r="BI81" s="241"/>
      <c r="BJ81" s="241"/>
      <c r="BK81" s="241"/>
      <c r="BL81" s="241"/>
      <c r="BM81" s="241"/>
      <c r="BN81" s="241"/>
      <c r="BO81" s="241"/>
      <c r="BP81" s="241"/>
      <c r="BQ81" s="238">
        <v>75</v>
      </c>
      <c r="BR81" s="243"/>
      <c r="BS81" s="863"/>
      <c r="BT81" s="864"/>
      <c r="BU81" s="864"/>
      <c r="BV81" s="864"/>
      <c r="BW81" s="864"/>
      <c r="BX81" s="864"/>
      <c r="BY81" s="864"/>
      <c r="BZ81" s="864"/>
      <c r="CA81" s="864"/>
      <c r="CB81" s="864"/>
      <c r="CC81" s="864"/>
      <c r="CD81" s="864"/>
      <c r="CE81" s="864"/>
      <c r="CF81" s="864"/>
      <c r="CG81" s="869"/>
      <c r="CH81" s="866"/>
      <c r="CI81" s="867"/>
      <c r="CJ81" s="867"/>
      <c r="CK81" s="867"/>
      <c r="CL81" s="868"/>
      <c r="CM81" s="866"/>
      <c r="CN81" s="867"/>
      <c r="CO81" s="867"/>
      <c r="CP81" s="867"/>
      <c r="CQ81" s="868"/>
      <c r="CR81" s="866"/>
      <c r="CS81" s="867"/>
      <c r="CT81" s="867"/>
      <c r="CU81" s="867"/>
      <c r="CV81" s="868"/>
      <c r="CW81" s="866"/>
      <c r="CX81" s="867"/>
      <c r="CY81" s="867"/>
      <c r="CZ81" s="867"/>
      <c r="DA81" s="868"/>
      <c r="DB81" s="866"/>
      <c r="DC81" s="867"/>
      <c r="DD81" s="867"/>
      <c r="DE81" s="867"/>
      <c r="DF81" s="868"/>
      <c r="DG81" s="866"/>
      <c r="DH81" s="867"/>
      <c r="DI81" s="867"/>
      <c r="DJ81" s="867"/>
      <c r="DK81" s="868"/>
      <c r="DL81" s="866"/>
      <c r="DM81" s="867"/>
      <c r="DN81" s="867"/>
      <c r="DO81" s="867"/>
      <c r="DP81" s="868"/>
      <c r="DQ81" s="866"/>
      <c r="DR81" s="867"/>
      <c r="DS81" s="867"/>
      <c r="DT81" s="867"/>
      <c r="DU81" s="868"/>
      <c r="DV81" s="863"/>
      <c r="DW81" s="864"/>
      <c r="DX81" s="864"/>
      <c r="DY81" s="864"/>
      <c r="DZ81" s="865"/>
      <c r="EA81" s="230"/>
    </row>
    <row r="82" spans="1:131" ht="26.25" customHeight="1" x14ac:dyDescent="0.15">
      <c r="A82" s="238">
        <v>15</v>
      </c>
      <c r="B82" s="877"/>
      <c r="C82" s="878"/>
      <c r="D82" s="878"/>
      <c r="E82" s="878"/>
      <c r="F82" s="878"/>
      <c r="G82" s="878"/>
      <c r="H82" s="878"/>
      <c r="I82" s="878"/>
      <c r="J82" s="878"/>
      <c r="K82" s="878"/>
      <c r="L82" s="878"/>
      <c r="M82" s="878"/>
      <c r="N82" s="878"/>
      <c r="O82" s="878"/>
      <c r="P82" s="879"/>
      <c r="Q82" s="880"/>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6"/>
      <c r="BA82" s="836"/>
      <c r="BB82" s="836"/>
      <c r="BC82" s="836"/>
      <c r="BD82" s="837"/>
      <c r="BE82" s="241"/>
      <c r="BF82" s="241"/>
      <c r="BG82" s="241"/>
      <c r="BH82" s="241"/>
      <c r="BI82" s="241"/>
      <c r="BJ82" s="241"/>
      <c r="BK82" s="241"/>
      <c r="BL82" s="241"/>
      <c r="BM82" s="241"/>
      <c r="BN82" s="241"/>
      <c r="BO82" s="241"/>
      <c r="BP82" s="241"/>
      <c r="BQ82" s="238">
        <v>76</v>
      </c>
      <c r="BR82" s="243"/>
      <c r="BS82" s="863"/>
      <c r="BT82" s="864"/>
      <c r="BU82" s="864"/>
      <c r="BV82" s="864"/>
      <c r="BW82" s="864"/>
      <c r="BX82" s="864"/>
      <c r="BY82" s="864"/>
      <c r="BZ82" s="864"/>
      <c r="CA82" s="864"/>
      <c r="CB82" s="864"/>
      <c r="CC82" s="864"/>
      <c r="CD82" s="864"/>
      <c r="CE82" s="864"/>
      <c r="CF82" s="864"/>
      <c r="CG82" s="869"/>
      <c r="CH82" s="866"/>
      <c r="CI82" s="867"/>
      <c r="CJ82" s="867"/>
      <c r="CK82" s="867"/>
      <c r="CL82" s="868"/>
      <c r="CM82" s="866"/>
      <c r="CN82" s="867"/>
      <c r="CO82" s="867"/>
      <c r="CP82" s="867"/>
      <c r="CQ82" s="868"/>
      <c r="CR82" s="866"/>
      <c r="CS82" s="867"/>
      <c r="CT82" s="867"/>
      <c r="CU82" s="867"/>
      <c r="CV82" s="868"/>
      <c r="CW82" s="866"/>
      <c r="CX82" s="867"/>
      <c r="CY82" s="867"/>
      <c r="CZ82" s="867"/>
      <c r="DA82" s="868"/>
      <c r="DB82" s="866"/>
      <c r="DC82" s="867"/>
      <c r="DD82" s="867"/>
      <c r="DE82" s="867"/>
      <c r="DF82" s="868"/>
      <c r="DG82" s="866"/>
      <c r="DH82" s="867"/>
      <c r="DI82" s="867"/>
      <c r="DJ82" s="867"/>
      <c r="DK82" s="868"/>
      <c r="DL82" s="866"/>
      <c r="DM82" s="867"/>
      <c r="DN82" s="867"/>
      <c r="DO82" s="867"/>
      <c r="DP82" s="868"/>
      <c r="DQ82" s="866"/>
      <c r="DR82" s="867"/>
      <c r="DS82" s="867"/>
      <c r="DT82" s="867"/>
      <c r="DU82" s="868"/>
      <c r="DV82" s="863"/>
      <c r="DW82" s="864"/>
      <c r="DX82" s="864"/>
      <c r="DY82" s="864"/>
      <c r="DZ82" s="865"/>
      <c r="EA82" s="230"/>
    </row>
    <row r="83" spans="1:131" ht="26.25" customHeight="1" x14ac:dyDescent="0.15">
      <c r="A83" s="238">
        <v>16</v>
      </c>
      <c r="B83" s="877"/>
      <c r="C83" s="878"/>
      <c r="D83" s="878"/>
      <c r="E83" s="878"/>
      <c r="F83" s="878"/>
      <c r="G83" s="878"/>
      <c r="H83" s="878"/>
      <c r="I83" s="878"/>
      <c r="J83" s="878"/>
      <c r="K83" s="878"/>
      <c r="L83" s="878"/>
      <c r="M83" s="878"/>
      <c r="N83" s="878"/>
      <c r="O83" s="878"/>
      <c r="P83" s="879"/>
      <c r="Q83" s="880"/>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36"/>
      <c r="BA83" s="836"/>
      <c r="BB83" s="836"/>
      <c r="BC83" s="836"/>
      <c r="BD83" s="837"/>
      <c r="BE83" s="241"/>
      <c r="BF83" s="241"/>
      <c r="BG83" s="241"/>
      <c r="BH83" s="241"/>
      <c r="BI83" s="241"/>
      <c r="BJ83" s="241"/>
      <c r="BK83" s="241"/>
      <c r="BL83" s="241"/>
      <c r="BM83" s="241"/>
      <c r="BN83" s="241"/>
      <c r="BO83" s="241"/>
      <c r="BP83" s="241"/>
      <c r="BQ83" s="238">
        <v>77</v>
      </c>
      <c r="BR83" s="243"/>
      <c r="BS83" s="863"/>
      <c r="BT83" s="864"/>
      <c r="BU83" s="864"/>
      <c r="BV83" s="864"/>
      <c r="BW83" s="864"/>
      <c r="BX83" s="864"/>
      <c r="BY83" s="864"/>
      <c r="BZ83" s="864"/>
      <c r="CA83" s="864"/>
      <c r="CB83" s="864"/>
      <c r="CC83" s="864"/>
      <c r="CD83" s="864"/>
      <c r="CE83" s="864"/>
      <c r="CF83" s="864"/>
      <c r="CG83" s="869"/>
      <c r="CH83" s="866"/>
      <c r="CI83" s="867"/>
      <c r="CJ83" s="867"/>
      <c r="CK83" s="867"/>
      <c r="CL83" s="868"/>
      <c r="CM83" s="866"/>
      <c r="CN83" s="867"/>
      <c r="CO83" s="867"/>
      <c r="CP83" s="867"/>
      <c r="CQ83" s="868"/>
      <c r="CR83" s="866"/>
      <c r="CS83" s="867"/>
      <c r="CT83" s="867"/>
      <c r="CU83" s="867"/>
      <c r="CV83" s="868"/>
      <c r="CW83" s="866"/>
      <c r="CX83" s="867"/>
      <c r="CY83" s="867"/>
      <c r="CZ83" s="867"/>
      <c r="DA83" s="868"/>
      <c r="DB83" s="866"/>
      <c r="DC83" s="867"/>
      <c r="DD83" s="867"/>
      <c r="DE83" s="867"/>
      <c r="DF83" s="868"/>
      <c r="DG83" s="866"/>
      <c r="DH83" s="867"/>
      <c r="DI83" s="867"/>
      <c r="DJ83" s="867"/>
      <c r="DK83" s="868"/>
      <c r="DL83" s="866"/>
      <c r="DM83" s="867"/>
      <c r="DN83" s="867"/>
      <c r="DO83" s="867"/>
      <c r="DP83" s="868"/>
      <c r="DQ83" s="866"/>
      <c r="DR83" s="867"/>
      <c r="DS83" s="867"/>
      <c r="DT83" s="867"/>
      <c r="DU83" s="868"/>
      <c r="DV83" s="863"/>
      <c r="DW83" s="864"/>
      <c r="DX83" s="864"/>
      <c r="DY83" s="864"/>
      <c r="DZ83" s="865"/>
      <c r="EA83" s="230"/>
    </row>
    <row r="84" spans="1:131" ht="26.25" customHeight="1" x14ac:dyDescent="0.15">
      <c r="A84" s="238">
        <v>17</v>
      </c>
      <c r="B84" s="877"/>
      <c r="C84" s="878"/>
      <c r="D84" s="878"/>
      <c r="E84" s="878"/>
      <c r="F84" s="878"/>
      <c r="G84" s="878"/>
      <c r="H84" s="878"/>
      <c r="I84" s="878"/>
      <c r="J84" s="878"/>
      <c r="K84" s="878"/>
      <c r="L84" s="878"/>
      <c r="M84" s="878"/>
      <c r="N84" s="878"/>
      <c r="O84" s="878"/>
      <c r="P84" s="879"/>
      <c r="Q84" s="880"/>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36"/>
      <c r="BA84" s="836"/>
      <c r="BB84" s="836"/>
      <c r="BC84" s="836"/>
      <c r="BD84" s="837"/>
      <c r="BE84" s="241"/>
      <c r="BF84" s="241"/>
      <c r="BG84" s="241"/>
      <c r="BH84" s="241"/>
      <c r="BI84" s="241"/>
      <c r="BJ84" s="241"/>
      <c r="BK84" s="241"/>
      <c r="BL84" s="241"/>
      <c r="BM84" s="241"/>
      <c r="BN84" s="241"/>
      <c r="BO84" s="241"/>
      <c r="BP84" s="241"/>
      <c r="BQ84" s="238">
        <v>78</v>
      </c>
      <c r="BR84" s="243"/>
      <c r="BS84" s="863"/>
      <c r="BT84" s="864"/>
      <c r="BU84" s="864"/>
      <c r="BV84" s="864"/>
      <c r="BW84" s="864"/>
      <c r="BX84" s="864"/>
      <c r="BY84" s="864"/>
      <c r="BZ84" s="864"/>
      <c r="CA84" s="864"/>
      <c r="CB84" s="864"/>
      <c r="CC84" s="864"/>
      <c r="CD84" s="864"/>
      <c r="CE84" s="864"/>
      <c r="CF84" s="864"/>
      <c r="CG84" s="869"/>
      <c r="CH84" s="866"/>
      <c r="CI84" s="867"/>
      <c r="CJ84" s="867"/>
      <c r="CK84" s="867"/>
      <c r="CL84" s="868"/>
      <c r="CM84" s="866"/>
      <c r="CN84" s="867"/>
      <c r="CO84" s="867"/>
      <c r="CP84" s="867"/>
      <c r="CQ84" s="868"/>
      <c r="CR84" s="866"/>
      <c r="CS84" s="867"/>
      <c r="CT84" s="867"/>
      <c r="CU84" s="867"/>
      <c r="CV84" s="868"/>
      <c r="CW84" s="866"/>
      <c r="CX84" s="867"/>
      <c r="CY84" s="867"/>
      <c r="CZ84" s="867"/>
      <c r="DA84" s="868"/>
      <c r="DB84" s="866"/>
      <c r="DC84" s="867"/>
      <c r="DD84" s="867"/>
      <c r="DE84" s="867"/>
      <c r="DF84" s="868"/>
      <c r="DG84" s="866"/>
      <c r="DH84" s="867"/>
      <c r="DI84" s="867"/>
      <c r="DJ84" s="867"/>
      <c r="DK84" s="868"/>
      <c r="DL84" s="866"/>
      <c r="DM84" s="867"/>
      <c r="DN84" s="867"/>
      <c r="DO84" s="867"/>
      <c r="DP84" s="868"/>
      <c r="DQ84" s="866"/>
      <c r="DR84" s="867"/>
      <c r="DS84" s="867"/>
      <c r="DT84" s="867"/>
      <c r="DU84" s="868"/>
      <c r="DV84" s="863"/>
      <c r="DW84" s="864"/>
      <c r="DX84" s="864"/>
      <c r="DY84" s="864"/>
      <c r="DZ84" s="865"/>
      <c r="EA84" s="230"/>
    </row>
    <row r="85" spans="1:131" ht="26.25" customHeight="1" x14ac:dyDescent="0.15">
      <c r="A85" s="238">
        <v>18</v>
      </c>
      <c r="B85" s="877"/>
      <c r="C85" s="878"/>
      <c r="D85" s="878"/>
      <c r="E85" s="878"/>
      <c r="F85" s="878"/>
      <c r="G85" s="878"/>
      <c r="H85" s="878"/>
      <c r="I85" s="878"/>
      <c r="J85" s="878"/>
      <c r="K85" s="878"/>
      <c r="L85" s="878"/>
      <c r="M85" s="878"/>
      <c r="N85" s="878"/>
      <c r="O85" s="878"/>
      <c r="P85" s="879"/>
      <c r="Q85" s="880"/>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36"/>
      <c r="BA85" s="836"/>
      <c r="BB85" s="836"/>
      <c r="BC85" s="836"/>
      <c r="BD85" s="837"/>
      <c r="BE85" s="241"/>
      <c r="BF85" s="241"/>
      <c r="BG85" s="241"/>
      <c r="BH85" s="241"/>
      <c r="BI85" s="241"/>
      <c r="BJ85" s="241"/>
      <c r="BK85" s="241"/>
      <c r="BL85" s="241"/>
      <c r="BM85" s="241"/>
      <c r="BN85" s="241"/>
      <c r="BO85" s="241"/>
      <c r="BP85" s="241"/>
      <c r="BQ85" s="238">
        <v>79</v>
      </c>
      <c r="BR85" s="243"/>
      <c r="BS85" s="863"/>
      <c r="BT85" s="864"/>
      <c r="BU85" s="864"/>
      <c r="BV85" s="864"/>
      <c r="BW85" s="864"/>
      <c r="BX85" s="864"/>
      <c r="BY85" s="864"/>
      <c r="BZ85" s="864"/>
      <c r="CA85" s="864"/>
      <c r="CB85" s="864"/>
      <c r="CC85" s="864"/>
      <c r="CD85" s="864"/>
      <c r="CE85" s="864"/>
      <c r="CF85" s="864"/>
      <c r="CG85" s="869"/>
      <c r="CH85" s="866"/>
      <c r="CI85" s="867"/>
      <c r="CJ85" s="867"/>
      <c r="CK85" s="867"/>
      <c r="CL85" s="868"/>
      <c r="CM85" s="866"/>
      <c r="CN85" s="867"/>
      <c r="CO85" s="867"/>
      <c r="CP85" s="867"/>
      <c r="CQ85" s="868"/>
      <c r="CR85" s="866"/>
      <c r="CS85" s="867"/>
      <c r="CT85" s="867"/>
      <c r="CU85" s="867"/>
      <c r="CV85" s="868"/>
      <c r="CW85" s="866"/>
      <c r="CX85" s="867"/>
      <c r="CY85" s="867"/>
      <c r="CZ85" s="867"/>
      <c r="DA85" s="868"/>
      <c r="DB85" s="866"/>
      <c r="DC85" s="867"/>
      <c r="DD85" s="867"/>
      <c r="DE85" s="867"/>
      <c r="DF85" s="868"/>
      <c r="DG85" s="866"/>
      <c r="DH85" s="867"/>
      <c r="DI85" s="867"/>
      <c r="DJ85" s="867"/>
      <c r="DK85" s="868"/>
      <c r="DL85" s="866"/>
      <c r="DM85" s="867"/>
      <c r="DN85" s="867"/>
      <c r="DO85" s="867"/>
      <c r="DP85" s="868"/>
      <c r="DQ85" s="866"/>
      <c r="DR85" s="867"/>
      <c r="DS85" s="867"/>
      <c r="DT85" s="867"/>
      <c r="DU85" s="868"/>
      <c r="DV85" s="863"/>
      <c r="DW85" s="864"/>
      <c r="DX85" s="864"/>
      <c r="DY85" s="864"/>
      <c r="DZ85" s="865"/>
      <c r="EA85" s="230"/>
    </row>
    <row r="86" spans="1:131" ht="26.25" customHeight="1" x14ac:dyDescent="0.15">
      <c r="A86" s="238">
        <v>19</v>
      </c>
      <c r="B86" s="877"/>
      <c r="C86" s="878"/>
      <c r="D86" s="878"/>
      <c r="E86" s="878"/>
      <c r="F86" s="878"/>
      <c r="G86" s="878"/>
      <c r="H86" s="878"/>
      <c r="I86" s="878"/>
      <c r="J86" s="878"/>
      <c r="K86" s="878"/>
      <c r="L86" s="878"/>
      <c r="M86" s="878"/>
      <c r="N86" s="878"/>
      <c r="O86" s="878"/>
      <c r="P86" s="879"/>
      <c r="Q86" s="880"/>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4"/>
      <c r="AY86" s="834"/>
      <c r="AZ86" s="836"/>
      <c r="BA86" s="836"/>
      <c r="BB86" s="836"/>
      <c r="BC86" s="836"/>
      <c r="BD86" s="837"/>
      <c r="BE86" s="241"/>
      <c r="BF86" s="241"/>
      <c r="BG86" s="241"/>
      <c r="BH86" s="241"/>
      <c r="BI86" s="241"/>
      <c r="BJ86" s="241"/>
      <c r="BK86" s="241"/>
      <c r="BL86" s="241"/>
      <c r="BM86" s="241"/>
      <c r="BN86" s="241"/>
      <c r="BO86" s="241"/>
      <c r="BP86" s="241"/>
      <c r="BQ86" s="238">
        <v>80</v>
      </c>
      <c r="BR86" s="243"/>
      <c r="BS86" s="863"/>
      <c r="BT86" s="864"/>
      <c r="BU86" s="864"/>
      <c r="BV86" s="864"/>
      <c r="BW86" s="864"/>
      <c r="BX86" s="864"/>
      <c r="BY86" s="864"/>
      <c r="BZ86" s="864"/>
      <c r="CA86" s="864"/>
      <c r="CB86" s="864"/>
      <c r="CC86" s="864"/>
      <c r="CD86" s="864"/>
      <c r="CE86" s="864"/>
      <c r="CF86" s="864"/>
      <c r="CG86" s="869"/>
      <c r="CH86" s="866"/>
      <c r="CI86" s="867"/>
      <c r="CJ86" s="867"/>
      <c r="CK86" s="867"/>
      <c r="CL86" s="868"/>
      <c r="CM86" s="866"/>
      <c r="CN86" s="867"/>
      <c r="CO86" s="867"/>
      <c r="CP86" s="867"/>
      <c r="CQ86" s="868"/>
      <c r="CR86" s="866"/>
      <c r="CS86" s="867"/>
      <c r="CT86" s="867"/>
      <c r="CU86" s="867"/>
      <c r="CV86" s="868"/>
      <c r="CW86" s="866"/>
      <c r="CX86" s="867"/>
      <c r="CY86" s="867"/>
      <c r="CZ86" s="867"/>
      <c r="DA86" s="868"/>
      <c r="DB86" s="866"/>
      <c r="DC86" s="867"/>
      <c r="DD86" s="867"/>
      <c r="DE86" s="867"/>
      <c r="DF86" s="868"/>
      <c r="DG86" s="866"/>
      <c r="DH86" s="867"/>
      <c r="DI86" s="867"/>
      <c r="DJ86" s="867"/>
      <c r="DK86" s="868"/>
      <c r="DL86" s="866"/>
      <c r="DM86" s="867"/>
      <c r="DN86" s="867"/>
      <c r="DO86" s="867"/>
      <c r="DP86" s="868"/>
      <c r="DQ86" s="866"/>
      <c r="DR86" s="867"/>
      <c r="DS86" s="867"/>
      <c r="DT86" s="867"/>
      <c r="DU86" s="868"/>
      <c r="DV86" s="863"/>
      <c r="DW86" s="864"/>
      <c r="DX86" s="864"/>
      <c r="DY86" s="864"/>
      <c r="DZ86" s="865"/>
      <c r="EA86" s="230"/>
    </row>
    <row r="87" spans="1:131" ht="26.25" customHeight="1" x14ac:dyDescent="0.15">
      <c r="A87" s="244">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41"/>
      <c r="BF87" s="241"/>
      <c r="BG87" s="241"/>
      <c r="BH87" s="241"/>
      <c r="BI87" s="241"/>
      <c r="BJ87" s="241"/>
      <c r="BK87" s="241"/>
      <c r="BL87" s="241"/>
      <c r="BM87" s="241"/>
      <c r="BN87" s="241"/>
      <c r="BO87" s="241"/>
      <c r="BP87" s="241"/>
      <c r="BQ87" s="238">
        <v>81</v>
      </c>
      <c r="BR87" s="243"/>
      <c r="BS87" s="863"/>
      <c r="BT87" s="864"/>
      <c r="BU87" s="864"/>
      <c r="BV87" s="864"/>
      <c r="BW87" s="864"/>
      <c r="BX87" s="864"/>
      <c r="BY87" s="864"/>
      <c r="BZ87" s="864"/>
      <c r="CA87" s="864"/>
      <c r="CB87" s="864"/>
      <c r="CC87" s="864"/>
      <c r="CD87" s="864"/>
      <c r="CE87" s="864"/>
      <c r="CF87" s="864"/>
      <c r="CG87" s="869"/>
      <c r="CH87" s="866"/>
      <c r="CI87" s="867"/>
      <c r="CJ87" s="867"/>
      <c r="CK87" s="867"/>
      <c r="CL87" s="868"/>
      <c r="CM87" s="866"/>
      <c r="CN87" s="867"/>
      <c r="CO87" s="867"/>
      <c r="CP87" s="867"/>
      <c r="CQ87" s="868"/>
      <c r="CR87" s="866"/>
      <c r="CS87" s="867"/>
      <c r="CT87" s="867"/>
      <c r="CU87" s="867"/>
      <c r="CV87" s="868"/>
      <c r="CW87" s="866"/>
      <c r="CX87" s="867"/>
      <c r="CY87" s="867"/>
      <c r="CZ87" s="867"/>
      <c r="DA87" s="868"/>
      <c r="DB87" s="866"/>
      <c r="DC87" s="867"/>
      <c r="DD87" s="867"/>
      <c r="DE87" s="867"/>
      <c r="DF87" s="868"/>
      <c r="DG87" s="866"/>
      <c r="DH87" s="867"/>
      <c r="DI87" s="867"/>
      <c r="DJ87" s="867"/>
      <c r="DK87" s="868"/>
      <c r="DL87" s="866"/>
      <c r="DM87" s="867"/>
      <c r="DN87" s="867"/>
      <c r="DO87" s="867"/>
      <c r="DP87" s="868"/>
      <c r="DQ87" s="866"/>
      <c r="DR87" s="867"/>
      <c r="DS87" s="867"/>
      <c r="DT87" s="867"/>
      <c r="DU87" s="868"/>
      <c r="DV87" s="863"/>
      <c r="DW87" s="864"/>
      <c r="DX87" s="864"/>
      <c r="DY87" s="864"/>
      <c r="DZ87" s="865"/>
      <c r="EA87" s="230"/>
    </row>
    <row r="88" spans="1:131" ht="26.25" customHeight="1" thickBot="1" x14ac:dyDescent="0.2">
      <c r="A88" s="240" t="s">
        <v>377</v>
      </c>
      <c r="B88" s="789" t="s">
        <v>406</v>
      </c>
      <c r="C88" s="790"/>
      <c r="D88" s="790"/>
      <c r="E88" s="790"/>
      <c r="F88" s="790"/>
      <c r="G88" s="790"/>
      <c r="H88" s="790"/>
      <c r="I88" s="790"/>
      <c r="J88" s="790"/>
      <c r="K88" s="790"/>
      <c r="L88" s="790"/>
      <c r="M88" s="790"/>
      <c r="N88" s="790"/>
      <c r="O88" s="790"/>
      <c r="P88" s="791"/>
      <c r="Q88" s="844"/>
      <c r="R88" s="845"/>
      <c r="S88" s="845"/>
      <c r="T88" s="845"/>
      <c r="U88" s="845"/>
      <c r="V88" s="845"/>
      <c r="W88" s="845"/>
      <c r="X88" s="845"/>
      <c r="Y88" s="845"/>
      <c r="Z88" s="845"/>
      <c r="AA88" s="845"/>
      <c r="AB88" s="845"/>
      <c r="AC88" s="845"/>
      <c r="AD88" s="845"/>
      <c r="AE88" s="845"/>
      <c r="AF88" s="848">
        <v>1985</v>
      </c>
      <c r="AG88" s="848"/>
      <c r="AH88" s="848"/>
      <c r="AI88" s="848"/>
      <c r="AJ88" s="848"/>
      <c r="AK88" s="845"/>
      <c r="AL88" s="845"/>
      <c r="AM88" s="845"/>
      <c r="AN88" s="845"/>
      <c r="AO88" s="845"/>
      <c r="AP88" s="848">
        <v>24740</v>
      </c>
      <c r="AQ88" s="848"/>
      <c r="AR88" s="848"/>
      <c r="AS88" s="848"/>
      <c r="AT88" s="848"/>
      <c r="AU88" s="848">
        <v>634</v>
      </c>
      <c r="AV88" s="848"/>
      <c r="AW88" s="848"/>
      <c r="AX88" s="848"/>
      <c r="AY88" s="848"/>
      <c r="AZ88" s="853"/>
      <c r="BA88" s="853"/>
      <c r="BB88" s="853"/>
      <c r="BC88" s="853"/>
      <c r="BD88" s="854"/>
      <c r="BE88" s="241"/>
      <c r="BF88" s="241"/>
      <c r="BG88" s="241"/>
      <c r="BH88" s="241"/>
      <c r="BI88" s="241"/>
      <c r="BJ88" s="241"/>
      <c r="BK88" s="241"/>
      <c r="BL88" s="241"/>
      <c r="BM88" s="241"/>
      <c r="BN88" s="241"/>
      <c r="BO88" s="241"/>
      <c r="BP88" s="241"/>
      <c r="BQ88" s="238">
        <v>82</v>
      </c>
      <c r="BR88" s="243"/>
      <c r="BS88" s="863"/>
      <c r="BT88" s="864"/>
      <c r="BU88" s="864"/>
      <c r="BV88" s="864"/>
      <c r="BW88" s="864"/>
      <c r="BX88" s="864"/>
      <c r="BY88" s="864"/>
      <c r="BZ88" s="864"/>
      <c r="CA88" s="864"/>
      <c r="CB88" s="864"/>
      <c r="CC88" s="864"/>
      <c r="CD88" s="864"/>
      <c r="CE88" s="864"/>
      <c r="CF88" s="864"/>
      <c r="CG88" s="869"/>
      <c r="CH88" s="866"/>
      <c r="CI88" s="867"/>
      <c r="CJ88" s="867"/>
      <c r="CK88" s="867"/>
      <c r="CL88" s="868"/>
      <c r="CM88" s="866"/>
      <c r="CN88" s="867"/>
      <c r="CO88" s="867"/>
      <c r="CP88" s="867"/>
      <c r="CQ88" s="868"/>
      <c r="CR88" s="866"/>
      <c r="CS88" s="867"/>
      <c r="CT88" s="867"/>
      <c r="CU88" s="867"/>
      <c r="CV88" s="868"/>
      <c r="CW88" s="866"/>
      <c r="CX88" s="867"/>
      <c r="CY88" s="867"/>
      <c r="CZ88" s="867"/>
      <c r="DA88" s="868"/>
      <c r="DB88" s="866"/>
      <c r="DC88" s="867"/>
      <c r="DD88" s="867"/>
      <c r="DE88" s="867"/>
      <c r="DF88" s="868"/>
      <c r="DG88" s="866"/>
      <c r="DH88" s="867"/>
      <c r="DI88" s="867"/>
      <c r="DJ88" s="867"/>
      <c r="DK88" s="868"/>
      <c r="DL88" s="866"/>
      <c r="DM88" s="867"/>
      <c r="DN88" s="867"/>
      <c r="DO88" s="867"/>
      <c r="DP88" s="868"/>
      <c r="DQ88" s="866"/>
      <c r="DR88" s="867"/>
      <c r="DS88" s="867"/>
      <c r="DT88" s="867"/>
      <c r="DU88" s="868"/>
      <c r="DV88" s="863"/>
      <c r="DW88" s="864"/>
      <c r="DX88" s="864"/>
      <c r="DY88" s="864"/>
      <c r="DZ88" s="865"/>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3"/>
      <c r="BT89" s="864"/>
      <c r="BU89" s="864"/>
      <c r="BV89" s="864"/>
      <c r="BW89" s="864"/>
      <c r="BX89" s="864"/>
      <c r="BY89" s="864"/>
      <c r="BZ89" s="864"/>
      <c r="CA89" s="864"/>
      <c r="CB89" s="864"/>
      <c r="CC89" s="864"/>
      <c r="CD89" s="864"/>
      <c r="CE89" s="864"/>
      <c r="CF89" s="864"/>
      <c r="CG89" s="869"/>
      <c r="CH89" s="866"/>
      <c r="CI89" s="867"/>
      <c r="CJ89" s="867"/>
      <c r="CK89" s="867"/>
      <c r="CL89" s="868"/>
      <c r="CM89" s="866"/>
      <c r="CN89" s="867"/>
      <c r="CO89" s="867"/>
      <c r="CP89" s="867"/>
      <c r="CQ89" s="868"/>
      <c r="CR89" s="866"/>
      <c r="CS89" s="867"/>
      <c r="CT89" s="867"/>
      <c r="CU89" s="867"/>
      <c r="CV89" s="868"/>
      <c r="CW89" s="866"/>
      <c r="CX89" s="867"/>
      <c r="CY89" s="867"/>
      <c r="CZ89" s="867"/>
      <c r="DA89" s="868"/>
      <c r="DB89" s="866"/>
      <c r="DC89" s="867"/>
      <c r="DD89" s="867"/>
      <c r="DE89" s="867"/>
      <c r="DF89" s="868"/>
      <c r="DG89" s="866"/>
      <c r="DH89" s="867"/>
      <c r="DI89" s="867"/>
      <c r="DJ89" s="867"/>
      <c r="DK89" s="868"/>
      <c r="DL89" s="866"/>
      <c r="DM89" s="867"/>
      <c r="DN89" s="867"/>
      <c r="DO89" s="867"/>
      <c r="DP89" s="868"/>
      <c r="DQ89" s="866"/>
      <c r="DR89" s="867"/>
      <c r="DS89" s="867"/>
      <c r="DT89" s="867"/>
      <c r="DU89" s="868"/>
      <c r="DV89" s="863"/>
      <c r="DW89" s="864"/>
      <c r="DX89" s="864"/>
      <c r="DY89" s="864"/>
      <c r="DZ89" s="865"/>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3"/>
      <c r="BT90" s="864"/>
      <c r="BU90" s="864"/>
      <c r="BV90" s="864"/>
      <c r="BW90" s="864"/>
      <c r="BX90" s="864"/>
      <c r="BY90" s="864"/>
      <c r="BZ90" s="864"/>
      <c r="CA90" s="864"/>
      <c r="CB90" s="864"/>
      <c r="CC90" s="864"/>
      <c r="CD90" s="864"/>
      <c r="CE90" s="864"/>
      <c r="CF90" s="864"/>
      <c r="CG90" s="869"/>
      <c r="CH90" s="866"/>
      <c r="CI90" s="867"/>
      <c r="CJ90" s="867"/>
      <c r="CK90" s="867"/>
      <c r="CL90" s="868"/>
      <c r="CM90" s="866"/>
      <c r="CN90" s="867"/>
      <c r="CO90" s="867"/>
      <c r="CP90" s="867"/>
      <c r="CQ90" s="868"/>
      <c r="CR90" s="866"/>
      <c r="CS90" s="867"/>
      <c r="CT90" s="867"/>
      <c r="CU90" s="867"/>
      <c r="CV90" s="868"/>
      <c r="CW90" s="866"/>
      <c r="CX90" s="867"/>
      <c r="CY90" s="867"/>
      <c r="CZ90" s="867"/>
      <c r="DA90" s="868"/>
      <c r="DB90" s="866"/>
      <c r="DC90" s="867"/>
      <c r="DD90" s="867"/>
      <c r="DE90" s="867"/>
      <c r="DF90" s="868"/>
      <c r="DG90" s="866"/>
      <c r="DH90" s="867"/>
      <c r="DI90" s="867"/>
      <c r="DJ90" s="867"/>
      <c r="DK90" s="868"/>
      <c r="DL90" s="866"/>
      <c r="DM90" s="867"/>
      <c r="DN90" s="867"/>
      <c r="DO90" s="867"/>
      <c r="DP90" s="868"/>
      <c r="DQ90" s="866"/>
      <c r="DR90" s="867"/>
      <c r="DS90" s="867"/>
      <c r="DT90" s="867"/>
      <c r="DU90" s="868"/>
      <c r="DV90" s="863"/>
      <c r="DW90" s="864"/>
      <c r="DX90" s="864"/>
      <c r="DY90" s="864"/>
      <c r="DZ90" s="865"/>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3"/>
      <c r="BT91" s="864"/>
      <c r="BU91" s="864"/>
      <c r="BV91" s="864"/>
      <c r="BW91" s="864"/>
      <c r="BX91" s="864"/>
      <c r="BY91" s="864"/>
      <c r="BZ91" s="864"/>
      <c r="CA91" s="864"/>
      <c r="CB91" s="864"/>
      <c r="CC91" s="864"/>
      <c r="CD91" s="864"/>
      <c r="CE91" s="864"/>
      <c r="CF91" s="864"/>
      <c r="CG91" s="869"/>
      <c r="CH91" s="866"/>
      <c r="CI91" s="867"/>
      <c r="CJ91" s="867"/>
      <c r="CK91" s="867"/>
      <c r="CL91" s="868"/>
      <c r="CM91" s="866"/>
      <c r="CN91" s="867"/>
      <c r="CO91" s="867"/>
      <c r="CP91" s="867"/>
      <c r="CQ91" s="868"/>
      <c r="CR91" s="866"/>
      <c r="CS91" s="867"/>
      <c r="CT91" s="867"/>
      <c r="CU91" s="867"/>
      <c r="CV91" s="868"/>
      <c r="CW91" s="866"/>
      <c r="CX91" s="867"/>
      <c r="CY91" s="867"/>
      <c r="CZ91" s="867"/>
      <c r="DA91" s="868"/>
      <c r="DB91" s="866"/>
      <c r="DC91" s="867"/>
      <c r="DD91" s="867"/>
      <c r="DE91" s="867"/>
      <c r="DF91" s="868"/>
      <c r="DG91" s="866"/>
      <c r="DH91" s="867"/>
      <c r="DI91" s="867"/>
      <c r="DJ91" s="867"/>
      <c r="DK91" s="868"/>
      <c r="DL91" s="866"/>
      <c r="DM91" s="867"/>
      <c r="DN91" s="867"/>
      <c r="DO91" s="867"/>
      <c r="DP91" s="868"/>
      <c r="DQ91" s="866"/>
      <c r="DR91" s="867"/>
      <c r="DS91" s="867"/>
      <c r="DT91" s="867"/>
      <c r="DU91" s="868"/>
      <c r="DV91" s="863"/>
      <c r="DW91" s="864"/>
      <c r="DX91" s="864"/>
      <c r="DY91" s="864"/>
      <c r="DZ91" s="865"/>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3"/>
      <c r="BT92" s="864"/>
      <c r="BU92" s="864"/>
      <c r="BV92" s="864"/>
      <c r="BW92" s="864"/>
      <c r="BX92" s="864"/>
      <c r="BY92" s="864"/>
      <c r="BZ92" s="864"/>
      <c r="CA92" s="864"/>
      <c r="CB92" s="864"/>
      <c r="CC92" s="864"/>
      <c r="CD92" s="864"/>
      <c r="CE92" s="864"/>
      <c r="CF92" s="864"/>
      <c r="CG92" s="869"/>
      <c r="CH92" s="866"/>
      <c r="CI92" s="867"/>
      <c r="CJ92" s="867"/>
      <c r="CK92" s="867"/>
      <c r="CL92" s="868"/>
      <c r="CM92" s="866"/>
      <c r="CN92" s="867"/>
      <c r="CO92" s="867"/>
      <c r="CP92" s="867"/>
      <c r="CQ92" s="868"/>
      <c r="CR92" s="866"/>
      <c r="CS92" s="867"/>
      <c r="CT92" s="867"/>
      <c r="CU92" s="867"/>
      <c r="CV92" s="868"/>
      <c r="CW92" s="866"/>
      <c r="CX92" s="867"/>
      <c r="CY92" s="867"/>
      <c r="CZ92" s="867"/>
      <c r="DA92" s="868"/>
      <c r="DB92" s="866"/>
      <c r="DC92" s="867"/>
      <c r="DD92" s="867"/>
      <c r="DE92" s="867"/>
      <c r="DF92" s="868"/>
      <c r="DG92" s="866"/>
      <c r="DH92" s="867"/>
      <c r="DI92" s="867"/>
      <c r="DJ92" s="867"/>
      <c r="DK92" s="868"/>
      <c r="DL92" s="866"/>
      <c r="DM92" s="867"/>
      <c r="DN92" s="867"/>
      <c r="DO92" s="867"/>
      <c r="DP92" s="868"/>
      <c r="DQ92" s="866"/>
      <c r="DR92" s="867"/>
      <c r="DS92" s="867"/>
      <c r="DT92" s="867"/>
      <c r="DU92" s="868"/>
      <c r="DV92" s="863"/>
      <c r="DW92" s="864"/>
      <c r="DX92" s="864"/>
      <c r="DY92" s="864"/>
      <c r="DZ92" s="865"/>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3"/>
      <c r="BT93" s="864"/>
      <c r="BU93" s="864"/>
      <c r="BV93" s="864"/>
      <c r="BW93" s="864"/>
      <c r="BX93" s="864"/>
      <c r="BY93" s="864"/>
      <c r="BZ93" s="864"/>
      <c r="CA93" s="864"/>
      <c r="CB93" s="864"/>
      <c r="CC93" s="864"/>
      <c r="CD93" s="864"/>
      <c r="CE93" s="864"/>
      <c r="CF93" s="864"/>
      <c r="CG93" s="869"/>
      <c r="CH93" s="866"/>
      <c r="CI93" s="867"/>
      <c r="CJ93" s="867"/>
      <c r="CK93" s="867"/>
      <c r="CL93" s="868"/>
      <c r="CM93" s="866"/>
      <c r="CN93" s="867"/>
      <c r="CO93" s="867"/>
      <c r="CP93" s="867"/>
      <c r="CQ93" s="868"/>
      <c r="CR93" s="866"/>
      <c r="CS93" s="867"/>
      <c r="CT93" s="867"/>
      <c r="CU93" s="867"/>
      <c r="CV93" s="868"/>
      <c r="CW93" s="866"/>
      <c r="CX93" s="867"/>
      <c r="CY93" s="867"/>
      <c r="CZ93" s="867"/>
      <c r="DA93" s="868"/>
      <c r="DB93" s="866"/>
      <c r="DC93" s="867"/>
      <c r="DD93" s="867"/>
      <c r="DE93" s="867"/>
      <c r="DF93" s="868"/>
      <c r="DG93" s="866"/>
      <c r="DH93" s="867"/>
      <c r="DI93" s="867"/>
      <c r="DJ93" s="867"/>
      <c r="DK93" s="868"/>
      <c r="DL93" s="866"/>
      <c r="DM93" s="867"/>
      <c r="DN93" s="867"/>
      <c r="DO93" s="867"/>
      <c r="DP93" s="868"/>
      <c r="DQ93" s="866"/>
      <c r="DR93" s="867"/>
      <c r="DS93" s="867"/>
      <c r="DT93" s="867"/>
      <c r="DU93" s="868"/>
      <c r="DV93" s="863"/>
      <c r="DW93" s="864"/>
      <c r="DX93" s="864"/>
      <c r="DY93" s="864"/>
      <c r="DZ93" s="865"/>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3"/>
      <c r="BT94" s="864"/>
      <c r="BU94" s="864"/>
      <c r="BV94" s="864"/>
      <c r="BW94" s="864"/>
      <c r="BX94" s="864"/>
      <c r="BY94" s="864"/>
      <c r="BZ94" s="864"/>
      <c r="CA94" s="864"/>
      <c r="CB94" s="864"/>
      <c r="CC94" s="864"/>
      <c r="CD94" s="864"/>
      <c r="CE94" s="864"/>
      <c r="CF94" s="864"/>
      <c r="CG94" s="869"/>
      <c r="CH94" s="866"/>
      <c r="CI94" s="867"/>
      <c r="CJ94" s="867"/>
      <c r="CK94" s="867"/>
      <c r="CL94" s="868"/>
      <c r="CM94" s="866"/>
      <c r="CN94" s="867"/>
      <c r="CO94" s="867"/>
      <c r="CP94" s="867"/>
      <c r="CQ94" s="868"/>
      <c r="CR94" s="866"/>
      <c r="CS94" s="867"/>
      <c r="CT94" s="867"/>
      <c r="CU94" s="867"/>
      <c r="CV94" s="868"/>
      <c r="CW94" s="866"/>
      <c r="CX94" s="867"/>
      <c r="CY94" s="867"/>
      <c r="CZ94" s="867"/>
      <c r="DA94" s="868"/>
      <c r="DB94" s="866"/>
      <c r="DC94" s="867"/>
      <c r="DD94" s="867"/>
      <c r="DE94" s="867"/>
      <c r="DF94" s="868"/>
      <c r="DG94" s="866"/>
      <c r="DH94" s="867"/>
      <c r="DI94" s="867"/>
      <c r="DJ94" s="867"/>
      <c r="DK94" s="868"/>
      <c r="DL94" s="866"/>
      <c r="DM94" s="867"/>
      <c r="DN94" s="867"/>
      <c r="DO94" s="867"/>
      <c r="DP94" s="868"/>
      <c r="DQ94" s="866"/>
      <c r="DR94" s="867"/>
      <c r="DS94" s="867"/>
      <c r="DT94" s="867"/>
      <c r="DU94" s="868"/>
      <c r="DV94" s="863"/>
      <c r="DW94" s="864"/>
      <c r="DX94" s="864"/>
      <c r="DY94" s="864"/>
      <c r="DZ94" s="865"/>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3"/>
      <c r="BT95" s="864"/>
      <c r="BU95" s="864"/>
      <c r="BV95" s="864"/>
      <c r="BW95" s="864"/>
      <c r="BX95" s="864"/>
      <c r="BY95" s="864"/>
      <c r="BZ95" s="864"/>
      <c r="CA95" s="864"/>
      <c r="CB95" s="864"/>
      <c r="CC95" s="864"/>
      <c r="CD95" s="864"/>
      <c r="CE95" s="864"/>
      <c r="CF95" s="864"/>
      <c r="CG95" s="869"/>
      <c r="CH95" s="866"/>
      <c r="CI95" s="867"/>
      <c r="CJ95" s="867"/>
      <c r="CK95" s="867"/>
      <c r="CL95" s="868"/>
      <c r="CM95" s="866"/>
      <c r="CN95" s="867"/>
      <c r="CO95" s="867"/>
      <c r="CP95" s="867"/>
      <c r="CQ95" s="868"/>
      <c r="CR95" s="866"/>
      <c r="CS95" s="867"/>
      <c r="CT95" s="867"/>
      <c r="CU95" s="867"/>
      <c r="CV95" s="868"/>
      <c r="CW95" s="866"/>
      <c r="CX95" s="867"/>
      <c r="CY95" s="867"/>
      <c r="CZ95" s="867"/>
      <c r="DA95" s="868"/>
      <c r="DB95" s="866"/>
      <c r="DC95" s="867"/>
      <c r="DD95" s="867"/>
      <c r="DE95" s="867"/>
      <c r="DF95" s="868"/>
      <c r="DG95" s="866"/>
      <c r="DH95" s="867"/>
      <c r="DI95" s="867"/>
      <c r="DJ95" s="867"/>
      <c r="DK95" s="868"/>
      <c r="DL95" s="866"/>
      <c r="DM95" s="867"/>
      <c r="DN95" s="867"/>
      <c r="DO95" s="867"/>
      <c r="DP95" s="868"/>
      <c r="DQ95" s="866"/>
      <c r="DR95" s="867"/>
      <c r="DS95" s="867"/>
      <c r="DT95" s="867"/>
      <c r="DU95" s="868"/>
      <c r="DV95" s="863"/>
      <c r="DW95" s="864"/>
      <c r="DX95" s="864"/>
      <c r="DY95" s="864"/>
      <c r="DZ95" s="865"/>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3"/>
      <c r="BT96" s="864"/>
      <c r="BU96" s="864"/>
      <c r="BV96" s="864"/>
      <c r="BW96" s="864"/>
      <c r="BX96" s="864"/>
      <c r="BY96" s="864"/>
      <c r="BZ96" s="864"/>
      <c r="CA96" s="864"/>
      <c r="CB96" s="864"/>
      <c r="CC96" s="864"/>
      <c r="CD96" s="864"/>
      <c r="CE96" s="864"/>
      <c r="CF96" s="864"/>
      <c r="CG96" s="869"/>
      <c r="CH96" s="866"/>
      <c r="CI96" s="867"/>
      <c r="CJ96" s="867"/>
      <c r="CK96" s="867"/>
      <c r="CL96" s="868"/>
      <c r="CM96" s="866"/>
      <c r="CN96" s="867"/>
      <c r="CO96" s="867"/>
      <c r="CP96" s="867"/>
      <c r="CQ96" s="868"/>
      <c r="CR96" s="866"/>
      <c r="CS96" s="867"/>
      <c r="CT96" s="867"/>
      <c r="CU96" s="867"/>
      <c r="CV96" s="868"/>
      <c r="CW96" s="866"/>
      <c r="CX96" s="867"/>
      <c r="CY96" s="867"/>
      <c r="CZ96" s="867"/>
      <c r="DA96" s="868"/>
      <c r="DB96" s="866"/>
      <c r="DC96" s="867"/>
      <c r="DD96" s="867"/>
      <c r="DE96" s="867"/>
      <c r="DF96" s="868"/>
      <c r="DG96" s="866"/>
      <c r="DH96" s="867"/>
      <c r="DI96" s="867"/>
      <c r="DJ96" s="867"/>
      <c r="DK96" s="868"/>
      <c r="DL96" s="866"/>
      <c r="DM96" s="867"/>
      <c r="DN96" s="867"/>
      <c r="DO96" s="867"/>
      <c r="DP96" s="868"/>
      <c r="DQ96" s="866"/>
      <c r="DR96" s="867"/>
      <c r="DS96" s="867"/>
      <c r="DT96" s="867"/>
      <c r="DU96" s="868"/>
      <c r="DV96" s="863"/>
      <c r="DW96" s="864"/>
      <c r="DX96" s="864"/>
      <c r="DY96" s="864"/>
      <c r="DZ96" s="865"/>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3"/>
      <c r="BT97" s="864"/>
      <c r="BU97" s="864"/>
      <c r="BV97" s="864"/>
      <c r="BW97" s="864"/>
      <c r="BX97" s="864"/>
      <c r="BY97" s="864"/>
      <c r="BZ97" s="864"/>
      <c r="CA97" s="864"/>
      <c r="CB97" s="864"/>
      <c r="CC97" s="864"/>
      <c r="CD97" s="864"/>
      <c r="CE97" s="864"/>
      <c r="CF97" s="864"/>
      <c r="CG97" s="869"/>
      <c r="CH97" s="866"/>
      <c r="CI97" s="867"/>
      <c r="CJ97" s="867"/>
      <c r="CK97" s="867"/>
      <c r="CL97" s="868"/>
      <c r="CM97" s="866"/>
      <c r="CN97" s="867"/>
      <c r="CO97" s="867"/>
      <c r="CP97" s="867"/>
      <c r="CQ97" s="868"/>
      <c r="CR97" s="866"/>
      <c r="CS97" s="867"/>
      <c r="CT97" s="867"/>
      <c r="CU97" s="867"/>
      <c r="CV97" s="868"/>
      <c r="CW97" s="866"/>
      <c r="CX97" s="867"/>
      <c r="CY97" s="867"/>
      <c r="CZ97" s="867"/>
      <c r="DA97" s="868"/>
      <c r="DB97" s="866"/>
      <c r="DC97" s="867"/>
      <c r="DD97" s="867"/>
      <c r="DE97" s="867"/>
      <c r="DF97" s="868"/>
      <c r="DG97" s="866"/>
      <c r="DH97" s="867"/>
      <c r="DI97" s="867"/>
      <c r="DJ97" s="867"/>
      <c r="DK97" s="868"/>
      <c r="DL97" s="866"/>
      <c r="DM97" s="867"/>
      <c r="DN97" s="867"/>
      <c r="DO97" s="867"/>
      <c r="DP97" s="868"/>
      <c r="DQ97" s="866"/>
      <c r="DR97" s="867"/>
      <c r="DS97" s="867"/>
      <c r="DT97" s="867"/>
      <c r="DU97" s="868"/>
      <c r="DV97" s="863"/>
      <c r="DW97" s="864"/>
      <c r="DX97" s="864"/>
      <c r="DY97" s="864"/>
      <c r="DZ97" s="865"/>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3"/>
      <c r="BT98" s="864"/>
      <c r="BU98" s="864"/>
      <c r="BV98" s="864"/>
      <c r="BW98" s="864"/>
      <c r="BX98" s="864"/>
      <c r="BY98" s="864"/>
      <c r="BZ98" s="864"/>
      <c r="CA98" s="864"/>
      <c r="CB98" s="864"/>
      <c r="CC98" s="864"/>
      <c r="CD98" s="864"/>
      <c r="CE98" s="864"/>
      <c r="CF98" s="864"/>
      <c r="CG98" s="869"/>
      <c r="CH98" s="866"/>
      <c r="CI98" s="867"/>
      <c r="CJ98" s="867"/>
      <c r="CK98" s="867"/>
      <c r="CL98" s="868"/>
      <c r="CM98" s="866"/>
      <c r="CN98" s="867"/>
      <c r="CO98" s="867"/>
      <c r="CP98" s="867"/>
      <c r="CQ98" s="868"/>
      <c r="CR98" s="866"/>
      <c r="CS98" s="867"/>
      <c r="CT98" s="867"/>
      <c r="CU98" s="867"/>
      <c r="CV98" s="868"/>
      <c r="CW98" s="866"/>
      <c r="CX98" s="867"/>
      <c r="CY98" s="867"/>
      <c r="CZ98" s="867"/>
      <c r="DA98" s="868"/>
      <c r="DB98" s="866"/>
      <c r="DC98" s="867"/>
      <c r="DD98" s="867"/>
      <c r="DE98" s="867"/>
      <c r="DF98" s="868"/>
      <c r="DG98" s="866"/>
      <c r="DH98" s="867"/>
      <c r="DI98" s="867"/>
      <c r="DJ98" s="867"/>
      <c r="DK98" s="868"/>
      <c r="DL98" s="866"/>
      <c r="DM98" s="867"/>
      <c r="DN98" s="867"/>
      <c r="DO98" s="867"/>
      <c r="DP98" s="868"/>
      <c r="DQ98" s="866"/>
      <c r="DR98" s="867"/>
      <c r="DS98" s="867"/>
      <c r="DT98" s="867"/>
      <c r="DU98" s="868"/>
      <c r="DV98" s="863"/>
      <c r="DW98" s="864"/>
      <c r="DX98" s="864"/>
      <c r="DY98" s="864"/>
      <c r="DZ98" s="865"/>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3"/>
      <c r="BT99" s="864"/>
      <c r="BU99" s="864"/>
      <c r="BV99" s="864"/>
      <c r="BW99" s="864"/>
      <c r="BX99" s="864"/>
      <c r="BY99" s="864"/>
      <c r="BZ99" s="864"/>
      <c r="CA99" s="864"/>
      <c r="CB99" s="864"/>
      <c r="CC99" s="864"/>
      <c r="CD99" s="864"/>
      <c r="CE99" s="864"/>
      <c r="CF99" s="864"/>
      <c r="CG99" s="869"/>
      <c r="CH99" s="866"/>
      <c r="CI99" s="867"/>
      <c r="CJ99" s="867"/>
      <c r="CK99" s="867"/>
      <c r="CL99" s="868"/>
      <c r="CM99" s="866"/>
      <c r="CN99" s="867"/>
      <c r="CO99" s="867"/>
      <c r="CP99" s="867"/>
      <c r="CQ99" s="868"/>
      <c r="CR99" s="866"/>
      <c r="CS99" s="867"/>
      <c r="CT99" s="867"/>
      <c r="CU99" s="867"/>
      <c r="CV99" s="868"/>
      <c r="CW99" s="866"/>
      <c r="CX99" s="867"/>
      <c r="CY99" s="867"/>
      <c r="CZ99" s="867"/>
      <c r="DA99" s="868"/>
      <c r="DB99" s="866"/>
      <c r="DC99" s="867"/>
      <c r="DD99" s="867"/>
      <c r="DE99" s="867"/>
      <c r="DF99" s="868"/>
      <c r="DG99" s="866"/>
      <c r="DH99" s="867"/>
      <c r="DI99" s="867"/>
      <c r="DJ99" s="867"/>
      <c r="DK99" s="868"/>
      <c r="DL99" s="866"/>
      <c r="DM99" s="867"/>
      <c r="DN99" s="867"/>
      <c r="DO99" s="867"/>
      <c r="DP99" s="868"/>
      <c r="DQ99" s="866"/>
      <c r="DR99" s="867"/>
      <c r="DS99" s="867"/>
      <c r="DT99" s="867"/>
      <c r="DU99" s="868"/>
      <c r="DV99" s="863"/>
      <c r="DW99" s="864"/>
      <c r="DX99" s="864"/>
      <c r="DY99" s="864"/>
      <c r="DZ99" s="865"/>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3"/>
      <c r="BT100" s="864"/>
      <c r="BU100" s="864"/>
      <c r="BV100" s="864"/>
      <c r="BW100" s="864"/>
      <c r="BX100" s="864"/>
      <c r="BY100" s="864"/>
      <c r="BZ100" s="864"/>
      <c r="CA100" s="864"/>
      <c r="CB100" s="864"/>
      <c r="CC100" s="864"/>
      <c r="CD100" s="864"/>
      <c r="CE100" s="864"/>
      <c r="CF100" s="864"/>
      <c r="CG100" s="869"/>
      <c r="CH100" s="866"/>
      <c r="CI100" s="867"/>
      <c r="CJ100" s="867"/>
      <c r="CK100" s="867"/>
      <c r="CL100" s="868"/>
      <c r="CM100" s="866"/>
      <c r="CN100" s="867"/>
      <c r="CO100" s="867"/>
      <c r="CP100" s="867"/>
      <c r="CQ100" s="868"/>
      <c r="CR100" s="866"/>
      <c r="CS100" s="867"/>
      <c r="CT100" s="867"/>
      <c r="CU100" s="867"/>
      <c r="CV100" s="868"/>
      <c r="CW100" s="866"/>
      <c r="CX100" s="867"/>
      <c r="CY100" s="867"/>
      <c r="CZ100" s="867"/>
      <c r="DA100" s="868"/>
      <c r="DB100" s="866"/>
      <c r="DC100" s="867"/>
      <c r="DD100" s="867"/>
      <c r="DE100" s="867"/>
      <c r="DF100" s="868"/>
      <c r="DG100" s="866"/>
      <c r="DH100" s="867"/>
      <c r="DI100" s="867"/>
      <c r="DJ100" s="867"/>
      <c r="DK100" s="868"/>
      <c r="DL100" s="866"/>
      <c r="DM100" s="867"/>
      <c r="DN100" s="867"/>
      <c r="DO100" s="867"/>
      <c r="DP100" s="868"/>
      <c r="DQ100" s="866"/>
      <c r="DR100" s="867"/>
      <c r="DS100" s="867"/>
      <c r="DT100" s="867"/>
      <c r="DU100" s="868"/>
      <c r="DV100" s="863"/>
      <c r="DW100" s="864"/>
      <c r="DX100" s="864"/>
      <c r="DY100" s="864"/>
      <c r="DZ100" s="865"/>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3"/>
      <c r="BT101" s="864"/>
      <c r="BU101" s="864"/>
      <c r="BV101" s="864"/>
      <c r="BW101" s="864"/>
      <c r="BX101" s="864"/>
      <c r="BY101" s="864"/>
      <c r="BZ101" s="864"/>
      <c r="CA101" s="864"/>
      <c r="CB101" s="864"/>
      <c r="CC101" s="864"/>
      <c r="CD101" s="864"/>
      <c r="CE101" s="864"/>
      <c r="CF101" s="864"/>
      <c r="CG101" s="869"/>
      <c r="CH101" s="866"/>
      <c r="CI101" s="867"/>
      <c r="CJ101" s="867"/>
      <c r="CK101" s="867"/>
      <c r="CL101" s="868"/>
      <c r="CM101" s="866"/>
      <c r="CN101" s="867"/>
      <c r="CO101" s="867"/>
      <c r="CP101" s="867"/>
      <c r="CQ101" s="868"/>
      <c r="CR101" s="866"/>
      <c r="CS101" s="867"/>
      <c r="CT101" s="867"/>
      <c r="CU101" s="867"/>
      <c r="CV101" s="868"/>
      <c r="CW101" s="866"/>
      <c r="CX101" s="867"/>
      <c r="CY101" s="867"/>
      <c r="CZ101" s="867"/>
      <c r="DA101" s="868"/>
      <c r="DB101" s="866"/>
      <c r="DC101" s="867"/>
      <c r="DD101" s="867"/>
      <c r="DE101" s="867"/>
      <c r="DF101" s="868"/>
      <c r="DG101" s="866"/>
      <c r="DH101" s="867"/>
      <c r="DI101" s="867"/>
      <c r="DJ101" s="867"/>
      <c r="DK101" s="868"/>
      <c r="DL101" s="866"/>
      <c r="DM101" s="867"/>
      <c r="DN101" s="867"/>
      <c r="DO101" s="867"/>
      <c r="DP101" s="868"/>
      <c r="DQ101" s="866"/>
      <c r="DR101" s="867"/>
      <c r="DS101" s="867"/>
      <c r="DT101" s="867"/>
      <c r="DU101" s="868"/>
      <c r="DV101" s="863"/>
      <c r="DW101" s="864"/>
      <c r="DX101" s="864"/>
      <c r="DY101" s="864"/>
      <c r="DZ101" s="865"/>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407</v>
      </c>
      <c r="BS102" s="790"/>
      <c r="BT102" s="790"/>
      <c r="BU102" s="790"/>
      <c r="BV102" s="790"/>
      <c r="BW102" s="790"/>
      <c r="BX102" s="790"/>
      <c r="BY102" s="790"/>
      <c r="BZ102" s="790"/>
      <c r="CA102" s="790"/>
      <c r="CB102" s="790"/>
      <c r="CC102" s="790"/>
      <c r="CD102" s="790"/>
      <c r="CE102" s="790"/>
      <c r="CF102" s="790"/>
      <c r="CG102" s="791"/>
      <c r="CH102" s="891"/>
      <c r="CI102" s="892"/>
      <c r="CJ102" s="892"/>
      <c r="CK102" s="892"/>
      <c r="CL102" s="893"/>
      <c r="CM102" s="891"/>
      <c r="CN102" s="892"/>
      <c r="CO102" s="892"/>
      <c r="CP102" s="892"/>
      <c r="CQ102" s="893"/>
      <c r="CR102" s="894">
        <v>348</v>
      </c>
      <c r="CS102" s="856"/>
      <c r="CT102" s="856"/>
      <c r="CU102" s="856"/>
      <c r="CV102" s="895"/>
      <c r="CW102" s="894" t="s">
        <v>493</v>
      </c>
      <c r="CX102" s="856"/>
      <c r="CY102" s="856"/>
      <c r="CZ102" s="856"/>
      <c r="DA102" s="895"/>
      <c r="DB102" s="894" t="s">
        <v>493</v>
      </c>
      <c r="DC102" s="856"/>
      <c r="DD102" s="856"/>
      <c r="DE102" s="856"/>
      <c r="DF102" s="895"/>
      <c r="DG102" s="894" t="s">
        <v>493</v>
      </c>
      <c r="DH102" s="856"/>
      <c r="DI102" s="856"/>
      <c r="DJ102" s="856"/>
      <c r="DK102" s="895"/>
      <c r="DL102" s="894" t="s">
        <v>493</v>
      </c>
      <c r="DM102" s="856"/>
      <c r="DN102" s="856"/>
      <c r="DO102" s="856"/>
      <c r="DP102" s="895"/>
      <c r="DQ102" s="894" t="s">
        <v>493</v>
      </c>
      <c r="DR102" s="856"/>
      <c r="DS102" s="856"/>
      <c r="DT102" s="856"/>
      <c r="DU102" s="895"/>
      <c r="DV102" s="789"/>
      <c r="DW102" s="790"/>
      <c r="DX102" s="790"/>
      <c r="DY102" s="790"/>
      <c r="DZ102" s="918"/>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9" t="s">
        <v>408</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0" t="s">
        <v>409</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1" t="s">
        <v>412</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413</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30" customFormat="1" ht="26.25" customHeight="1" x14ac:dyDescent="0.15">
      <c r="A109" s="916" t="s">
        <v>414</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415</v>
      </c>
      <c r="AB109" s="897"/>
      <c r="AC109" s="897"/>
      <c r="AD109" s="897"/>
      <c r="AE109" s="898"/>
      <c r="AF109" s="896" t="s">
        <v>416</v>
      </c>
      <c r="AG109" s="897"/>
      <c r="AH109" s="897"/>
      <c r="AI109" s="897"/>
      <c r="AJ109" s="898"/>
      <c r="AK109" s="896" t="s">
        <v>294</v>
      </c>
      <c r="AL109" s="897"/>
      <c r="AM109" s="897"/>
      <c r="AN109" s="897"/>
      <c r="AO109" s="898"/>
      <c r="AP109" s="896" t="s">
        <v>417</v>
      </c>
      <c r="AQ109" s="897"/>
      <c r="AR109" s="897"/>
      <c r="AS109" s="897"/>
      <c r="AT109" s="899"/>
      <c r="AU109" s="916" t="s">
        <v>414</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415</v>
      </c>
      <c r="BR109" s="897"/>
      <c r="BS109" s="897"/>
      <c r="BT109" s="897"/>
      <c r="BU109" s="898"/>
      <c r="BV109" s="896" t="s">
        <v>416</v>
      </c>
      <c r="BW109" s="897"/>
      <c r="BX109" s="897"/>
      <c r="BY109" s="897"/>
      <c r="BZ109" s="898"/>
      <c r="CA109" s="896" t="s">
        <v>294</v>
      </c>
      <c r="CB109" s="897"/>
      <c r="CC109" s="897"/>
      <c r="CD109" s="897"/>
      <c r="CE109" s="898"/>
      <c r="CF109" s="917" t="s">
        <v>417</v>
      </c>
      <c r="CG109" s="917"/>
      <c r="CH109" s="917"/>
      <c r="CI109" s="917"/>
      <c r="CJ109" s="917"/>
      <c r="CK109" s="896" t="s">
        <v>418</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415</v>
      </c>
      <c r="DH109" s="897"/>
      <c r="DI109" s="897"/>
      <c r="DJ109" s="897"/>
      <c r="DK109" s="898"/>
      <c r="DL109" s="896" t="s">
        <v>416</v>
      </c>
      <c r="DM109" s="897"/>
      <c r="DN109" s="897"/>
      <c r="DO109" s="897"/>
      <c r="DP109" s="898"/>
      <c r="DQ109" s="896" t="s">
        <v>294</v>
      </c>
      <c r="DR109" s="897"/>
      <c r="DS109" s="897"/>
      <c r="DT109" s="897"/>
      <c r="DU109" s="898"/>
      <c r="DV109" s="896" t="s">
        <v>417</v>
      </c>
      <c r="DW109" s="897"/>
      <c r="DX109" s="897"/>
      <c r="DY109" s="897"/>
      <c r="DZ109" s="899"/>
    </row>
    <row r="110" spans="1:131" s="230" customFormat="1" ht="26.25" customHeight="1" x14ac:dyDescent="0.15">
      <c r="A110" s="900" t="s">
        <v>419</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5035734</v>
      </c>
      <c r="AB110" s="904"/>
      <c r="AC110" s="904"/>
      <c r="AD110" s="904"/>
      <c r="AE110" s="905"/>
      <c r="AF110" s="906">
        <v>4912796</v>
      </c>
      <c r="AG110" s="904"/>
      <c r="AH110" s="904"/>
      <c r="AI110" s="904"/>
      <c r="AJ110" s="905"/>
      <c r="AK110" s="906">
        <v>4803787</v>
      </c>
      <c r="AL110" s="904"/>
      <c r="AM110" s="904"/>
      <c r="AN110" s="904"/>
      <c r="AO110" s="905"/>
      <c r="AP110" s="907">
        <v>17.5</v>
      </c>
      <c r="AQ110" s="908"/>
      <c r="AR110" s="908"/>
      <c r="AS110" s="908"/>
      <c r="AT110" s="909"/>
      <c r="AU110" s="910" t="s">
        <v>69</v>
      </c>
      <c r="AV110" s="911"/>
      <c r="AW110" s="911"/>
      <c r="AX110" s="911"/>
      <c r="AY110" s="911"/>
      <c r="AZ110" s="933" t="s">
        <v>420</v>
      </c>
      <c r="BA110" s="901"/>
      <c r="BB110" s="901"/>
      <c r="BC110" s="901"/>
      <c r="BD110" s="901"/>
      <c r="BE110" s="901"/>
      <c r="BF110" s="901"/>
      <c r="BG110" s="901"/>
      <c r="BH110" s="901"/>
      <c r="BI110" s="901"/>
      <c r="BJ110" s="901"/>
      <c r="BK110" s="901"/>
      <c r="BL110" s="901"/>
      <c r="BM110" s="901"/>
      <c r="BN110" s="901"/>
      <c r="BO110" s="901"/>
      <c r="BP110" s="902"/>
      <c r="BQ110" s="934">
        <v>46975015</v>
      </c>
      <c r="BR110" s="935"/>
      <c r="BS110" s="935"/>
      <c r="BT110" s="935"/>
      <c r="BU110" s="935"/>
      <c r="BV110" s="935">
        <v>45953799</v>
      </c>
      <c r="BW110" s="935"/>
      <c r="BX110" s="935"/>
      <c r="BY110" s="935"/>
      <c r="BZ110" s="935"/>
      <c r="CA110" s="935">
        <v>44663925</v>
      </c>
      <c r="CB110" s="935"/>
      <c r="CC110" s="935"/>
      <c r="CD110" s="935"/>
      <c r="CE110" s="935"/>
      <c r="CF110" s="948">
        <v>162.5</v>
      </c>
      <c r="CG110" s="949"/>
      <c r="CH110" s="949"/>
      <c r="CI110" s="949"/>
      <c r="CJ110" s="949"/>
      <c r="CK110" s="950" t="s">
        <v>421</v>
      </c>
      <c r="CL110" s="951"/>
      <c r="CM110" s="933" t="s">
        <v>422</v>
      </c>
      <c r="CN110" s="901"/>
      <c r="CO110" s="901"/>
      <c r="CP110" s="901"/>
      <c r="CQ110" s="901"/>
      <c r="CR110" s="901"/>
      <c r="CS110" s="901"/>
      <c r="CT110" s="901"/>
      <c r="CU110" s="901"/>
      <c r="CV110" s="901"/>
      <c r="CW110" s="901"/>
      <c r="CX110" s="901"/>
      <c r="CY110" s="901"/>
      <c r="CZ110" s="901"/>
      <c r="DA110" s="901"/>
      <c r="DB110" s="901"/>
      <c r="DC110" s="901"/>
      <c r="DD110" s="901"/>
      <c r="DE110" s="901"/>
      <c r="DF110" s="902"/>
      <c r="DG110" s="934" t="s">
        <v>122</v>
      </c>
      <c r="DH110" s="935"/>
      <c r="DI110" s="935"/>
      <c r="DJ110" s="935"/>
      <c r="DK110" s="935"/>
      <c r="DL110" s="935" t="s">
        <v>122</v>
      </c>
      <c r="DM110" s="935"/>
      <c r="DN110" s="935"/>
      <c r="DO110" s="935"/>
      <c r="DP110" s="935"/>
      <c r="DQ110" s="935" t="s">
        <v>122</v>
      </c>
      <c r="DR110" s="935"/>
      <c r="DS110" s="935"/>
      <c r="DT110" s="935"/>
      <c r="DU110" s="935"/>
      <c r="DV110" s="936" t="s">
        <v>122</v>
      </c>
      <c r="DW110" s="936"/>
      <c r="DX110" s="936"/>
      <c r="DY110" s="936"/>
      <c r="DZ110" s="937"/>
    </row>
    <row r="111" spans="1:131" s="230" customFormat="1" ht="26.25" customHeight="1" x14ac:dyDescent="0.15">
      <c r="A111" s="938" t="s">
        <v>423</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122</v>
      </c>
      <c r="AB111" s="942"/>
      <c r="AC111" s="942"/>
      <c r="AD111" s="942"/>
      <c r="AE111" s="943"/>
      <c r="AF111" s="944" t="s">
        <v>122</v>
      </c>
      <c r="AG111" s="942"/>
      <c r="AH111" s="942"/>
      <c r="AI111" s="942"/>
      <c r="AJ111" s="943"/>
      <c r="AK111" s="944" t="s">
        <v>122</v>
      </c>
      <c r="AL111" s="942"/>
      <c r="AM111" s="942"/>
      <c r="AN111" s="942"/>
      <c r="AO111" s="943"/>
      <c r="AP111" s="945" t="s">
        <v>122</v>
      </c>
      <c r="AQ111" s="946"/>
      <c r="AR111" s="946"/>
      <c r="AS111" s="946"/>
      <c r="AT111" s="947"/>
      <c r="AU111" s="912"/>
      <c r="AV111" s="913"/>
      <c r="AW111" s="913"/>
      <c r="AX111" s="913"/>
      <c r="AY111" s="913"/>
      <c r="AZ111" s="926" t="s">
        <v>424</v>
      </c>
      <c r="BA111" s="927"/>
      <c r="BB111" s="927"/>
      <c r="BC111" s="927"/>
      <c r="BD111" s="927"/>
      <c r="BE111" s="927"/>
      <c r="BF111" s="927"/>
      <c r="BG111" s="927"/>
      <c r="BH111" s="927"/>
      <c r="BI111" s="927"/>
      <c r="BJ111" s="927"/>
      <c r="BK111" s="927"/>
      <c r="BL111" s="927"/>
      <c r="BM111" s="927"/>
      <c r="BN111" s="927"/>
      <c r="BO111" s="927"/>
      <c r="BP111" s="928"/>
      <c r="BQ111" s="929" t="s">
        <v>122</v>
      </c>
      <c r="BR111" s="930"/>
      <c r="BS111" s="930"/>
      <c r="BT111" s="930"/>
      <c r="BU111" s="930"/>
      <c r="BV111" s="930" t="s">
        <v>122</v>
      </c>
      <c r="BW111" s="930"/>
      <c r="BX111" s="930"/>
      <c r="BY111" s="930"/>
      <c r="BZ111" s="930"/>
      <c r="CA111" s="930" t="s">
        <v>122</v>
      </c>
      <c r="CB111" s="930"/>
      <c r="CC111" s="930"/>
      <c r="CD111" s="930"/>
      <c r="CE111" s="930"/>
      <c r="CF111" s="924" t="s">
        <v>122</v>
      </c>
      <c r="CG111" s="925"/>
      <c r="CH111" s="925"/>
      <c r="CI111" s="925"/>
      <c r="CJ111" s="925"/>
      <c r="CK111" s="952"/>
      <c r="CL111" s="953"/>
      <c r="CM111" s="926" t="s">
        <v>425</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122</v>
      </c>
      <c r="DH111" s="930"/>
      <c r="DI111" s="930"/>
      <c r="DJ111" s="930"/>
      <c r="DK111" s="930"/>
      <c r="DL111" s="930" t="s">
        <v>122</v>
      </c>
      <c r="DM111" s="930"/>
      <c r="DN111" s="930"/>
      <c r="DO111" s="930"/>
      <c r="DP111" s="930"/>
      <c r="DQ111" s="930" t="s">
        <v>122</v>
      </c>
      <c r="DR111" s="930"/>
      <c r="DS111" s="930"/>
      <c r="DT111" s="930"/>
      <c r="DU111" s="930"/>
      <c r="DV111" s="931" t="s">
        <v>122</v>
      </c>
      <c r="DW111" s="931"/>
      <c r="DX111" s="931"/>
      <c r="DY111" s="931"/>
      <c r="DZ111" s="932"/>
    </row>
    <row r="112" spans="1:131" s="230" customFormat="1" ht="26.25" customHeight="1" x14ac:dyDescent="0.15">
      <c r="A112" s="956" t="s">
        <v>426</v>
      </c>
      <c r="B112" s="957"/>
      <c r="C112" s="927" t="s">
        <v>427</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8"/>
      <c r="AA112" s="962">
        <v>12437</v>
      </c>
      <c r="AB112" s="963"/>
      <c r="AC112" s="963"/>
      <c r="AD112" s="963"/>
      <c r="AE112" s="964"/>
      <c r="AF112" s="965" t="s">
        <v>122</v>
      </c>
      <c r="AG112" s="963"/>
      <c r="AH112" s="963"/>
      <c r="AI112" s="963"/>
      <c r="AJ112" s="964"/>
      <c r="AK112" s="965" t="s">
        <v>122</v>
      </c>
      <c r="AL112" s="963"/>
      <c r="AM112" s="963"/>
      <c r="AN112" s="963"/>
      <c r="AO112" s="964"/>
      <c r="AP112" s="966" t="s">
        <v>122</v>
      </c>
      <c r="AQ112" s="967"/>
      <c r="AR112" s="967"/>
      <c r="AS112" s="967"/>
      <c r="AT112" s="968"/>
      <c r="AU112" s="912"/>
      <c r="AV112" s="913"/>
      <c r="AW112" s="913"/>
      <c r="AX112" s="913"/>
      <c r="AY112" s="913"/>
      <c r="AZ112" s="926" t="s">
        <v>428</v>
      </c>
      <c r="BA112" s="927"/>
      <c r="BB112" s="927"/>
      <c r="BC112" s="927"/>
      <c r="BD112" s="927"/>
      <c r="BE112" s="927"/>
      <c r="BF112" s="927"/>
      <c r="BG112" s="927"/>
      <c r="BH112" s="927"/>
      <c r="BI112" s="927"/>
      <c r="BJ112" s="927"/>
      <c r="BK112" s="927"/>
      <c r="BL112" s="927"/>
      <c r="BM112" s="927"/>
      <c r="BN112" s="927"/>
      <c r="BO112" s="927"/>
      <c r="BP112" s="928"/>
      <c r="BQ112" s="929">
        <v>13282070</v>
      </c>
      <c r="BR112" s="930"/>
      <c r="BS112" s="930"/>
      <c r="BT112" s="930"/>
      <c r="BU112" s="930"/>
      <c r="BV112" s="930">
        <v>12864958</v>
      </c>
      <c r="BW112" s="930"/>
      <c r="BX112" s="930"/>
      <c r="BY112" s="930"/>
      <c r="BZ112" s="930"/>
      <c r="CA112" s="930">
        <v>12171634</v>
      </c>
      <c r="CB112" s="930"/>
      <c r="CC112" s="930"/>
      <c r="CD112" s="930"/>
      <c r="CE112" s="930"/>
      <c r="CF112" s="924">
        <v>44.3</v>
      </c>
      <c r="CG112" s="925"/>
      <c r="CH112" s="925"/>
      <c r="CI112" s="925"/>
      <c r="CJ112" s="925"/>
      <c r="CK112" s="952"/>
      <c r="CL112" s="953"/>
      <c r="CM112" s="926" t="s">
        <v>429</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t="s">
        <v>122</v>
      </c>
      <c r="DH112" s="930"/>
      <c r="DI112" s="930"/>
      <c r="DJ112" s="930"/>
      <c r="DK112" s="930"/>
      <c r="DL112" s="930" t="s">
        <v>122</v>
      </c>
      <c r="DM112" s="930"/>
      <c r="DN112" s="930"/>
      <c r="DO112" s="930"/>
      <c r="DP112" s="930"/>
      <c r="DQ112" s="930" t="s">
        <v>122</v>
      </c>
      <c r="DR112" s="930"/>
      <c r="DS112" s="930"/>
      <c r="DT112" s="930"/>
      <c r="DU112" s="930"/>
      <c r="DV112" s="931" t="s">
        <v>122</v>
      </c>
      <c r="DW112" s="931"/>
      <c r="DX112" s="931"/>
      <c r="DY112" s="931"/>
      <c r="DZ112" s="932"/>
    </row>
    <row r="113" spans="1:130" s="230" customFormat="1" ht="26.25" customHeight="1" x14ac:dyDescent="0.15">
      <c r="A113" s="958"/>
      <c r="B113" s="959"/>
      <c r="C113" s="927" t="s">
        <v>430</v>
      </c>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8"/>
      <c r="AA113" s="941">
        <v>1557312</v>
      </c>
      <c r="AB113" s="942"/>
      <c r="AC113" s="942"/>
      <c r="AD113" s="942"/>
      <c r="AE113" s="943"/>
      <c r="AF113" s="944">
        <v>1505280</v>
      </c>
      <c r="AG113" s="942"/>
      <c r="AH113" s="942"/>
      <c r="AI113" s="942"/>
      <c r="AJ113" s="943"/>
      <c r="AK113" s="944">
        <v>1439679</v>
      </c>
      <c r="AL113" s="942"/>
      <c r="AM113" s="942"/>
      <c r="AN113" s="942"/>
      <c r="AO113" s="943"/>
      <c r="AP113" s="945">
        <v>5.2</v>
      </c>
      <c r="AQ113" s="946"/>
      <c r="AR113" s="946"/>
      <c r="AS113" s="946"/>
      <c r="AT113" s="947"/>
      <c r="AU113" s="912"/>
      <c r="AV113" s="913"/>
      <c r="AW113" s="913"/>
      <c r="AX113" s="913"/>
      <c r="AY113" s="913"/>
      <c r="AZ113" s="926" t="s">
        <v>431</v>
      </c>
      <c r="BA113" s="927"/>
      <c r="BB113" s="927"/>
      <c r="BC113" s="927"/>
      <c r="BD113" s="927"/>
      <c r="BE113" s="927"/>
      <c r="BF113" s="927"/>
      <c r="BG113" s="927"/>
      <c r="BH113" s="927"/>
      <c r="BI113" s="927"/>
      <c r="BJ113" s="927"/>
      <c r="BK113" s="927"/>
      <c r="BL113" s="927"/>
      <c r="BM113" s="927"/>
      <c r="BN113" s="927"/>
      <c r="BO113" s="927"/>
      <c r="BP113" s="928"/>
      <c r="BQ113" s="929">
        <v>615271</v>
      </c>
      <c r="BR113" s="930"/>
      <c r="BS113" s="930"/>
      <c r="BT113" s="930"/>
      <c r="BU113" s="930"/>
      <c r="BV113" s="930">
        <v>606343</v>
      </c>
      <c r="BW113" s="930"/>
      <c r="BX113" s="930"/>
      <c r="BY113" s="930"/>
      <c r="BZ113" s="930"/>
      <c r="CA113" s="930">
        <v>634383</v>
      </c>
      <c r="CB113" s="930"/>
      <c r="CC113" s="930"/>
      <c r="CD113" s="930"/>
      <c r="CE113" s="930"/>
      <c r="CF113" s="924">
        <v>2.2999999999999998</v>
      </c>
      <c r="CG113" s="925"/>
      <c r="CH113" s="925"/>
      <c r="CI113" s="925"/>
      <c r="CJ113" s="925"/>
      <c r="CK113" s="952"/>
      <c r="CL113" s="953"/>
      <c r="CM113" s="926" t="s">
        <v>432</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62" t="s">
        <v>122</v>
      </c>
      <c r="DH113" s="963"/>
      <c r="DI113" s="963"/>
      <c r="DJ113" s="963"/>
      <c r="DK113" s="964"/>
      <c r="DL113" s="965" t="s">
        <v>122</v>
      </c>
      <c r="DM113" s="963"/>
      <c r="DN113" s="963"/>
      <c r="DO113" s="963"/>
      <c r="DP113" s="964"/>
      <c r="DQ113" s="965" t="s">
        <v>122</v>
      </c>
      <c r="DR113" s="963"/>
      <c r="DS113" s="963"/>
      <c r="DT113" s="963"/>
      <c r="DU113" s="964"/>
      <c r="DV113" s="966" t="s">
        <v>122</v>
      </c>
      <c r="DW113" s="967"/>
      <c r="DX113" s="967"/>
      <c r="DY113" s="967"/>
      <c r="DZ113" s="968"/>
    </row>
    <row r="114" spans="1:130" s="230" customFormat="1" ht="26.25" customHeight="1" x14ac:dyDescent="0.15">
      <c r="A114" s="958"/>
      <c r="B114" s="959"/>
      <c r="C114" s="927" t="s">
        <v>433</v>
      </c>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8"/>
      <c r="AA114" s="962">
        <v>257983</v>
      </c>
      <c r="AB114" s="963"/>
      <c r="AC114" s="963"/>
      <c r="AD114" s="963"/>
      <c r="AE114" s="964"/>
      <c r="AF114" s="965">
        <v>76838</v>
      </c>
      <c r="AG114" s="963"/>
      <c r="AH114" s="963"/>
      <c r="AI114" s="963"/>
      <c r="AJ114" s="964"/>
      <c r="AK114" s="965">
        <v>64733</v>
      </c>
      <c r="AL114" s="963"/>
      <c r="AM114" s="963"/>
      <c r="AN114" s="963"/>
      <c r="AO114" s="964"/>
      <c r="AP114" s="966">
        <v>0.2</v>
      </c>
      <c r="AQ114" s="967"/>
      <c r="AR114" s="967"/>
      <c r="AS114" s="967"/>
      <c r="AT114" s="968"/>
      <c r="AU114" s="912"/>
      <c r="AV114" s="913"/>
      <c r="AW114" s="913"/>
      <c r="AX114" s="913"/>
      <c r="AY114" s="913"/>
      <c r="AZ114" s="926" t="s">
        <v>434</v>
      </c>
      <c r="BA114" s="927"/>
      <c r="BB114" s="927"/>
      <c r="BC114" s="927"/>
      <c r="BD114" s="927"/>
      <c r="BE114" s="927"/>
      <c r="BF114" s="927"/>
      <c r="BG114" s="927"/>
      <c r="BH114" s="927"/>
      <c r="BI114" s="927"/>
      <c r="BJ114" s="927"/>
      <c r="BK114" s="927"/>
      <c r="BL114" s="927"/>
      <c r="BM114" s="927"/>
      <c r="BN114" s="927"/>
      <c r="BO114" s="927"/>
      <c r="BP114" s="928"/>
      <c r="BQ114" s="929">
        <v>8106108</v>
      </c>
      <c r="BR114" s="930"/>
      <c r="BS114" s="930"/>
      <c r="BT114" s="930"/>
      <c r="BU114" s="930"/>
      <c r="BV114" s="930">
        <v>7923286</v>
      </c>
      <c r="BW114" s="930"/>
      <c r="BX114" s="930"/>
      <c r="BY114" s="930"/>
      <c r="BZ114" s="930"/>
      <c r="CA114" s="930">
        <v>8147630</v>
      </c>
      <c r="CB114" s="930"/>
      <c r="CC114" s="930"/>
      <c r="CD114" s="930"/>
      <c r="CE114" s="930"/>
      <c r="CF114" s="924">
        <v>29.6</v>
      </c>
      <c r="CG114" s="925"/>
      <c r="CH114" s="925"/>
      <c r="CI114" s="925"/>
      <c r="CJ114" s="925"/>
      <c r="CK114" s="952"/>
      <c r="CL114" s="953"/>
      <c r="CM114" s="926" t="s">
        <v>435</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62" t="s">
        <v>122</v>
      </c>
      <c r="DH114" s="963"/>
      <c r="DI114" s="963"/>
      <c r="DJ114" s="963"/>
      <c r="DK114" s="964"/>
      <c r="DL114" s="965" t="s">
        <v>122</v>
      </c>
      <c r="DM114" s="963"/>
      <c r="DN114" s="963"/>
      <c r="DO114" s="963"/>
      <c r="DP114" s="964"/>
      <c r="DQ114" s="965" t="s">
        <v>122</v>
      </c>
      <c r="DR114" s="963"/>
      <c r="DS114" s="963"/>
      <c r="DT114" s="963"/>
      <c r="DU114" s="964"/>
      <c r="DV114" s="966" t="s">
        <v>122</v>
      </c>
      <c r="DW114" s="967"/>
      <c r="DX114" s="967"/>
      <c r="DY114" s="967"/>
      <c r="DZ114" s="968"/>
    </row>
    <row r="115" spans="1:130" s="230" customFormat="1" ht="26.25" customHeight="1" x14ac:dyDescent="0.15">
      <c r="A115" s="958"/>
      <c r="B115" s="959"/>
      <c r="C115" s="927" t="s">
        <v>436</v>
      </c>
      <c r="D115" s="927"/>
      <c r="E115" s="927"/>
      <c r="F115" s="927"/>
      <c r="G115" s="927"/>
      <c r="H115" s="927"/>
      <c r="I115" s="927"/>
      <c r="J115" s="927"/>
      <c r="K115" s="927"/>
      <c r="L115" s="927"/>
      <c r="M115" s="927"/>
      <c r="N115" s="927"/>
      <c r="O115" s="927"/>
      <c r="P115" s="927"/>
      <c r="Q115" s="927"/>
      <c r="R115" s="927"/>
      <c r="S115" s="927"/>
      <c r="T115" s="927"/>
      <c r="U115" s="927"/>
      <c r="V115" s="927"/>
      <c r="W115" s="927"/>
      <c r="X115" s="927"/>
      <c r="Y115" s="927"/>
      <c r="Z115" s="928"/>
      <c r="AA115" s="941">
        <v>2641</v>
      </c>
      <c r="AB115" s="942"/>
      <c r="AC115" s="942"/>
      <c r="AD115" s="942"/>
      <c r="AE115" s="943"/>
      <c r="AF115" s="944">
        <v>90</v>
      </c>
      <c r="AG115" s="942"/>
      <c r="AH115" s="942"/>
      <c r="AI115" s="942"/>
      <c r="AJ115" s="943"/>
      <c r="AK115" s="944">
        <v>72</v>
      </c>
      <c r="AL115" s="942"/>
      <c r="AM115" s="942"/>
      <c r="AN115" s="942"/>
      <c r="AO115" s="943"/>
      <c r="AP115" s="945">
        <v>0</v>
      </c>
      <c r="AQ115" s="946"/>
      <c r="AR115" s="946"/>
      <c r="AS115" s="946"/>
      <c r="AT115" s="947"/>
      <c r="AU115" s="912"/>
      <c r="AV115" s="913"/>
      <c r="AW115" s="913"/>
      <c r="AX115" s="913"/>
      <c r="AY115" s="913"/>
      <c r="AZ115" s="926" t="s">
        <v>437</v>
      </c>
      <c r="BA115" s="927"/>
      <c r="BB115" s="927"/>
      <c r="BC115" s="927"/>
      <c r="BD115" s="927"/>
      <c r="BE115" s="927"/>
      <c r="BF115" s="927"/>
      <c r="BG115" s="927"/>
      <c r="BH115" s="927"/>
      <c r="BI115" s="927"/>
      <c r="BJ115" s="927"/>
      <c r="BK115" s="927"/>
      <c r="BL115" s="927"/>
      <c r="BM115" s="927"/>
      <c r="BN115" s="927"/>
      <c r="BO115" s="927"/>
      <c r="BP115" s="928"/>
      <c r="BQ115" s="929">
        <v>1050</v>
      </c>
      <c r="BR115" s="930"/>
      <c r="BS115" s="930"/>
      <c r="BT115" s="930"/>
      <c r="BU115" s="930"/>
      <c r="BV115" s="930" t="s">
        <v>122</v>
      </c>
      <c r="BW115" s="930"/>
      <c r="BX115" s="930"/>
      <c r="BY115" s="930"/>
      <c r="BZ115" s="930"/>
      <c r="CA115" s="930" t="s">
        <v>122</v>
      </c>
      <c r="CB115" s="930"/>
      <c r="CC115" s="930"/>
      <c r="CD115" s="930"/>
      <c r="CE115" s="930"/>
      <c r="CF115" s="924" t="s">
        <v>122</v>
      </c>
      <c r="CG115" s="925"/>
      <c r="CH115" s="925"/>
      <c r="CI115" s="925"/>
      <c r="CJ115" s="925"/>
      <c r="CK115" s="952"/>
      <c r="CL115" s="953"/>
      <c r="CM115" s="926" t="s">
        <v>438</v>
      </c>
      <c r="CN115" s="927"/>
      <c r="CO115" s="927"/>
      <c r="CP115" s="927"/>
      <c r="CQ115" s="927"/>
      <c r="CR115" s="927"/>
      <c r="CS115" s="927"/>
      <c r="CT115" s="927"/>
      <c r="CU115" s="927"/>
      <c r="CV115" s="927"/>
      <c r="CW115" s="927"/>
      <c r="CX115" s="927"/>
      <c r="CY115" s="927"/>
      <c r="CZ115" s="927"/>
      <c r="DA115" s="927"/>
      <c r="DB115" s="927"/>
      <c r="DC115" s="927"/>
      <c r="DD115" s="927"/>
      <c r="DE115" s="927"/>
      <c r="DF115" s="928"/>
      <c r="DG115" s="962" t="s">
        <v>122</v>
      </c>
      <c r="DH115" s="963"/>
      <c r="DI115" s="963"/>
      <c r="DJ115" s="963"/>
      <c r="DK115" s="964"/>
      <c r="DL115" s="965" t="s">
        <v>122</v>
      </c>
      <c r="DM115" s="963"/>
      <c r="DN115" s="963"/>
      <c r="DO115" s="963"/>
      <c r="DP115" s="964"/>
      <c r="DQ115" s="965" t="s">
        <v>122</v>
      </c>
      <c r="DR115" s="963"/>
      <c r="DS115" s="963"/>
      <c r="DT115" s="963"/>
      <c r="DU115" s="964"/>
      <c r="DV115" s="966" t="s">
        <v>122</v>
      </c>
      <c r="DW115" s="967"/>
      <c r="DX115" s="967"/>
      <c r="DY115" s="967"/>
      <c r="DZ115" s="968"/>
    </row>
    <row r="116" spans="1:130" s="230" customFormat="1" ht="26.25" customHeight="1" x14ac:dyDescent="0.15">
      <c r="A116" s="960"/>
      <c r="B116" s="961"/>
      <c r="C116" s="969" t="s">
        <v>439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62">
        <v>227</v>
      </c>
      <c r="AB116" s="963"/>
      <c r="AC116" s="963"/>
      <c r="AD116" s="963"/>
      <c r="AE116" s="964"/>
      <c r="AF116" s="965">
        <v>14</v>
      </c>
      <c r="AG116" s="963"/>
      <c r="AH116" s="963"/>
      <c r="AI116" s="963"/>
      <c r="AJ116" s="964"/>
      <c r="AK116" s="965">
        <v>2</v>
      </c>
      <c r="AL116" s="963"/>
      <c r="AM116" s="963"/>
      <c r="AN116" s="963"/>
      <c r="AO116" s="964"/>
      <c r="AP116" s="966">
        <v>0</v>
      </c>
      <c r="AQ116" s="967"/>
      <c r="AR116" s="967"/>
      <c r="AS116" s="967"/>
      <c r="AT116" s="968"/>
      <c r="AU116" s="912"/>
      <c r="AV116" s="913"/>
      <c r="AW116" s="913"/>
      <c r="AX116" s="913"/>
      <c r="AY116" s="913"/>
      <c r="AZ116" s="971" t="s">
        <v>440</v>
      </c>
      <c r="BA116" s="972"/>
      <c r="BB116" s="972"/>
      <c r="BC116" s="972"/>
      <c r="BD116" s="972"/>
      <c r="BE116" s="972"/>
      <c r="BF116" s="972"/>
      <c r="BG116" s="972"/>
      <c r="BH116" s="972"/>
      <c r="BI116" s="972"/>
      <c r="BJ116" s="972"/>
      <c r="BK116" s="972"/>
      <c r="BL116" s="972"/>
      <c r="BM116" s="972"/>
      <c r="BN116" s="972"/>
      <c r="BO116" s="972"/>
      <c r="BP116" s="973"/>
      <c r="BQ116" s="929" t="s">
        <v>122</v>
      </c>
      <c r="BR116" s="930"/>
      <c r="BS116" s="930"/>
      <c r="BT116" s="930"/>
      <c r="BU116" s="930"/>
      <c r="BV116" s="930" t="s">
        <v>122</v>
      </c>
      <c r="BW116" s="930"/>
      <c r="BX116" s="930"/>
      <c r="BY116" s="930"/>
      <c r="BZ116" s="930"/>
      <c r="CA116" s="930" t="s">
        <v>122</v>
      </c>
      <c r="CB116" s="930"/>
      <c r="CC116" s="930"/>
      <c r="CD116" s="930"/>
      <c r="CE116" s="930"/>
      <c r="CF116" s="924" t="s">
        <v>122</v>
      </c>
      <c r="CG116" s="925"/>
      <c r="CH116" s="925"/>
      <c r="CI116" s="925"/>
      <c r="CJ116" s="925"/>
      <c r="CK116" s="952"/>
      <c r="CL116" s="953"/>
      <c r="CM116" s="926" t="s">
        <v>441</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62" t="s">
        <v>122</v>
      </c>
      <c r="DH116" s="963"/>
      <c r="DI116" s="963"/>
      <c r="DJ116" s="963"/>
      <c r="DK116" s="964"/>
      <c r="DL116" s="965" t="s">
        <v>122</v>
      </c>
      <c r="DM116" s="963"/>
      <c r="DN116" s="963"/>
      <c r="DO116" s="963"/>
      <c r="DP116" s="964"/>
      <c r="DQ116" s="965" t="s">
        <v>122</v>
      </c>
      <c r="DR116" s="963"/>
      <c r="DS116" s="963"/>
      <c r="DT116" s="963"/>
      <c r="DU116" s="964"/>
      <c r="DV116" s="966" t="s">
        <v>122</v>
      </c>
      <c r="DW116" s="967"/>
      <c r="DX116" s="967"/>
      <c r="DY116" s="967"/>
      <c r="DZ116" s="968"/>
    </row>
    <row r="117" spans="1:130" s="230" customFormat="1" ht="26.25" customHeight="1" x14ac:dyDescent="0.15">
      <c r="A117" s="916" t="s">
        <v>177</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1" t="s">
        <v>442</v>
      </c>
      <c r="Z117" s="898"/>
      <c r="AA117" s="982">
        <v>6866334</v>
      </c>
      <c r="AB117" s="983"/>
      <c r="AC117" s="983"/>
      <c r="AD117" s="983"/>
      <c r="AE117" s="984"/>
      <c r="AF117" s="985">
        <v>6495018</v>
      </c>
      <c r="AG117" s="983"/>
      <c r="AH117" s="983"/>
      <c r="AI117" s="983"/>
      <c r="AJ117" s="984"/>
      <c r="AK117" s="985">
        <v>6308273</v>
      </c>
      <c r="AL117" s="983"/>
      <c r="AM117" s="983"/>
      <c r="AN117" s="983"/>
      <c r="AO117" s="984"/>
      <c r="AP117" s="986"/>
      <c r="AQ117" s="987"/>
      <c r="AR117" s="987"/>
      <c r="AS117" s="987"/>
      <c r="AT117" s="988"/>
      <c r="AU117" s="912"/>
      <c r="AV117" s="913"/>
      <c r="AW117" s="913"/>
      <c r="AX117" s="913"/>
      <c r="AY117" s="913"/>
      <c r="AZ117" s="978" t="s">
        <v>443</v>
      </c>
      <c r="BA117" s="979"/>
      <c r="BB117" s="979"/>
      <c r="BC117" s="979"/>
      <c r="BD117" s="979"/>
      <c r="BE117" s="979"/>
      <c r="BF117" s="979"/>
      <c r="BG117" s="979"/>
      <c r="BH117" s="979"/>
      <c r="BI117" s="979"/>
      <c r="BJ117" s="979"/>
      <c r="BK117" s="979"/>
      <c r="BL117" s="979"/>
      <c r="BM117" s="979"/>
      <c r="BN117" s="979"/>
      <c r="BO117" s="979"/>
      <c r="BP117" s="980"/>
      <c r="BQ117" s="929" t="s">
        <v>122</v>
      </c>
      <c r="BR117" s="930"/>
      <c r="BS117" s="930"/>
      <c r="BT117" s="930"/>
      <c r="BU117" s="930"/>
      <c r="BV117" s="930" t="s">
        <v>122</v>
      </c>
      <c r="BW117" s="930"/>
      <c r="BX117" s="930"/>
      <c r="BY117" s="930"/>
      <c r="BZ117" s="930"/>
      <c r="CA117" s="930" t="s">
        <v>122</v>
      </c>
      <c r="CB117" s="930"/>
      <c r="CC117" s="930"/>
      <c r="CD117" s="930"/>
      <c r="CE117" s="930"/>
      <c r="CF117" s="924" t="s">
        <v>122</v>
      </c>
      <c r="CG117" s="925"/>
      <c r="CH117" s="925"/>
      <c r="CI117" s="925"/>
      <c r="CJ117" s="925"/>
      <c r="CK117" s="952"/>
      <c r="CL117" s="953"/>
      <c r="CM117" s="926" t="s">
        <v>444</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62" t="s">
        <v>122</v>
      </c>
      <c r="DH117" s="963"/>
      <c r="DI117" s="963"/>
      <c r="DJ117" s="963"/>
      <c r="DK117" s="964"/>
      <c r="DL117" s="965" t="s">
        <v>122</v>
      </c>
      <c r="DM117" s="963"/>
      <c r="DN117" s="963"/>
      <c r="DO117" s="963"/>
      <c r="DP117" s="964"/>
      <c r="DQ117" s="965" t="s">
        <v>122</v>
      </c>
      <c r="DR117" s="963"/>
      <c r="DS117" s="963"/>
      <c r="DT117" s="963"/>
      <c r="DU117" s="964"/>
      <c r="DV117" s="966" t="s">
        <v>122</v>
      </c>
      <c r="DW117" s="967"/>
      <c r="DX117" s="967"/>
      <c r="DY117" s="967"/>
      <c r="DZ117" s="968"/>
    </row>
    <row r="118" spans="1:130" s="230" customFormat="1" ht="26.25" customHeight="1" x14ac:dyDescent="0.15">
      <c r="A118" s="916" t="s">
        <v>418</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415</v>
      </c>
      <c r="AB118" s="897"/>
      <c r="AC118" s="897"/>
      <c r="AD118" s="897"/>
      <c r="AE118" s="898"/>
      <c r="AF118" s="896" t="s">
        <v>416</v>
      </c>
      <c r="AG118" s="897"/>
      <c r="AH118" s="897"/>
      <c r="AI118" s="897"/>
      <c r="AJ118" s="898"/>
      <c r="AK118" s="896" t="s">
        <v>294</v>
      </c>
      <c r="AL118" s="897"/>
      <c r="AM118" s="897"/>
      <c r="AN118" s="897"/>
      <c r="AO118" s="898"/>
      <c r="AP118" s="974" t="s">
        <v>417</v>
      </c>
      <c r="AQ118" s="975"/>
      <c r="AR118" s="975"/>
      <c r="AS118" s="975"/>
      <c r="AT118" s="976"/>
      <c r="AU118" s="912"/>
      <c r="AV118" s="913"/>
      <c r="AW118" s="913"/>
      <c r="AX118" s="913"/>
      <c r="AY118" s="913"/>
      <c r="AZ118" s="977" t="s">
        <v>445</v>
      </c>
      <c r="BA118" s="969"/>
      <c r="BB118" s="969"/>
      <c r="BC118" s="969"/>
      <c r="BD118" s="969"/>
      <c r="BE118" s="969"/>
      <c r="BF118" s="969"/>
      <c r="BG118" s="969"/>
      <c r="BH118" s="969"/>
      <c r="BI118" s="969"/>
      <c r="BJ118" s="969"/>
      <c r="BK118" s="969"/>
      <c r="BL118" s="969"/>
      <c r="BM118" s="969"/>
      <c r="BN118" s="969"/>
      <c r="BO118" s="969"/>
      <c r="BP118" s="970"/>
      <c r="BQ118" s="1003" t="s">
        <v>122</v>
      </c>
      <c r="BR118" s="1004"/>
      <c r="BS118" s="1004"/>
      <c r="BT118" s="1004"/>
      <c r="BU118" s="1004"/>
      <c r="BV118" s="1004" t="s">
        <v>122</v>
      </c>
      <c r="BW118" s="1004"/>
      <c r="BX118" s="1004"/>
      <c r="BY118" s="1004"/>
      <c r="BZ118" s="1004"/>
      <c r="CA118" s="1004" t="s">
        <v>122</v>
      </c>
      <c r="CB118" s="1004"/>
      <c r="CC118" s="1004"/>
      <c r="CD118" s="1004"/>
      <c r="CE118" s="1004"/>
      <c r="CF118" s="924" t="s">
        <v>122</v>
      </c>
      <c r="CG118" s="925"/>
      <c r="CH118" s="925"/>
      <c r="CI118" s="925"/>
      <c r="CJ118" s="925"/>
      <c r="CK118" s="952"/>
      <c r="CL118" s="953"/>
      <c r="CM118" s="926" t="s">
        <v>446</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62" t="s">
        <v>122</v>
      </c>
      <c r="DH118" s="963"/>
      <c r="DI118" s="963"/>
      <c r="DJ118" s="963"/>
      <c r="DK118" s="964"/>
      <c r="DL118" s="965" t="s">
        <v>122</v>
      </c>
      <c r="DM118" s="963"/>
      <c r="DN118" s="963"/>
      <c r="DO118" s="963"/>
      <c r="DP118" s="964"/>
      <c r="DQ118" s="965" t="s">
        <v>122</v>
      </c>
      <c r="DR118" s="963"/>
      <c r="DS118" s="963"/>
      <c r="DT118" s="963"/>
      <c r="DU118" s="964"/>
      <c r="DV118" s="966" t="s">
        <v>122</v>
      </c>
      <c r="DW118" s="967"/>
      <c r="DX118" s="967"/>
      <c r="DY118" s="967"/>
      <c r="DZ118" s="968"/>
    </row>
    <row r="119" spans="1:130" s="230" customFormat="1" ht="26.25" customHeight="1" x14ac:dyDescent="0.15">
      <c r="A119" s="1060" t="s">
        <v>421</v>
      </c>
      <c r="B119" s="951"/>
      <c r="C119" s="933" t="s">
        <v>422</v>
      </c>
      <c r="D119" s="901"/>
      <c r="E119" s="901"/>
      <c r="F119" s="901"/>
      <c r="G119" s="901"/>
      <c r="H119" s="901"/>
      <c r="I119" s="901"/>
      <c r="J119" s="901"/>
      <c r="K119" s="901"/>
      <c r="L119" s="901"/>
      <c r="M119" s="901"/>
      <c r="N119" s="901"/>
      <c r="O119" s="901"/>
      <c r="P119" s="901"/>
      <c r="Q119" s="901"/>
      <c r="R119" s="901"/>
      <c r="S119" s="901"/>
      <c r="T119" s="901"/>
      <c r="U119" s="901"/>
      <c r="V119" s="901"/>
      <c r="W119" s="901"/>
      <c r="X119" s="901"/>
      <c r="Y119" s="901"/>
      <c r="Z119" s="902"/>
      <c r="AA119" s="903" t="s">
        <v>122</v>
      </c>
      <c r="AB119" s="904"/>
      <c r="AC119" s="904"/>
      <c r="AD119" s="904"/>
      <c r="AE119" s="905"/>
      <c r="AF119" s="906" t="s">
        <v>122</v>
      </c>
      <c r="AG119" s="904"/>
      <c r="AH119" s="904"/>
      <c r="AI119" s="904"/>
      <c r="AJ119" s="905"/>
      <c r="AK119" s="906" t="s">
        <v>122</v>
      </c>
      <c r="AL119" s="904"/>
      <c r="AM119" s="904"/>
      <c r="AN119" s="904"/>
      <c r="AO119" s="905"/>
      <c r="AP119" s="907" t="s">
        <v>122</v>
      </c>
      <c r="AQ119" s="908"/>
      <c r="AR119" s="908"/>
      <c r="AS119" s="908"/>
      <c r="AT119" s="909"/>
      <c r="AU119" s="914"/>
      <c r="AV119" s="915"/>
      <c r="AW119" s="915"/>
      <c r="AX119" s="915"/>
      <c r="AY119" s="915"/>
      <c r="AZ119" s="251" t="s">
        <v>177</v>
      </c>
      <c r="BA119" s="251"/>
      <c r="BB119" s="251"/>
      <c r="BC119" s="251"/>
      <c r="BD119" s="251"/>
      <c r="BE119" s="251"/>
      <c r="BF119" s="251"/>
      <c r="BG119" s="251"/>
      <c r="BH119" s="251"/>
      <c r="BI119" s="251"/>
      <c r="BJ119" s="251"/>
      <c r="BK119" s="251"/>
      <c r="BL119" s="251"/>
      <c r="BM119" s="251"/>
      <c r="BN119" s="251"/>
      <c r="BO119" s="981" t="s">
        <v>447</v>
      </c>
      <c r="BP119" s="1009"/>
      <c r="BQ119" s="1003">
        <v>68979514</v>
      </c>
      <c r="BR119" s="1004"/>
      <c r="BS119" s="1004"/>
      <c r="BT119" s="1004"/>
      <c r="BU119" s="1004"/>
      <c r="BV119" s="1004">
        <v>67348386</v>
      </c>
      <c r="BW119" s="1004"/>
      <c r="BX119" s="1004"/>
      <c r="BY119" s="1004"/>
      <c r="BZ119" s="1004"/>
      <c r="CA119" s="1004">
        <v>65617572</v>
      </c>
      <c r="CB119" s="1004"/>
      <c r="CC119" s="1004"/>
      <c r="CD119" s="1004"/>
      <c r="CE119" s="1004"/>
      <c r="CF119" s="1005"/>
      <c r="CG119" s="1006"/>
      <c r="CH119" s="1006"/>
      <c r="CI119" s="1006"/>
      <c r="CJ119" s="1007"/>
      <c r="CK119" s="954"/>
      <c r="CL119" s="955"/>
      <c r="CM119" s="977" t="s">
        <v>448</v>
      </c>
      <c r="CN119" s="969"/>
      <c r="CO119" s="969"/>
      <c r="CP119" s="969"/>
      <c r="CQ119" s="969"/>
      <c r="CR119" s="969"/>
      <c r="CS119" s="969"/>
      <c r="CT119" s="969"/>
      <c r="CU119" s="969"/>
      <c r="CV119" s="969"/>
      <c r="CW119" s="969"/>
      <c r="CX119" s="969"/>
      <c r="CY119" s="969"/>
      <c r="CZ119" s="969"/>
      <c r="DA119" s="969"/>
      <c r="DB119" s="969"/>
      <c r="DC119" s="969"/>
      <c r="DD119" s="969"/>
      <c r="DE119" s="969"/>
      <c r="DF119" s="970"/>
      <c r="DG119" s="1008" t="s">
        <v>122</v>
      </c>
      <c r="DH119" s="990"/>
      <c r="DI119" s="990"/>
      <c r="DJ119" s="990"/>
      <c r="DK119" s="991"/>
      <c r="DL119" s="989" t="s">
        <v>122</v>
      </c>
      <c r="DM119" s="990"/>
      <c r="DN119" s="990"/>
      <c r="DO119" s="990"/>
      <c r="DP119" s="991"/>
      <c r="DQ119" s="989" t="s">
        <v>122</v>
      </c>
      <c r="DR119" s="990"/>
      <c r="DS119" s="990"/>
      <c r="DT119" s="990"/>
      <c r="DU119" s="991"/>
      <c r="DV119" s="992" t="s">
        <v>122</v>
      </c>
      <c r="DW119" s="993"/>
      <c r="DX119" s="993"/>
      <c r="DY119" s="993"/>
      <c r="DZ119" s="994"/>
    </row>
    <row r="120" spans="1:130" s="230" customFormat="1" ht="26.25" customHeight="1" x14ac:dyDescent="0.15">
      <c r="A120" s="1061"/>
      <c r="B120" s="953"/>
      <c r="C120" s="926" t="s">
        <v>425</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2" t="s">
        <v>122</v>
      </c>
      <c r="AB120" s="963"/>
      <c r="AC120" s="963"/>
      <c r="AD120" s="963"/>
      <c r="AE120" s="964"/>
      <c r="AF120" s="965" t="s">
        <v>122</v>
      </c>
      <c r="AG120" s="963"/>
      <c r="AH120" s="963"/>
      <c r="AI120" s="963"/>
      <c r="AJ120" s="964"/>
      <c r="AK120" s="965" t="s">
        <v>122</v>
      </c>
      <c r="AL120" s="963"/>
      <c r="AM120" s="963"/>
      <c r="AN120" s="963"/>
      <c r="AO120" s="964"/>
      <c r="AP120" s="966" t="s">
        <v>122</v>
      </c>
      <c r="AQ120" s="967"/>
      <c r="AR120" s="967"/>
      <c r="AS120" s="967"/>
      <c r="AT120" s="968"/>
      <c r="AU120" s="995" t="s">
        <v>449</v>
      </c>
      <c r="AV120" s="996"/>
      <c r="AW120" s="996"/>
      <c r="AX120" s="996"/>
      <c r="AY120" s="997"/>
      <c r="AZ120" s="933" t="s">
        <v>450</v>
      </c>
      <c r="BA120" s="901"/>
      <c r="BB120" s="901"/>
      <c r="BC120" s="901"/>
      <c r="BD120" s="901"/>
      <c r="BE120" s="901"/>
      <c r="BF120" s="901"/>
      <c r="BG120" s="901"/>
      <c r="BH120" s="901"/>
      <c r="BI120" s="901"/>
      <c r="BJ120" s="901"/>
      <c r="BK120" s="901"/>
      <c r="BL120" s="901"/>
      <c r="BM120" s="901"/>
      <c r="BN120" s="901"/>
      <c r="BO120" s="901"/>
      <c r="BP120" s="902"/>
      <c r="BQ120" s="934">
        <v>7328565</v>
      </c>
      <c r="BR120" s="935"/>
      <c r="BS120" s="935"/>
      <c r="BT120" s="935"/>
      <c r="BU120" s="935"/>
      <c r="BV120" s="935">
        <v>8536078</v>
      </c>
      <c r="BW120" s="935"/>
      <c r="BX120" s="935"/>
      <c r="BY120" s="935"/>
      <c r="BZ120" s="935"/>
      <c r="CA120" s="935">
        <v>9573266</v>
      </c>
      <c r="CB120" s="935"/>
      <c r="CC120" s="935"/>
      <c r="CD120" s="935"/>
      <c r="CE120" s="935"/>
      <c r="CF120" s="948">
        <v>34.799999999999997</v>
      </c>
      <c r="CG120" s="949"/>
      <c r="CH120" s="949"/>
      <c r="CI120" s="949"/>
      <c r="CJ120" s="949"/>
      <c r="CK120" s="1010" t="s">
        <v>451</v>
      </c>
      <c r="CL120" s="1011"/>
      <c r="CM120" s="1011"/>
      <c r="CN120" s="1011"/>
      <c r="CO120" s="1012"/>
      <c r="CP120" s="1018" t="s">
        <v>392</v>
      </c>
      <c r="CQ120" s="1019"/>
      <c r="CR120" s="1019"/>
      <c r="CS120" s="1019"/>
      <c r="CT120" s="1019"/>
      <c r="CU120" s="1019"/>
      <c r="CV120" s="1019"/>
      <c r="CW120" s="1019"/>
      <c r="CX120" s="1019"/>
      <c r="CY120" s="1019"/>
      <c r="CZ120" s="1019"/>
      <c r="DA120" s="1019"/>
      <c r="DB120" s="1019"/>
      <c r="DC120" s="1019"/>
      <c r="DD120" s="1019"/>
      <c r="DE120" s="1019"/>
      <c r="DF120" s="1020"/>
      <c r="DG120" s="934">
        <v>6990311</v>
      </c>
      <c r="DH120" s="935"/>
      <c r="DI120" s="935"/>
      <c r="DJ120" s="935"/>
      <c r="DK120" s="935"/>
      <c r="DL120" s="935">
        <v>7133648</v>
      </c>
      <c r="DM120" s="935"/>
      <c r="DN120" s="935"/>
      <c r="DO120" s="935"/>
      <c r="DP120" s="935"/>
      <c r="DQ120" s="935">
        <v>6877290</v>
      </c>
      <c r="DR120" s="935"/>
      <c r="DS120" s="935"/>
      <c r="DT120" s="935"/>
      <c r="DU120" s="935"/>
      <c r="DV120" s="936">
        <v>25</v>
      </c>
      <c r="DW120" s="936"/>
      <c r="DX120" s="936"/>
      <c r="DY120" s="936"/>
      <c r="DZ120" s="937"/>
    </row>
    <row r="121" spans="1:130" s="230" customFormat="1" ht="26.25" customHeight="1" x14ac:dyDescent="0.15">
      <c r="A121" s="1061"/>
      <c r="B121" s="953"/>
      <c r="C121" s="978" t="s">
        <v>452</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2" t="s">
        <v>122</v>
      </c>
      <c r="AB121" s="963"/>
      <c r="AC121" s="963"/>
      <c r="AD121" s="963"/>
      <c r="AE121" s="964"/>
      <c r="AF121" s="965" t="s">
        <v>122</v>
      </c>
      <c r="AG121" s="963"/>
      <c r="AH121" s="963"/>
      <c r="AI121" s="963"/>
      <c r="AJ121" s="964"/>
      <c r="AK121" s="965" t="s">
        <v>122</v>
      </c>
      <c r="AL121" s="963"/>
      <c r="AM121" s="963"/>
      <c r="AN121" s="963"/>
      <c r="AO121" s="964"/>
      <c r="AP121" s="966" t="s">
        <v>122</v>
      </c>
      <c r="AQ121" s="967"/>
      <c r="AR121" s="967"/>
      <c r="AS121" s="967"/>
      <c r="AT121" s="968"/>
      <c r="AU121" s="998"/>
      <c r="AV121" s="999"/>
      <c r="AW121" s="999"/>
      <c r="AX121" s="999"/>
      <c r="AY121" s="1000"/>
      <c r="AZ121" s="926" t="s">
        <v>453</v>
      </c>
      <c r="BA121" s="927"/>
      <c r="BB121" s="927"/>
      <c r="BC121" s="927"/>
      <c r="BD121" s="927"/>
      <c r="BE121" s="927"/>
      <c r="BF121" s="927"/>
      <c r="BG121" s="927"/>
      <c r="BH121" s="927"/>
      <c r="BI121" s="927"/>
      <c r="BJ121" s="927"/>
      <c r="BK121" s="927"/>
      <c r="BL121" s="927"/>
      <c r="BM121" s="927"/>
      <c r="BN121" s="927"/>
      <c r="BO121" s="927"/>
      <c r="BP121" s="928"/>
      <c r="BQ121" s="929">
        <v>7252317</v>
      </c>
      <c r="BR121" s="930"/>
      <c r="BS121" s="930"/>
      <c r="BT121" s="930"/>
      <c r="BU121" s="930"/>
      <c r="BV121" s="930">
        <v>6922118</v>
      </c>
      <c r="BW121" s="930"/>
      <c r="BX121" s="930"/>
      <c r="BY121" s="930"/>
      <c r="BZ121" s="930"/>
      <c r="CA121" s="930">
        <v>6538343</v>
      </c>
      <c r="CB121" s="930"/>
      <c r="CC121" s="930"/>
      <c r="CD121" s="930"/>
      <c r="CE121" s="930"/>
      <c r="CF121" s="924">
        <v>23.8</v>
      </c>
      <c r="CG121" s="925"/>
      <c r="CH121" s="925"/>
      <c r="CI121" s="925"/>
      <c r="CJ121" s="925"/>
      <c r="CK121" s="1013"/>
      <c r="CL121" s="1014"/>
      <c r="CM121" s="1014"/>
      <c r="CN121" s="1014"/>
      <c r="CO121" s="1015"/>
      <c r="CP121" s="1023" t="s">
        <v>395</v>
      </c>
      <c r="CQ121" s="1024"/>
      <c r="CR121" s="1024"/>
      <c r="CS121" s="1024"/>
      <c r="CT121" s="1024"/>
      <c r="CU121" s="1024"/>
      <c r="CV121" s="1024"/>
      <c r="CW121" s="1024"/>
      <c r="CX121" s="1024"/>
      <c r="CY121" s="1024"/>
      <c r="CZ121" s="1024"/>
      <c r="DA121" s="1024"/>
      <c r="DB121" s="1024"/>
      <c r="DC121" s="1024"/>
      <c r="DD121" s="1024"/>
      <c r="DE121" s="1024"/>
      <c r="DF121" s="1025"/>
      <c r="DG121" s="929">
        <v>5647261</v>
      </c>
      <c r="DH121" s="930"/>
      <c r="DI121" s="930"/>
      <c r="DJ121" s="930"/>
      <c r="DK121" s="930"/>
      <c r="DL121" s="930">
        <v>5200983</v>
      </c>
      <c r="DM121" s="930"/>
      <c r="DN121" s="930"/>
      <c r="DO121" s="930"/>
      <c r="DP121" s="930"/>
      <c r="DQ121" s="930">
        <v>4686510</v>
      </c>
      <c r="DR121" s="930"/>
      <c r="DS121" s="930"/>
      <c r="DT121" s="930"/>
      <c r="DU121" s="930"/>
      <c r="DV121" s="931">
        <v>17.100000000000001</v>
      </c>
      <c r="DW121" s="931"/>
      <c r="DX121" s="931"/>
      <c r="DY121" s="931"/>
      <c r="DZ121" s="932"/>
    </row>
    <row r="122" spans="1:130" s="230" customFormat="1" ht="26.25" customHeight="1" x14ac:dyDescent="0.15">
      <c r="A122" s="1061"/>
      <c r="B122" s="953"/>
      <c r="C122" s="926" t="s">
        <v>435</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2" t="s">
        <v>122</v>
      </c>
      <c r="AB122" s="963"/>
      <c r="AC122" s="963"/>
      <c r="AD122" s="963"/>
      <c r="AE122" s="964"/>
      <c r="AF122" s="965" t="s">
        <v>122</v>
      </c>
      <c r="AG122" s="963"/>
      <c r="AH122" s="963"/>
      <c r="AI122" s="963"/>
      <c r="AJ122" s="964"/>
      <c r="AK122" s="965" t="s">
        <v>122</v>
      </c>
      <c r="AL122" s="963"/>
      <c r="AM122" s="963"/>
      <c r="AN122" s="963"/>
      <c r="AO122" s="964"/>
      <c r="AP122" s="966" t="s">
        <v>122</v>
      </c>
      <c r="AQ122" s="967"/>
      <c r="AR122" s="967"/>
      <c r="AS122" s="967"/>
      <c r="AT122" s="968"/>
      <c r="AU122" s="998"/>
      <c r="AV122" s="999"/>
      <c r="AW122" s="999"/>
      <c r="AX122" s="999"/>
      <c r="AY122" s="1000"/>
      <c r="AZ122" s="977" t="s">
        <v>454</v>
      </c>
      <c r="BA122" s="969"/>
      <c r="BB122" s="969"/>
      <c r="BC122" s="969"/>
      <c r="BD122" s="969"/>
      <c r="BE122" s="969"/>
      <c r="BF122" s="969"/>
      <c r="BG122" s="969"/>
      <c r="BH122" s="969"/>
      <c r="BI122" s="969"/>
      <c r="BJ122" s="969"/>
      <c r="BK122" s="969"/>
      <c r="BL122" s="969"/>
      <c r="BM122" s="969"/>
      <c r="BN122" s="969"/>
      <c r="BO122" s="969"/>
      <c r="BP122" s="970"/>
      <c r="BQ122" s="1003">
        <v>45985098</v>
      </c>
      <c r="BR122" s="1004"/>
      <c r="BS122" s="1004"/>
      <c r="BT122" s="1004"/>
      <c r="BU122" s="1004"/>
      <c r="BV122" s="1004">
        <v>44749964</v>
      </c>
      <c r="BW122" s="1004"/>
      <c r="BX122" s="1004"/>
      <c r="BY122" s="1004"/>
      <c r="BZ122" s="1004"/>
      <c r="CA122" s="1004">
        <v>42633738</v>
      </c>
      <c r="CB122" s="1004"/>
      <c r="CC122" s="1004"/>
      <c r="CD122" s="1004"/>
      <c r="CE122" s="1004"/>
      <c r="CF122" s="1021">
        <v>155.1</v>
      </c>
      <c r="CG122" s="1022"/>
      <c r="CH122" s="1022"/>
      <c r="CI122" s="1022"/>
      <c r="CJ122" s="1022"/>
      <c r="CK122" s="1013"/>
      <c r="CL122" s="1014"/>
      <c r="CM122" s="1014"/>
      <c r="CN122" s="1014"/>
      <c r="CO122" s="1015"/>
      <c r="CP122" s="1023" t="s">
        <v>394</v>
      </c>
      <c r="CQ122" s="1024"/>
      <c r="CR122" s="1024"/>
      <c r="CS122" s="1024"/>
      <c r="CT122" s="1024"/>
      <c r="CU122" s="1024"/>
      <c r="CV122" s="1024"/>
      <c r="CW122" s="1024"/>
      <c r="CX122" s="1024"/>
      <c r="CY122" s="1024"/>
      <c r="CZ122" s="1024"/>
      <c r="DA122" s="1024"/>
      <c r="DB122" s="1024"/>
      <c r="DC122" s="1024"/>
      <c r="DD122" s="1024"/>
      <c r="DE122" s="1024"/>
      <c r="DF122" s="1025"/>
      <c r="DG122" s="929">
        <v>300622</v>
      </c>
      <c r="DH122" s="930"/>
      <c r="DI122" s="930"/>
      <c r="DJ122" s="930"/>
      <c r="DK122" s="930"/>
      <c r="DL122" s="930">
        <v>245991</v>
      </c>
      <c r="DM122" s="930"/>
      <c r="DN122" s="930"/>
      <c r="DO122" s="930"/>
      <c r="DP122" s="930"/>
      <c r="DQ122" s="930">
        <v>239639</v>
      </c>
      <c r="DR122" s="930"/>
      <c r="DS122" s="930"/>
      <c r="DT122" s="930"/>
      <c r="DU122" s="930"/>
      <c r="DV122" s="931">
        <v>0.9</v>
      </c>
      <c r="DW122" s="931"/>
      <c r="DX122" s="931"/>
      <c r="DY122" s="931"/>
      <c r="DZ122" s="932"/>
    </row>
    <row r="123" spans="1:130" s="230" customFormat="1" ht="26.25" customHeight="1" x14ac:dyDescent="0.15">
      <c r="A123" s="1061"/>
      <c r="B123" s="953"/>
      <c r="C123" s="926" t="s">
        <v>441</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2" t="s">
        <v>122</v>
      </c>
      <c r="AB123" s="963"/>
      <c r="AC123" s="963"/>
      <c r="AD123" s="963"/>
      <c r="AE123" s="964"/>
      <c r="AF123" s="965" t="s">
        <v>122</v>
      </c>
      <c r="AG123" s="963"/>
      <c r="AH123" s="963"/>
      <c r="AI123" s="963"/>
      <c r="AJ123" s="964"/>
      <c r="AK123" s="965" t="s">
        <v>122</v>
      </c>
      <c r="AL123" s="963"/>
      <c r="AM123" s="963"/>
      <c r="AN123" s="963"/>
      <c r="AO123" s="964"/>
      <c r="AP123" s="966" t="s">
        <v>122</v>
      </c>
      <c r="AQ123" s="967"/>
      <c r="AR123" s="967"/>
      <c r="AS123" s="967"/>
      <c r="AT123" s="968"/>
      <c r="AU123" s="1001"/>
      <c r="AV123" s="1002"/>
      <c r="AW123" s="1002"/>
      <c r="AX123" s="1002"/>
      <c r="AY123" s="1002"/>
      <c r="AZ123" s="251" t="s">
        <v>177</v>
      </c>
      <c r="BA123" s="251"/>
      <c r="BB123" s="251"/>
      <c r="BC123" s="251"/>
      <c r="BD123" s="251"/>
      <c r="BE123" s="251"/>
      <c r="BF123" s="251"/>
      <c r="BG123" s="251"/>
      <c r="BH123" s="251"/>
      <c r="BI123" s="251"/>
      <c r="BJ123" s="251"/>
      <c r="BK123" s="251"/>
      <c r="BL123" s="251"/>
      <c r="BM123" s="251"/>
      <c r="BN123" s="251"/>
      <c r="BO123" s="981" t="s">
        <v>455</v>
      </c>
      <c r="BP123" s="1009"/>
      <c r="BQ123" s="1067">
        <v>60565980</v>
      </c>
      <c r="BR123" s="1068"/>
      <c r="BS123" s="1068"/>
      <c r="BT123" s="1068"/>
      <c r="BU123" s="1068"/>
      <c r="BV123" s="1068">
        <v>60208160</v>
      </c>
      <c r="BW123" s="1068"/>
      <c r="BX123" s="1068"/>
      <c r="BY123" s="1068"/>
      <c r="BZ123" s="1068"/>
      <c r="CA123" s="1068">
        <v>58745347</v>
      </c>
      <c r="CB123" s="1068"/>
      <c r="CC123" s="1068"/>
      <c r="CD123" s="1068"/>
      <c r="CE123" s="1068"/>
      <c r="CF123" s="1005"/>
      <c r="CG123" s="1006"/>
      <c r="CH123" s="1006"/>
      <c r="CI123" s="1006"/>
      <c r="CJ123" s="1007"/>
      <c r="CK123" s="1013"/>
      <c r="CL123" s="1014"/>
      <c r="CM123" s="1014"/>
      <c r="CN123" s="1014"/>
      <c r="CO123" s="1015"/>
      <c r="CP123" s="1023" t="s">
        <v>397</v>
      </c>
      <c r="CQ123" s="1024"/>
      <c r="CR123" s="1024"/>
      <c r="CS123" s="1024"/>
      <c r="CT123" s="1024"/>
      <c r="CU123" s="1024"/>
      <c r="CV123" s="1024"/>
      <c r="CW123" s="1024"/>
      <c r="CX123" s="1024"/>
      <c r="CY123" s="1024"/>
      <c r="CZ123" s="1024"/>
      <c r="DA123" s="1024"/>
      <c r="DB123" s="1024"/>
      <c r="DC123" s="1024"/>
      <c r="DD123" s="1024"/>
      <c r="DE123" s="1024"/>
      <c r="DF123" s="1025"/>
      <c r="DG123" s="962">
        <v>339419</v>
      </c>
      <c r="DH123" s="963"/>
      <c r="DI123" s="963"/>
      <c r="DJ123" s="963"/>
      <c r="DK123" s="964"/>
      <c r="DL123" s="965">
        <v>284336</v>
      </c>
      <c r="DM123" s="963"/>
      <c r="DN123" s="963"/>
      <c r="DO123" s="963"/>
      <c r="DP123" s="964"/>
      <c r="DQ123" s="965">
        <v>224098</v>
      </c>
      <c r="DR123" s="963"/>
      <c r="DS123" s="963"/>
      <c r="DT123" s="963"/>
      <c r="DU123" s="964"/>
      <c r="DV123" s="966">
        <v>0.8</v>
      </c>
      <c r="DW123" s="967"/>
      <c r="DX123" s="967"/>
      <c r="DY123" s="967"/>
      <c r="DZ123" s="968"/>
    </row>
    <row r="124" spans="1:130" s="230" customFormat="1" ht="26.25" customHeight="1" thickBot="1" x14ac:dyDescent="0.2">
      <c r="A124" s="1061"/>
      <c r="B124" s="953"/>
      <c r="C124" s="926" t="s">
        <v>444</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2" t="s">
        <v>122</v>
      </c>
      <c r="AB124" s="963"/>
      <c r="AC124" s="963"/>
      <c r="AD124" s="963"/>
      <c r="AE124" s="964"/>
      <c r="AF124" s="965" t="s">
        <v>122</v>
      </c>
      <c r="AG124" s="963"/>
      <c r="AH124" s="963"/>
      <c r="AI124" s="963"/>
      <c r="AJ124" s="964"/>
      <c r="AK124" s="965" t="s">
        <v>122</v>
      </c>
      <c r="AL124" s="963"/>
      <c r="AM124" s="963"/>
      <c r="AN124" s="963"/>
      <c r="AO124" s="964"/>
      <c r="AP124" s="966" t="s">
        <v>122</v>
      </c>
      <c r="AQ124" s="967"/>
      <c r="AR124" s="967"/>
      <c r="AS124" s="967"/>
      <c r="AT124" s="968"/>
      <c r="AU124" s="1063" t="s">
        <v>456</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v>30.1</v>
      </c>
      <c r="BR124" s="1031"/>
      <c r="BS124" s="1031"/>
      <c r="BT124" s="1031"/>
      <c r="BU124" s="1031"/>
      <c r="BV124" s="1031">
        <v>26</v>
      </c>
      <c r="BW124" s="1031"/>
      <c r="BX124" s="1031"/>
      <c r="BY124" s="1031"/>
      <c r="BZ124" s="1031"/>
      <c r="CA124" s="1031">
        <v>25</v>
      </c>
      <c r="CB124" s="1031"/>
      <c r="CC124" s="1031"/>
      <c r="CD124" s="1031"/>
      <c r="CE124" s="1031"/>
      <c r="CF124" s="1032"/>
      <c r="CG124" s="1033"/>
      <c r="CH124" s="1033"/>
      <c r="CI124" s="1033"/>
      <c r="CJ124" s="1034"/>
      <c r="CK124" s="1016"/>
      <c r="CL124" s="1016"/>
      <c r="CM124" s="1016"/>
      <c r="CN124" s="1016"/>
      <c r="CO124" s="1017"/>
      <c r="CP124" s="1023" t="s">
        <v>457</v>
      </c>
      <c r="CQ124" s="1024"/>
      <c r="CR124" s="1024"/>
      <c r="CS124" s="1024"/>
      <c r="CT124" s="1024"/>
      <c r="CU124" s="1024"/>
      <c r="CV124" s="1024"/>
      <c r="CW124" s="1024"/>
      <c r="CX124" s="1024"/>
      <c r="CY124" s="1024"/>
      <c r="CZ124" s="1024"/>
      <c r="DA124" s="1024"/>
      <c r="DB124" s="1024"/>
      <c r="DC124" s="1024"/>
      <c r="DD124" s="1024"/>
      <c r="DE124" s="1024"/>
      <c r="DF124" s="1025"/>
      <c r="DG124" s="1008">
        <v>4457</v>
      </c>
      <c r="DH124" s="990"/>
      <c r="DI124" s="990"/>
      <c r="DJ124" s="990"/>
      <c r="DK124" s="991"/>
      <c r="DL124" s="989" t="s">
        <v>122</v>
      </c>
      <c r="DM124" s="990"/>
      <c r="DN124" s="990"/>
      <c r="DO124" s="990"/>
      <c r="DP124" s="991"/>
      <c r="DQ124" s="989">
        <v>144097</v>
      </c>
      <c r="DR124" s="990"/>
      <c r="DS124" s="990"/>
      <c r="DT124" s="990"/>
      <c r="DU124" s="991"/>
      <c r="DV124" s="992">
        <v>0.5</v>
      </c>
      <c r="DW124" s="993"/>
      <c r="DX124" s="993"/>
      <c r="DY124" s="993"/>
      <c r="DZ124" s="994"/>
    </row>
    <row r="125" spans="1:130" s="230" customFormat="1" ht="26.25" customHeight="1" x14ac:dyDescent="0.15">
      <c r="A125" s="1061"/>
      <c r="B125" s="953"/>
      <c r="C125" s="926" t="s">
        <v>446</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2" t="s">
        <v>122</v>
      </c>
      <c r="AB125" s="963"/>
      <c r="AC125" s="963"/>
      <c r="AD125" s="963"/>
      <c r="AE125" s="964"/>
      <c r="AF125" s="965" t="s">
        <v>122</v>
      </c>
      <c r="AG125" s="963"/>
      <c r="AH125" s="963"/>
      <c r="AI125" s="963"/>
      <c r="AJ125" s="964"/>
      <c r="AK125" s="965" t="s">
        <v>122</v>
      </c>
      <c r="AL125" s="963"/>
      <c r="AM125" s="963"/>
      <c r="AN125" s="963"/>
      <c r="AO125" s="964"/>
      <c r="AP125" s="966" t="s">
        <v>122</v>
      </c>
      <c r="AQ125" s="967"/>
      <c r="AR125" s="967"/>
      <c r="AS125" s="967"/>
      <c r="AT125" s="96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6" t="s">
        <v>458</v>
      </c>
      <c r="CL125" s="1011"/>
      <c r="CM125" s="1011"/>
      <c r="CN125" s="1011"/>
      <c r="CO125" s="1012"/>
      <c r="CP125" s="933" t="s">
        <v>459</v>
      </c>
      <c r="CQ125" s="901"/>
      <c r="CR125" s="901"/>
      <c r="CS125" s="901"/>
      <c r="CT125" s="901"/>
      <c r="CU125" s="901"/>
      <c r="CV125" s="901"/>
      <c r="CW125" s="901"/>
      <c r="CX125" s="901"/>
      <c r="CY125" s="901"/>
      <c r="CZ125" s="901"/>
      <c r="DA125" s="901"/>
      <c r="DB125" s="901"/>
      <c r="DC125" s="901"/>
      <c r="DD125" s="901"/>
      <c r="DE125" s="901"/>
      <c r="DF125" s="902"/>
      <c r="DG125" s="934" t="s">
        <v>122</v>
      </c>
      <c r="DH125" s="935"/>
      <c r="DI125" s="935"/>
      <c r="DJ125" s="935"/>
      <c r="DK125" s="935"/>
      <c r="DL125" s="935" t="s">
        <v>122</v>
      </c>
      <c r="DM125" s="935"/>
      <c r="DN125" s="935"/>
      <c r="DO125" s="935"/>
      <c r="DP125" s="935"/>
      <c r="DQ125" s="935" t="s">
        <v>122</v>
      </c>
      <c r="DR125" s="935"/>
      <c r="DS125" s="935"/>
      <c r="DT125" s="935"/>
      <c r="DU125" s="935"/>
      <c r="DV125" s="936" t="s">
        <v>122</v>
      </c>
      <c r="DW125" s="936"/>
      <c r="DX125" s="936"/>
      <c r="DY125" s="936"/>
      <c r="DZ125" s="937"/>
    </row>
    <row r="126" spans="1:130" s="230" customFormat="1" ht="26.25" customHeight="1" thickBot="1" x14ac:dyDescent="0.2">
      <c r="A126" s="1061"/>
      <c r="B126" s="953"/>
      <c r="C126" s="926" t="s">
        <v>448</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2">
        <v>2528</v>
      </c>
      <c r="AB126" s="963"/>
      <c r="AC126" s="963"/>
      <c r="AD126" s="963"/>
      <c r="AE126" s="964"/>
      <c r="AF126" s="965" t="s">
        <v>122</v>
      </c>
      <c r="AG126" s="963"/>
      <c r="AH126" s="963"/>
      <c r="AI126" s="963"/>
      <c r="AJ126" s="964"/>
      <c r="AK126" s="965" t="s">
        <v>122</v>
      </c>
      <c r="AL126" s="963"/>
      <c r="AM126" s="963"/>
      <c r="AN126" s="963"/>
      <c r="AO126" s="964"/>
      <c r="AP126" s="966" t="s">
        <v>122</v>
      </c>
      <c r="AQ126" s="967"/>
      <c r="AR126" s="967"/>
      <c r="AS126" s="967"/>
      <c r="AT126" s="96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7"/>
      <c r="CL126" s="1014"/>
      <c r="CM126" s="1014"/>
      <c r="CN126" s="1014"/>
      <c r="CO126" s="1015"/>
      <c r="CP126" s="926" t="s">
        <v>460</v>
      </c>
      <c r="CQ126" s="927"/>
      <c r="CR126" s="927"/>
      <c r="CS126" s="927"/>
      <c r="CT126" s="927"/>
      <c r="CU126" s="927"/>
      <c r="CV126" s="927"/>
      <c r="CW126" s="927"/>
      <c r="CX126" s="927"/>
      <c r="CY126" s="927"/>
      <c r="CZ126" s="927"/>
      <c r="DA126" s="927"/>
      <c r="DB126" s="927"/>
      <c r="DC126" s="927"/>
      <c r="DD126" s="927"/>
      <c r="DE126" s="927"/>
      <c r="DF126" s="928"/>
      <c r="DG126" s="929" t="s">
        <v>122</v>
      </c>
      <c r="DH126" s="930"/>
      <c r="DI126" s="930"/>
      <c r="DJ126" s="930"/>
      <c r="DK126" s="930"/>
      <c r="DL126" s="930" t="s">
        <v>122</v>
      </c>
      <c r="DM126" s="930"/>
      <c r="DN126" s="930"/>
      <c r="DO126" s="930"/>
      <c r="DP126" s="930"/>
      <c r="DQ126" s="930" t="s">
        <v>122</v>
      </c>
      <c r="DR126" s="930"/>
      <c r="DS126" s="930"/>
      <c r="DT126" s="930"/>
      <c r="DU126" s="930"/>
      <c r="DV126" s="931" t="s">
        <v>122</v>
      </c>
      <c r="DW126" s="931"/>
      <c r="DX126" s="931"/>
      <c r="DY126" s="931"/>
      <c r="DZ126" s="932"/>
    </row>
    <row r="127" spans="1:130" s="230" customFormat="1" ht="26.25" customHeight="1" x14ac:dyDescent="0.15">
      <c r="A127" s="1062"/>
      <c r="B127" s="955"/>
      <c r="C127" s="977" t="s">
        <v>461</v>
      </c>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70"/>
      <c r="AA127" s="962">
        <v>113</v>
      </c>
      <c r="AB127" s="963"/>
      <c r="AC127" s="963"/>
      <c r="AD127" s="963"/>
      <c r="AE127" s="964"/>
      <c r="AF127" s="965">
        <v>90</v>
      </c>
      <c r="AG127" s="963"/>
      <c r="AH127" s="963"/>
      <c r="AI127" s="963"/>
      <c r="AJ127" s="964"/>
      <c r="AK127" s="965">
        <v>72</v>
      </c>
      <c r="AL127" s="963"/>
      <c r="AM127" s="963"/>
      <c r="AN127" s="963"/>
      <c r="AO127" s="964"/>
      <c r="AP127" s="966">
        <v>0</v>
      </c>
      <c r="AQ127" s="967"/>
      <c r="AR127" s="967"/>
      <c r="AS127" s="967"/>
      <c r="AT127" s="968"/>
      <c r="AU127" s="232"/>
      <c r="AV127" s="232"/>
      <c r="AW127" s="232"/>
      <c r="AX127" s="1035" t="s">
        <v>462</v>
      </c>
      <c r="AY127" s="1036"/>
      <c r="AZ127" s="1036"/>
      <c r="BA127" s="1036"/>
      <c r="BB127" s="1036"/>
      <c r="BC127" s="1036"/>
      <c r="BD127" s="1036"/>
      <c r="BE127" s="1037"/>
      <c r="BF127" s="1038" t="s">
        <v>463</v>
      </c>
      <c r="BG127" s="1036"/>
      <c r="BH127" s="1036"/>
      <c r="BI127" s="1036"/>
      <c r="BJ127" s="1036"/>
      <c r="BK127" s="1036"/>
      <c r="BL127" s="1037"/>
      <c r="BM127" s="1038" t="s">
        <v>464</v>
      </c>
      <c r="BN127" s="1036"/>
      <c r="BO127" s="1036"/>
      <c r="BP127" s="1036"/>
      <c r="BQ127" s="1036"/>
      <c r="BR127" s="1036"/>
      <c r="BS127" s="1037"/>
      <c r="BT127" s="1038" t="s">
        <v>465</v>
      </c>
      <c r="BU127" s="1036"/>
      <c r="BV127" s="1036"/>
      <c r="BW127" s="1036"/>
      <c r="BX127" s="1036"/>
      <c r="BY127" s="1036"/>
      <c r="BZ127" s="1059"/>
      <c r="CA127" s="232"/>
      <c r="CB127" s="232"/>
      <c r="CC127" s="232"/>
      <c r="CD127" s="255"/>
      <c r="CE127" s="255"/>
      <c r="CF127" s="255"/>
      <c r="CG127" s="232"/>
      <c r="CH127" s="232"/>
      <c r="CI127" s="232"/>
      <c r="CJ127" s="254"/>
      <c r="CK127" s="1027"/>
      <c r="CL127" s="1014"/>
      <c r="CM127" s="1014"/>
      <c r="CN127" s="1014"/>
      <c r="CO127" s="1015"/>
      <c r="CP127" s="926" t="s">
        <v>466</v>
      </c>
      <c r="CQ127" s="927"/>
      <c r="CR127" s="927"/>
      <c r="CS127" s="927"/>
      <c r="CT127" s="927"/>
      <c r="CU127" s="927"/>
      <c r="CV127" s="927"/>
      <c r="CW127" s="927"/>
      <c r="CX127" s="927"/>
      <c r="CY127" s="927"/>
      <c r="CZ127" s="927"/>
      <c r="DA127" s="927"/>
      <c r="DB127" s="927"/>
      <c r="DC127" s="927"/>
      <c r="DD127" s="927"/>
      <c r="DE127" s="927"/>
      <c r="DF127" s="928"/>
      <c r="DG127" s="929" t="s">
        <v>122</v>
      </c>
      <c r="DH127" s="930"/>
      <c r="DI127" s="930"/>
      <c r="DJ127" s="930"/>
      <c r="DK127" s="930"/>
      <c r="DL127" s="930" t="s">
        <v>122</v>
      </c>
      <c r="DM127" s="930"/>
      <c r="DN127" s="930"/>
      <c r="DO127" s="930"/>
      <c r="DP127" s="930"/>
      <c r="DQ127" s="930" t="s">
        <v>122</v>
      </c>
      <c r="DR127" s="930"/>
      <c r="DS127" s="930"/>
      <c r="DT127" s="930"/>
      <c r="DU127" s="930"/>
      <c r="DV127" s="931" t="s">
        <v>122</v>
      </c>
      <c r="DW127" s="931"/>
      <c r="DX127" s="931"/>
      <c r="DY127" s="931"/>
      <c r="DZ127" s="932"/>
    </row>
    <row r="128" spans="1:130" s="230" customFormat="1" ht="26.25" customHeight="1" thickBot="1" x14ac:dyDescent="0.2">
      <c r="A128" s="1045" t="s">
        <v>467</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468</v>
      </c>
      <c r="X128" s="1047"/>
      <c r="Y128" s="1047"/>
      <c r="Z128" s="1048"/>
      <c r="AA128" s="1049">
        <v>1002752</v>
      </c>
      <c r="AB128" s="1050"/>
      <c r="AC128" s="1050"/>
      <c r="AD128" s="1050"/>
      <c r="AE128" s="1051"/>
      <c r="AF128" s="1052">
        <v>965602</v>
      </c>
      <c r="AG128" s="1050"/>
      <c r="AH128" s="1050"/>
      <c r="AI128" s="1050"/>
      <c r="AJ128" s="1051"/>
      <c r="AK128" s="1052">
        <v>950541</v>
      </c>
      <c r="AL128" s="1050"/>
      <c r="AM128" s="1050"/>
      <c r="AN128" s="1050"/>
      <c r="AO128" s="1051"/>
      <c r="AP128" s="1053"/>
      <c r="AQ128" s="1054"/>
      <c r="AR128" s="1054"/>
      <c r="AS128" s="1054"/>
      <c r="AT128" s="1055"/>
      <c r="AU128" s="232"/>
      <c r="AV128" s="232"/>
      <c r="AW128" s="232"/>
      <c r="AX128" s="900" t="s">
        <v>469</v>
      </c>
      <c r="AY128" s="901"/>
      <c r="AZ128" s="901"/>
      <c r="BA128" s="901"/>
      <c r="BB128" s="901"/>
      <c r="BC128" s="901"/>
      <c r="BD128" s="901"/>
      <c r="BE128" s="902"/>
      <c r="BF128" s="1056" t="s">
        <v>122</v>
      </c>
      <c r="BG128" s="1057"/>
      <c r="BH128" s="1057"/>
      <c r="BI128" s="1057"/>
      <c r="BJ128" s="1057"/>
      <c r="BK128" s="1057"/>
      <c r="BL128" s="1058"/>
      <c r="BM128" s="1056">
        <v>11.72</v>
      </c>
      <c r="BN128" s="1057"/>
      <c r="BO128" s="1057"/>
      <c r="BP128" s="1057"/>
      <c r="BQ128" s="1057"/>
      <c r="BR128" s="1057"/>
      <c r="BS128" s="1058"/>
      <c r="BT128" s="1056">
        <v>20</v>
      </c>
      <c r="BU128" s="1057"/>
      <c r="BV128" s="1057"/>
      <c r="BW128" s="1057"/>
      <c r="BX128" s="1057"/>
      <c r="BY128" s="1057"/>
      <c r="BZ128" s="1080"/>
      <c r="CA128" s="255"/>
      <c r="CB128" s="255"/>
      <c r="CC128" s="255"/>
      <c r="CD128" s="255"/>
      <c r="CE128" s="255"/>
      <c r="CF128" s="255"/>
      <c r="CG128" s="232"/>
      <c r="CH128" s="232"/>
      <c r="CI128" s="232"/>
      <c r="CJ128" s="254"/>
      <c r="CK128" s="1028"/>
      <c r="CL128" s="1029"/>
      <c r="CM128" s="1029"/>
      <c r="CN128" s="1029"/>
      <c r="CO128" s="1030"/>
      <c r="CP128" s="1039" t="s">
        <v>470</v>
      </c>
      <c r="CQ128" s="726"/>
      <c r="CR128" s="726"/>
      <c r="CS128" s="726"/>
      <c r="CT128" s="726"/>
      <c r="CU128" s="726"/>
      <c r="CV128" s="726"/>
      <c r="CW128" s="726"/>
      <c r="CX128" s="726"/>
      <c r="CY128" s="726"/>
      <c r="CZ128" s="726"/>
      <c r="DA128" s="726"/>
      <c r="DB128" s="726"/>
      <c r="DC128" s="726"/>
      <c r="DD128" s="726"/>
      <c r="DE128" s="726"/>
      <c r="DF128" s="1040"/>
      <c r="DG128" s="1041">
        <v>1050</v>
      </c>
      <c r="DH128" s="1042"/>
      <c r="DI128" s="1042"/>
      <c r="DJ128" s="1042"/>
      <c r="DK128" s="1042"/>
      <c r="DL128" s="1042" t="s">
        <v>122</v>
      </c>
      <c r="DM128" s="1042"/>
      <c r="DN128" s="1042"/>
      <c r="DO128" s="1042"/>
      <c r="DP128" s="1042"/>
      <c r="DQ128" s="1042" t="s">
        <v>122</v>
      </c>
      <c r="DR128" s="1042"/>
      <c r="DS128" s="1042"/>
      <c r="DT128" s="1042"/>
      <c r="DU128" s="1042"/>
      <c r="DV128" s="1043" t="s">
        <v>122</v>
      </c>
      <c r="DW128" s="1043"/>
      <c r="DX128" s="1043"/>
      <c r="DY128" s="1043"/>
      <c r="DZ128" s="1044"/>
    </row>
    <row r="129" spans="1:131" s="230" customFormat="1" ht="26.25" customHeight="1" x14ac:dyDescent="0.15">
      <c r="A129" s="938" t="s">
        <v>102</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74" t="s">
        <v>471</v>
      </c>
      <c r="X129" s="1075"/>
      <c r="Y129" s="1075"/>
      <c r="Z129" s="1076"/>
      <c r="AA129" s="962">
        <v>32467609</v>
      </c>
      <c r="AB129" s="963"/>
      <c r="AC129" s="963"/>
      <c r="AD129" s="963"/>
      <c r="AE129" s="964"/>
      <c r="AF129" s="965">
        <v>31905971</v>
      </c>
      <c r="AG129" s="963"/>
      <c r="AH129" s="963"/>
      <c r="AI129" s="963"/>
      <c r="AJ129" s="964"/>
      <c r="AK129" s="965">
        <v>31858052</v>
      </c>
      <c r="AL129" s="963"/>
      <c r="AM129" s="963"/>
      <c r="AN129" s="963"/>
      <c r="AO129" s="964"/>
      <c r="AP129" s="1077"/>
      <c r="AQ129" s="1078"/>
      <c r="AR129" s="1078"/>
      <c r="AS129" s="1078"/>
      <c r="AT129" s="1079"/>
      <c r="AU129" s="233"/>
      <c r="AV129" s="233"/>
      <c r="AW129" s="233"/>
      <c r="AX129" s="1069" t="s">
        <v>472</v>
      </c>
      <c r="AY129" s="927"/>
      <c r="AZ129" s="927"/>
      <c r="BA129" s="927"/>
      <c r="BB129" s="927"/>
      <c r="BC129" s="927"/>
      <c r="BD129" s="927"/>
      <c r="BE129" s="928"/>
      <c r="BF129" s="1070" t="s">
        <v>122</v>
      </c>
      <c r="BG129" s="1071"/>
      <c r="BH129" s="1071"/>
      <c r="BI129" s="1071"/>
      <c r="BJ129" s="1071"/>
      <c r="BK129" s="1071"/>
      <c r="BL129" s="1072"/>
      <c r="BM129" s="1070">
        <v>16.72</v>
      </c>
      <c r="BN129" s="1071"/>
      <c r="BO129" s="1071"/>
      <c r="BP129" s="1071"/>
      <c r="BQ129" s="1071"/>
      <c r="BR129" s="1071"/>
      <c r="BS129" s="1072"/>
      <c r="BT129" s="1070">
        <v>30</v>
      </c>
      <c r="BU129" s="1071"/>
      <c r="BV129" s="1071"/>
      <c r="BW129" s="1071"/>
      <c r="BX129" s="1071"/>
      <c r="BY129" s="1071"/>
      <c r="BZ129" s="10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8" t="s">
        <v>473</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74" t="s">
        <v>474</v>
      </c>
      <c r="X130" s="1075"/>
      <c r="Y130" s="1075"/>
      <c r="Z130" s="1076"/>
      <c r="AA130" s="962">
        <v>4566124</v>
      </c>
      <c r="AB130" s="963"/>
      <c r="AC130" s="963"/>
      <c r="AD130" s="963"/>
      <c r="AE130" s="964"/>
      <c r="AF130" s="965">
        <v>4467003</v>
      </c>
      <c r="AG130" s="963"/>
      <c r="AH130" s="963"/>
      <c r="AI130" s="963"/>
      <c r="AJ130" s="964"/>
      <c r="AK130" s="965">
        <v>4373886</v>
      </c>
      <c r="AL130" s="963"/>
      <c r="AM130" s="963"/>
      <c r="AN130" s="963"/>
      <c r="AO130" s="964"/>
      <c r="AP130" s="1077"/>
      <c r="AQ130" s="1078"/>
      <c r="AR130" s="1078"/>
      <c r="AS130" s="1078"/>
      <c r="AT130" s="1079"/>
      <c r="AU130" s="233"/>
      <c r="AV130" s="233"/>
      <c r="AW130" s="233"/>
      <c r="AX130" s="1069" t="s">
        <v>475</v>
      </c>
      <c r="AY130" s="927"/>
      <c r="AZ130" s="927"/>
      <c r="BA130" s="927"/>
      <c r="BB130" s="927"/>
      <c r="BC130" s="927"/>
      <c r="BD130" s="927"/>
      <c r="BE130" s="928"/>
      <c r="BF130" s="1105">
        <v>4</v>
      </c>
      <c r="BG130" s="1106"/>
      <c r="BH130" s="1106"/>
      <c r="BI130" s="1106"/>
      <c r="BJ130" s="1106"/>
      <c r="BK130" s="1106"/>
      <c r="BL130" s="1107"/>
      <c r="BM130" s="1105">
        <v>25</v>
      </c>
      <c r="BN130" s="1106"/>
      <c r="BO130" s="1106"/>
      <c r="BP130" s="1106"/>
      <c r="BQ130" s="1106"/>
      <c r="BR130" s="1106"/>
      <c r="BS130" s="1107"/>
      <c r="BT130" s="1105">
        <v>35</v>
      </c>
      <c r="BU130" s="1106"/>
      <c r="BV130" s="1106"/>
      <c r="BW130" s="1106"/>
      <c r="BX130" s="1106"/>
      <c r="BY130" s="1106"/>
      <c r="BZ130" s="110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476</v>
      </c>
      <c r="X131" s="1112"/>
      <c r="Y131" s="1112"/>
      <c r="Z131" s="1113"/>
      <c r="AA131" s="1008">
        <v>27901485</v>
      </c>
      <c r="AB131" s="990"/>
      <c r="AC131" s="990"/>
      <c r="AD131" s="990"/>
      <c r="AE131" s="991"/>
      <c r="AF131" s="989">
        <v>27438968</v>
      </c>
      <c r="AG131" s="990"/>
      <c r="AH131" s="990"/>
      <c r="AI131" s="990"/>
      <c r="AJ131" s="991"/>
      <c r="AK131" s="989">
        <v>27484166</v>
      </c>
      <c r="AL131" s="990"/>
      <c r="AM131" s="990"/>
      <c r="AN131" s="990"/>
      <c r="AO131" s="991"/>
      <c r="AP131" s="1114"/>
      <c r="AQ131" s="1115"/>
      <c r="AR131" s="1115"/>
      <c r="AS131" s="1115"/>
      <c r="AT131" s="1116"/>
      <c r="AU131" s="233"/>
      <c r="AV131" s="233"/>
      <c r="AW131" s="233"/>
      <c r="AX131" s="1087" t="s">
        <v>477</v>
      </c>
      <c r="AY131" s="726"/>
      <c r="AZ131" s="726"/>
      <c r="BA131" s="726"/>
      <c r="BB131" s="726"/>
      <c r="BC131" s="726"/>
      <c r="BD131" s="726"/>
      <c r="BE131" s="1040"/>
      <c r="BF131" s="1088">
        <v>25</v>
      </c>
      <c r="BG131" s="1089"/>
      <c r="BH131" s="1089"/>
      <c r="BI131" s="1089"/>
      <c r="BJ131" s="1089"/>
      <c r="BK131" s="1089"/>
      <c r="BL131" s="1090"/>
      <c r="BM131" s="1088">
        <v>350</v>
      </c>
      <c r="BN131" s="1089"/>
      <c r="BO131" s="1089"/>
      <c r="BP131" s="1089"/>
      <c r="BQ131" s="1089"/>
      <c r="BR131" s="1089"/>
      <c r="BS131" s="1090"/>
      <c r="BT131" s="1091"/>
      <c r="BU131" s="1092"/>
      <c r="BV131" s="1092"/>
      <c r="BW131" s="1092"/>
      <c r="BX131" s="1092"/>
      <c r="BY131" s="1092"/>
      <c r="BZ131" s="109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4" t="s">
        <v>478</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479</v>
      </c>
      <c r="W132" s="1098"/>
      <c r="X132" s="1098"/>
      <c r="Y132" s="1098"/>
      <c r="Z132" s="1099"/>
      <c r="AA132" s="1100">
        <v>4.6501395890000001</v>
      </c>
      <c r="AB132" s="1101"/>
      <c r="AC132" s="1101"/>
      <c r="AD132" s="1101"/>
      <c r="AE132" s="1102"/>
      <c r="AF132" s="1103">
        <v>3.8719131130000002</v>
      </c>
      <c r="AG132" s="1101"/>
      <c r="AH132" s="1101"/>
      <c r="AI132" s="1101"/>
      <c r="AJ132" s="1102"/>
      <c r="AK132" s="1103">
        <v>3.5796829350000001</v>
      </c>
      <c r="AL132" s="1101"/>
      <c r="AM132" s="1101"/>
      <c r="AN132" s="1101"/>
      <c r="AO132" s="1102"/>
      <c r="AP132" s="1005"/>
      <c r="AQ132" s="1006"/>
      <c r="AR132" s="1006"/>
      <c r="AS132" s="1006"/>
      <c r="AT132" s="1104"/>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480</v>
      </c>
      <c r="W133" s="1081"/>
      <c r="X133" s="1081"/>
      <c r="Y133" s="1081"/>
      <c r="Z133" s="1082"/>
      <c r="AA133" s="1083">
        <v>5.7</v>
      </c>
      <c r="AB133" s="1084"/>
      <c r="AC133" s="1084"/>
      <c r="AD133" s="1084"/>
      <c r="AE133" s="1085"/>
      <c r="AF133" s="1083">
        <v>4.7</v>
      </c>
      <c r="AG133" s="1084"/>
      <c r="AH133" s="1084"/>
      <c r="AI133" s="1084"/>
      <c r="AJ133" s="1085"/>
      <c r="AK133" s="1083">
        <v>4</v>
      </c>
      <c r="AL133" s="1084"/>
      <c r="AM133" s="1084"/>
      <c r="AN133" s="1084"/>
      <c r="AO133" s="1085"/>
      <c r="AP133" s="1032"/>
      <c r="AQ133" s="1033"/>
      <c r="AR133" s="1033"/>
      <c r="AS133" s="1033"/>
      <c r="AT133" s="108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a5sk4C5OkqppSUWVrEmtvS19/1IjmvQrl/NdRbeqsYVqNTvA5EKlxmxQMhBzHGi2tzI3wz2Q5Y6nuyzp06n5w==" saltValue="+MZvVec329XczmS4tAdD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6JQNIq1jBZd7TPXujoscmmggI928hHocIkiYXZ67p1ohu3hM9HBq9mLlydVdkvFkmUIRwKdPvu4JhO9qQEMaw==" saltValue="AXC7emU+MnN9MT0F4MRk+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gqWwF0pdgCFtl6WaHjTNUAXZdkLpvRNpgSHAu5e/KCV+VbeE8YBKKTPq4vDSvFrxpwjkaU+VdqcltZPOevx0Q==" saltValue="FPkGbXfQBatJqWBcpP6Up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0" t="s">
        <v>489</v>
      </c>
      <c r="AL9" s="1121"/>
      <c r="AM9" s="1121"/>
      <c r="AN9" s="1122"/>
      <c r="AO9" s="281">
        <v>9034315</v>
      </c>
      <c r="AP9" s="281">
        <v>84824</v>
      </c>
      <c r="AQ9" s="282">
        <v>63160</v>
      </c>
      <c r="AR9" s="283">
        <v>34.299999999999997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0" t="s">
        <v>490</v>
      </c>
      <c r="AL10" s="1121"/>
      <c r="AM10" s="1121"/>
      <c r="AN10" s="1122"/>
      <c r="AO10" s="284">
        <v>115297</v>
      </c>
      <c r="AP10" s="284">
        <v>1083</v>
      </c>
      <c r="AQ10" s="285">
        <v>4257</v>
      </c>
      <c r="AR10" s="286">
        <v>-74.599999999999994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0" t="s">
        <v>491</v>
      </c>
      <c r="AL11" s="1121"/>
      <c r="AM11" s="1121"/>
      <c r="AN11" s="1122"/>
      <c r="AO11" s="284">
        <v>754348</v>
      </c>
      <c r="AP11" s="284">
        <v>7083</v>
      </c>
      <c r="AQ11" s="285">
        <v>595</v>
      </c>
      <c r="AR11" s="286">
        <v>1090.4000000000001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0" t="s">
        <v>492</v>
      </c>
      <c r="AL12" s="1121"/>
      <c r="AM12" s="1121"/>
      <c r="AN12" s="1122"/>
      <c r="AO12" s="284" t="s">
        <v>493</v>
      </c>
      <c r="AP12" s="284" t="s">
        <v>493</v>
      </c>
      <c r="AQ12" s="285">
        <v>9</v>
      </c>
      <c r="AR12" s="286" t="s">
        <v>493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0" t="s">
        <v>494</v>
      </c>
      <c r="AL13" s="1121"/>
      <c r="AM13" s="1121"/>
      <c r="AN13" s="1122"/>
      <c r="AO13" s="284">
        <v>406267</v>
      </c>
      <c r="AP13" s="284">
        <v>3814</v>
      </c>
      <c r="AQ13" s="285">
        <v>2608</v>
      </c>
      <c r="AR13" s="286">
        <v>46.2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0" t="s">
        <v>495</v>
      </c>
      <c r="AL14" s="1121"/>
      <c r="AM14" s="1121"/>
      <c r="AN14" s="1122"/>
      <c r="AO14" s="284">
        <v>2855</v>
      </c>
      <c r="AP14" s="284">
        <v>27</v>
      </c>
      <c r="AQ14" s="285">
        <v>1202</v>
      </c>
      <c r="AR14" s="286">
        <v>-97.8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3" t="s">
        <v>496</v>
      </c>
      <c r="AL15" s="1124"/>
      <c r="AM15" s="1124"/>
      <c r="AN15" s="1125"/>
      <c r="AO15" s="284">
        <v>-277348</v>
      </c>
      <c r="AP15" s="284">
        <v>-2604</v>
      </c>
      <c r="AQ15" s="285">
        <v>-3084</v>
      </c>
      <c r="AR15" s="286">
        <v>-15.6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3" t="s">
        <v>177</v>
      </c>
      <c r="AL16" s="1124"/>
      <c r="AM16" s="1124"/>
      <c r="AN16" s="1125"/>
      <c r="AO16" s="284">
        <v>10035734</v>
      </c>
      <c r="AP16" s="284">
        <v>94226</v>
      </c>
      <c r="AQ16" s="285">
        <v>68747</v>
      </c>
      <c r="AR16" s="286">
        <v>37.1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6" t="s">
        <v>501</v>
      </c>
      <c r="AL21" s="1127"/>
      <c r="AM21" s="1127"/>
      <c r="AN21" s="1128"/>
      <c r="AO21" s="297">
        <v>9.85</v>
      </c>
      <c r="AP21" s="298">
        <v>6.22</v>
      </c>
      <c r="AQ21" s="299">
        <v>3.63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6" t="s">
        <v>502</v>
      </c>
      <c r="AL22" s="1127"/>
      <c r="AM22" s="1127"/>
      <c r="AN22" s="1128"/>
      <c r="AO22" s="302">
        <v>95.9</v>
      </c>
      <c r="AP22" s="303">
        <v>98.7</v>
      </c>
      <c r="AQ22" s="304">
        <v>-2.8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7" t="s">
        <v>503</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4" t="s">
        <v>506</v>
      </c>
      <c r="AL32" s="1135"/>
      <c r="AM32" s="1135"/>
      <c r="AN32" s="1136"/>
      <c r="AO32" s="312">
        <v>4803787</v>
      </c>
      <c r="AP32" s="312">
        <v>45103</v>
      </c>
      <c r="AQ32" s="313">
        <v>33476</v>
      </c>
      <c r="AR32" s="314">
        <v>34.700000000000003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4" t="s">
        <v>507</v>
      </c>
      <c r="AL33" s="1135"/>
      <c r="AM33" s="1135"/>
      <c r="AN33" s="1136"/>
      <c r="AO33" s="312" t="s">
        <v>493</v>
      </c>
      <c r="AP33" s="312" t="s">
        <v>493</v>
      </c>
      <c r="AQ33" s="313" t="s">
        <v>493</v>
      </c>
      <c r="AR33" s="314" t="s">
        <v>493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4" t="s">
        <v>508</v>
      </c>
      <c r="AL34" s="1135"/>
      <c r="AM34" s="1135"/>
      <c r="AN34" s="1136"/>
      <c r="AO34" s="312" t="s">
        <v>493</v>
      </c>
      <c r="AP34" s="312" t="s">
        <v>493</v>
      </c>
      <c r="AQ34" s="313">
        <v>23</v>
      </c>
      <c r="AR34" s="314" t="s">
        <v>493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4" t="s">
        <v>509</v>
      </c>
      <c r="AL35" s="1135"/>
      <c r="AM35" s="1135"/>
      <c r="AN35" s="1136"/>
      <c r="AO35" s="312">
        <v>1439679</v>
      </c>
      <c r="AP35" s="312">
        <v>13517</v>
      </c>
      <c r="AQ35" s="313">
        <v>5696</v>
      </c>
      <c r="AR35" s="314">
        <v>137.30000000000001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4" t="s">
        <v>510</v>
      </c>
      <c r="AL36" s="1135"/>
      <c r="AM36" s="1135"/>
      <c r="AN36" s="1136"/>
      <c r="AO36" s="312">
        <v>64733</v>
      </c>
      <c r="AP36" s="312">
        <v>608</v>
      </c>
      <c r="AQ36" s="313">
        <v>1273</v>
      </c>
      <c r="AR36" s="314">
        <v>-52.2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4" t="s">
        <v>511</v>
      </c>
      <c r="AL37" s="1135"/>
      <c r="AM37" s="1135"/>
      <c r="AN37" s="1136"/>
      <c r="AO37" s="312">
        <v>72</v>
      </c>
      <c r="AP37" s="312">
        <v>1</v>
      </c>
      <c r="AQ37" s="313">
        <v>486</v>
      </c>
      <c r="AR37" s="314">
        <v>-99.8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7" t="s">
        <v>512</v>
      </c>
      <c r="AL38" s="1138"/>
      <c r="AM38" s="1138"/>
      <c r="AN38" s="1139"/>
      <c r="AO38" s="315">
        <v>2</v>
      </c>
      <c r="AP38" s="315">
        <v>0</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7" t="s">
        <v>513</v>
      </c>
      <c r="AL39" s="1138"/>
      <c r="AM39" s="1138"/>
      <c r="AN39" s="1139"/>
      <c r="AO39" s="312">
        <v>-950541</v>
      </c>
      <c r="AP39" s="312">
        <v>-8925</v>
      </c>
      <c r="AQ39" s="313">
        <v>-6136</v>
      </c>
      <c r="AR39" s="314">
        <v>45.5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4" t="s">
        <v>514</v>
      </c>
      <c r="AL40" s="1135"/>
      <c r="AM40" s="1135"/>
      <c r="AN40" s="1136"/>
      <c r="AO40" s="312">
        <v>-4373886</v>
      </c>
      <c r="AP40" s="312">
        <v>-41067</v>
      </c>
      <c r="AQ40" s="313">
        <v>-25079</v>
      </c>
      <c r="AR40" s="314">
        <v>63.8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0" t="s">
        <v>287</v>
      </c>
      <c r="AL41" s="1141"/>
      <c r="AM41" s="1141"/>
      <c r="AN41" s="1142"/>
      <c r="AO41" s="312">
        <v>983846</v>
      </c>
      <c r="AP41" s="312">
        <v>9237</v>
      </c>
      <c r="AQ41" s="313">
        <v>9740</v>
      </c>
      <c r="AR41" s="314">
        <v>-5.2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9" t="s">
        <v>484</v>
      </c>
      <c r="AN49" s="1131" t="s">
        <v>517</v>
      </c>
      <c r="AO49" s="1132"/>
      <c r="AP49" s="1132"/>
      <c r="AQ49" s="1132"/>
      <c r="AR49" s="113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0"/>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2807484</v>
      </c>
      <c r="AN51" s="334">
        <v>24536</v>
      </c>
      <c r="AO51" s="335">
        <v>21.9</v>
      </c>
      <c r="AP51" s="336">
        <v>42836</v>
      </c>
      <c r="AQ51" s="337">
        <v>-0.9</v>
      </c>
      <c r="AR51" s="338">
        <v>22.8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1094353</v>
      </c>
      <c r="AN52" s="342">
        <v>9564</v>
      </c>
      <c r="AO52" s="343">
        <v>41.5</v>
      </c>
      <c r="AP52" s="344">
        <v>22936</v>
      </c>
      <c r="AQ52" s="345">
        <v>1.4</v>
      </c>
      <c r="AR52" s="346">
        <v>40.1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4344205</v>
      </c>
      <c r="AN53" s="334">
        <v>38632</v>
      </c>
      <c r="AO53" s="335">
        <v>57.5</v>
      </c>
      <c r="AP53" s="336">
        <v>44161</v>
      </c>
      <c r="AQ53" s="337">
        <v>3.1</v>
      </c>
      <c r="AR53" s="338">
        <v>54.4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1856315</v>
      </c>
      <c r="AN54" s="342">
        <v>16508</v>
      </c>
      <c r="AO54" s="343">
        <v>72.599999999999994</v>
      </c>
      <c r="AP54" s="344">
        <v>23644</v>
      </c>
      <c r="AQ54" s="345">
        <v>3.1</v>
      </c>
      <c r="AR54" s="346">
        <v>69.5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3439688</v>
      </c>
      <c r="AN55" s="334">
        <v>31149</v>
      </c>
      <c r="AO55" s="335">
        <v>-19.399999999999999</v>
      </c>
      <c r="AP55" s="336">
        <v>43955</v>
      </c>
      <c r="AQ55" s="337">
        <v>-0.5</v>
      </c>
      <c r="AR55" s="338">
        <v>-18.899999999999999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1459351</v>
      </c>
      <c r="AN56" s="342">
        <v>13216</v>
      </c>
      <c r="AO56" s="343">
        <v>-19.899999999999999</v>
      </c>
      <c r="AP56" s="344">
        <v>21318</v>
      </c>
      <c r="AQ56" s="345">
        <v>-9.8000000000000007</v>
      </c>
      <c r="AR56" s="346">
        <v>-10.1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4097893</v>
      </c>
      <c r="AN57" s="334">
        <v>37752</v>
      </c>
      <c r="AO57" s="335">
        <v>21.2</v>
      </c>
      <c r="AP57" s="336">
        <v>41921</v>
      </c>
      <c r="AQ57" s="337">
        <v>-4.5999999999999996</v>
      </c>
      <c r="AR57" s="338">
        <v>25.8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1575702</v>
      </c>
      <c r="AN58" s="342">
        <v>14516</v>
      </c>
      <c r="AO58" s="343">
        <v>9.8000000000000007</v>
      </c>
      <c r="AP58" s="344">
        <v>21655</v>
      </c>
      <c r="AQ58" s="345">
        <v>1.6</v>
      </c>
      <c r="AR58" s="346">
        <v>8.1999999999999993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4005728</v>
      </c>
      <c r="AN59" s="334">
        <v>37610</v>
      </c>
      <c r="AO59" s="335">
        <v>-0.4</v>
      </c>
      <c r="AP59" s="336">
        <v>44585</v>
      </c>
      <c r="AQ59" s="337">
        <v>6.4</v>
      </c>
      <c r="AR59" s="338">
        <v>-6.8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1394762</v>
      </c>
      <c r="AN60" s="342">
        <v>13095</v>
      </c>
      <c r="AO60" s="343">
        <v>-9.8000000000000007</v>
      </c>
      <c r="AP60" s="344">
        <v>23077</v>
      </c>
      <c r="AQ60" s="345">
        <v>6.6</v>
      </c>
      <c r="AR60" s="346">
        <v>-16.399999999999999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3739000</v>
      </c>
      <c r="AN61" s="349">
        <v>33936</v>
      </c>
      <c r="AO61" s="350">
        <v>16.2</v>
      </c>
      <c r="AP61" s="351">
        <v>43492</v>
      </c>
      <c r="AQ61" s="352">
        <v>0.7</v>
      </c>
      <c r="AR61" s="338">
        <v>15.5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1476097</v>
      </c>
      <c r="AN62" s="342">
        <v>13380</v>
      </c>
      <c r="AO62" s="343">
        <v>18.8</v>
      </c>
      <c r="AP62" s="344">
        <v>22526</v>
      </c>
      <c r="AQ62" s="345">
        <v>0.6</v>
      </c>
      <c r="AR62" s="346">
        <v>18.2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aN8iS2TRBoGThhl3qVjjttz5BzjkX4pde5THfaDJmj2PWeMc/TsAALP9Zkz2/ptePZcJqKNQTEIsbEvPuAtCQ==" saltValue="uHHbCPUHHwX7u/+TnHoB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0" spans="125:125" ht="13.5" hidden="1" customHeight="1" x14ac:dyDescent="0.15"/>
    <row r="121" spans="125:125" ht="13.5" hidden="1" customHeight="1" x14ac:dyDescent="0.15">
      <c r="DU121" s="259"/>
    </row>
  </sheetData>
  <sheetProtection algorithmName="SHA-512" hashValue="JzBgFHjotj8oqcThVbGAMZg4gjC6Jh4zpLCinfxfiFrjKKcfUaKZKlyK6T/yqu8XypAF29Le96ZjxVRK/a3kiA==" saltValue="bHGh/KkCP+xUs5pg0QDJM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pDb/+VyIVedQe9vefolQh67aEaPjaDhwI3ZJ1C/J1WcgBKZgaq0Avjq0smp3XnOpKY+O3unvckGSc8+WD1m2GA==" saltValue="kn4P8/zI4Xf/QmfMAtpoT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43" t="s">
        <v>3</v>
      </c>
      <c r="D47" s="1143"/>
      <c r="E47" s="1144"/>
      <c r="F47" s="11">
        <v>8.25</v>
      </c>
      <c r="G47" s="12">
        <v>7.61</v>
      </c>
      <c r="H47" s="12">
        <v>7.68</v>
      </c>
      <c r="I47" s="12">
        <v>10.48</v>
      </c>
      <c r="J47" s="13">
        <v>12.75</v>
      </c>
    </row>
    <row r="48" spans="2:10" ht="57.75" customHeight="1" x14ac:dyDescent="0.15">
      <c r="B48" s="14"/>
      <c r="C48" s="1145" t="s">
        <v>4</v>
      </c>
      <c r="D48" s="1145"/>
      <c r="E48" s="1146"/>
      <c r="F48" s="15">
        <v>0.51</v>
      </c>
      <c r="G48" s="16">
        <v>0.67</v>
      </c>
      <c r="H48" s="16">
        <v>5.31</v>
      </c>
      <c r="I48" s="16">
        <v>4.53</v>
      </c>
      <c r="J48" s="17">
        <v>4.03</v>
      </c>
    </row>
    <row r="49" spans="2:10" ht="57.75" customHeight="1" thickBot="1" x14ac:dyDescent="0.2">
      <c r="B49" s="18"/>
      <c r="C49" s="1147" t="s">
        <v>5</v>
      </c>
      <c r="D49" s="1147"/>
      <c r="E49" s="1148"/>
      <c r="F49" s="19" t="s">
        <v>536</v>
      </c>
      <c r="G49" s="20" t="s">
        <v>537</v>
      </c>
      <c r="H49" s="20">
        <v>4.91</v>
      </c>
      <c r="I49" s="20">
        <v>1.78</v>
      </c>
      <c r="J49" s="21">
        <v>1.76</v>
      </c>
    </row>
    <row r="50" spans="2:10" x14ac:dyDescent="0.15"/>
  </sheetData>
  <sheetProtection algorithmName="SHA-512" hashValue="ASmTTrb09YroaLJemRmj9qh09XmUt/QuGS6lRhVpHyQgf8rFdxj5seeIy1MkNCScrXVF+/zrQSckNvMX0CXPcg==" saltValue="hcLOJIFtd9tBQvF1gjjr6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5" t="s">
        <v>538</v>
      </c>
      <c r="D34" s="1155"/>
      <c r="E34" s="1156"/>
      <c r="F34" s="32">
        <v>4.3</v>
      </c>
      <c r="G34" s="33">
        <v>4.5</v>
      </c>
      <c r="H34" s="33">
        <v>4.42</v>
      </c>
      <c r="I34" s="33">
        <v>4.5999999999999996</v>
      </c>
      <c r="J34" s="34">
        <v>4.8600000000000003</v>
      </c>
      <c r="K34" s="22"/>
      <c r="L34" s="22"/>
      <c r="M34" s="22"/>
      <c r="N34" s="22"/>
      <c r="O34" s="22"/>
      <c r="P34" s="22"/>
    </row>
    <row r="35" spans="1:16" ht="39" customHeight="1" x14ac:dyDescent="0.15">
      <c r="A35" s="22"/>
      <c r="B35" s="35"/>
      <c r="C35" s="1149" t="s">
        <v>539</v>
      </c>
      <c r="D35" s="1150"/>
      <c r="E35" s="1151"/>
      <c r="F35" s="36">
        <v>4.22</v>
      </c>
      <c r="G35" s="37">
        <v>4.05</v>
      </c>
      <c r="H35" s="37">
        <v>4.0599999999999996</v>
      </c>
      <c r="I35" s="37">
        <v>4.38</v>
      </c>
      <c r="J35" s="38">
        <v>4.79</v>
      </c>
      <c r="K35" s="22"/>
      <c r="L35" s="22"/>
      <c r="M35" s="22"/>
      <c r="N35" s="22"/>
      <c r="O35" s="22"/>
      <c r="P35" s="22"/>
    </row>
    <row r="36" spans="1:16" ht="39" customHeight="1" x14ac:dyDescent="0.15">
      <c r="A36" s="22"/>
      <c r="B36" s="35"/>
      <c r="C36" s="1149" t="s">
        <v>540</v>
      </c>
      <c r="D36" s="1150"/>
      <c r="E36" s="1151"/>
      <c r="F36" s="36">
        <v>0.44</v>
      </c>
      <c r="G36" s="37">
        <v>0.52</v>
      </c>
      <c r="H36" s="37">
        <v>5.22</v>
      </c>
      <c r="I36" s="37">
        <v>4.51</v>
      </c>
      <c r="J36" s="38">
        <v>4.03</v>
      </c>
      <c r="K36" s="22"/>
      <c r="L36" s="22"/>
      <c r="M36" s="22"/>
      <c r="N36" s="22"/>
      <c r="O36" s="22"/>
      <c r="P36" s="22"/>
    </row>
    <row r="37" spans="1:16" ht="39" customHeight="1" x14ac:dyDescent="0.15">
      <c r="A37" s="22"/>
      <c r="B37" s="35"/>
      <c r="C37" s="1149" t="s">
        <v>541</v>
      </c>
      <c r="D37" s="1150"/>
      <c r="E37" s="1151"/>
      <c r="F37" s="36">
        <v>0.42</v>
      </c>
      <c r="G37" s="37">
        <v>1.02</v>
      </c>
      <c r="H37" s="37">
        <v>1.29</v>
      </c>
      <c r="I37" s="37">
        <v>1.43</v>
      </c>
      <c r="J37" s="38">
        <v>1.57</v>
      </c>
      <c r="K37" s="22"/>
      <c r="L37" s="22"/>
      <c r="M37" s="22"/>
      <c r="N37" s="22"/>
      <c r="O37" s="22"/>
      <c r="P37" s="22"/>
    </row>
    <row r="38" spans="1:16" ht="39" customHeight="1" x14ac:dyDescent="0.15">
      <c r="A38" s="22"/>
      <c r="B38" s="35"/>
      <c r="C38" s="1149" t="s">
        <v>542</v>
      </c>
      <c r="D38" s="1150"/>
      <c r="E38" s="1151"/>
      <c r="F38" s="36">
        <v>0.64</v>
      </c>
      <c r="G38" s="37">
        <v>1.01</v>
      </c>
      <c r="H38" s="37">
        <v>1</v>
      </c>
      <c r="I38" s="37">
        <v>1.91</v>
      </c>
      <c r="J38" s="38">
        <v>1.42</v>
      </c>
      <c r="K38" s="22"/>
      <c r="L38" s="22"/>
      <c r="M38" s="22"/>
      <c r="N38" s="22"/>
      <c r="O38" s="22"/>
      <c r="P38" s="22"/>
    </row>
    <row r="39" spans="1:16" ht="39" customHeight="1" x14ac:dyDescent="0.15">
      <c r="A39" s="22"/>
      <c r="B39" s="35"/>
      <c r="C39" s="1149" t="s">
        <v>543</v>
      </c>
      <c r="D39" s="1150"/>
      <c r="E39" s="1151"/>
      <c r="F39" s="36" t="s">
        <v>544</v>
      </c>
      <c r="G39" s="37">
        <v>0.03</v>
      </c>
      <c r="H39" s="37">
        <v>1.24</v>
      </c>
      <c r="I39" s="37">
        <v>1.85</v>
      </c>
      <c r="J39" s="38">
        <v>0.78</v>
      </c>
      <c r="K39" s="22"/>
      <c r="L39" s="22"/>
      <c r="M39" s="22"/>
      <c r="N39" s="22"/>
      <c r="O39" s="22"/>
      <c r="P39" s="22"/>
    </row>
    <row r="40" spans="1:16" ht="39" customHeight="1" x14ac:dyDescent="0.15">
      <c r="A40" s="22"/>
      <c r="B40" s="35"/>
      <c r="C40" s="1149" t="s">
        <v>545</v>
      </c>
      <c r="D40" s="1150"/>
      <c r="E40" s="1151"/>
      <c r="F40" s="36">
        <v>0.38</v>
      </c>
      <c r="G40" s="37">
        <v>0.39</v>
      </c>
      <c r="H40" s="37">
        <v>0.56999999999999995</v>
      </c>
      <c r="I40" s="37">
        <v>0.49</v>
      </c>
      <c r="J40" s="38">
        <v>0.28000000000000003</v>
      </c>
      <c r="K40" s="22"/>
      <c r="L40" s="22"/>
      <c r="M40" s="22"/>
      <c r="N40" s="22"/>
      <c r="O40" s="22"/>
      <c r="P40" s="22"/>
    </row>
    <row r="41" spans="1:16" ht="39" customHeight="1" x14ac:dyDescent="0.15">
      <c r="A41" s="22"/>
      <c r="B41" s="35"/>
      <c r="C41" s="1149" t="s">
        <v>546</v>
      </c>
      <c r="D41" s="1150"/>
      <c r="E41" s="1151"/>
      <c r="F41" s="36">
        <v>0.34</v>
      </c>
      <c r="G41" s="37">
        <v>0.37</v>
      </c>
      <c r="H41" s="37">
        <v>0.28000000000000003</v>
      </c>
      <c r="I41" s="37">
        <v>0.28999999999999998</v>
      </c>
      <c r="J41" s="38">
        <v>0.28000000000000003</v>
      </c>
      <c r="K41" s="22"/>
      <c r="L41" s="22"/>
      <c r="M41" s="22"/>
      <c r="N41" s="22"/>
      <c r="O41" s="22"/>
      <c r="P41" s="22"/>
    </row>
    <row r="42" spans="1:16" ht="39" customHeight="1" x14ac:dyDescent="0.15">
      <c r="A42" s="22"/>
      <c r="B42" s="39"/>
      <c r="C42" s="1149" t="s">
        <v>547</v>
      </c>
      <c r="D42" s="1150"/>
      <c r="E42" s="1151"/>
      <c r="F42" s="36" t="s">
        <v>493</v>
      </c>
      <c r="G42" s="37" t="s">
        <v>493</v>
      </c>
      <c r="H42" s="37" t="s">
        <v>493</v>
      </c>
      <c r="I42" s="37" t="s">
        <v>493</v>
      </c>
      <c r="J42" s="38" t="s">
        <v>493</v>
      </c>
      <c r="K42" s="22"/>
      <c r="L42" s="22"/>
      <c r="M42" s="22"/>
      <c r="N42" s="22"/>
      <c r="O42" s="22"/>
      <c r="P42" s="22"/>
    </row>
    <row r="43" spans="1:16" ht="39" customHeight="1" thickBot="1" x14ac:dyDescent="0.2">
      <c r="A43" s="22"/>
      <c r="B43" s="40"/>
      <c r="C43" s="1152" t="s">
        <v>548</v>
      </c>
      <c r="D43" s="1153"/>
      <c r="E43" s="1154"/>
      <c r="F43" s="41">
        <v>0.2</v>
      </c>
      <c r="G43" s="42">
        <v>0.33</v>
      </c>
      <c r="H43" s="42">
        <v>0.28999999999999998</v>
      </c>
      <c r="I43" s="42">
        <v>0.23</v>
      </c>
      <c r="J43" s="43">
        <v>0.23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UEa2ehUUFCB7e7MzBsUUPmpH1Q60GbQd7hQAi+oBpbpJyVKqAh5f5Jv3mJjCw1ud/SCk2iAPiqedGecLaCcGQ==" saltValue="eqRFjTDXH1tBlB0JNu+q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57" t="s">
        <v>9</v>
      </c>
      <c r="C45" s="1158"/>
      <c r="D45" s="58"/>
      <c r="E45" s="1163" t="s">
        <v>10</v>
      </c>
      <c r="F45" s="1163"/>
      <c r="G45" s="1163"/>
      <c r="H45" s="1163"/>
      <c r="I45" s="1163"/>
      <c r="J45" s="1164"/>
      <c r="K45" s="59">
        <v>5302</v>
      </c>
      <c r="L45" s="60">
        <v>5180</v>
      </c>
      <c r="M45" s="60">
        <v>5036</v>
      </c>
      <c r="N45" s="60">
        <v>4913</v>
      </c>
      <c r="O45" s="61">
        <v>4804</v>
      </c>
      <c r="P45" s="48"/>
      <c r="Q45" s="48"/>
      <c r="R45" s="48"/>
      <c r="S45" s="48"/>
      <c r="T45" s="48"/>
      <c r="U45" s="48"/>
    </row>
    <row r="46" spans="1:21" ht="30.75" customHeight="1" x14ac:dyDescent="0.15">
      <c r="A46" s="48"/>
      <c r="B46" s="1159"/>
      <c r="C46" s="1160"/>
      <c r="D46" s="62"/>
      <c r="E46" s="1165" t="s">
        <v>11</v>
      </c>
      <c r="F46" s="1165"/>
      <c r="G46" s="1165"/>
      <c r="H46" s="1165"/>
      <c r="I46" s="1165"/>
      <c r="J46" s="1166"/>
      <c r="K46" s="63" t="s">
        <v>493</v>
      </c>
      <c r="L46" s="64" t="s">
        <v>493</v>
      </c>
      <c r="M46" s="64" t="s">
        <v>493</v>
      </c>
      <c r="N46" s="64" t="s">
        <v>493</v>
      </c>
      <c r="O46" s="65" t="s">
        <v>493</v>
      </c>
      <c r="P46" s="48"/>
      <c r="Q46" s="48"/>
      <c r="R46" s="48"/>
      <c r="S46" s="48"/>
      <c r="T46" s="48"/>
      <c r="U46" s="48"/>
    </row>
    <row r="47" spans="1:21" ht="30.75" customHeight="1" x14ac:dyDescent="0.15">
      <c r="A47" s="48"/>
      <c r="B47" s="1159"/>
      <c r="C47" s="1160"/>
      <c r="D47" s="62"/>
      <c r="E47" s="1165" t="s">
        <v>12</v>
      </c>
      <c r="F47" s="1165"/>
      <c r="G47" s="1165"/>
      <c r="H47" s="1165"/>
      <c r="I47" s="1165"/>
      <c r="J47" s="1166"/>
      <c r="K47" s="63" t="s">
        <v>493</v>
      </c>
      <c r="L47" s="64" t="s">
        <v>493</v>
      </c>
      <c r="M47" s="64">
        <v>12</v>
      </c>
      <c r="N47" s="64" t="s">
        <v>493</v>
      </c>
      <c r="O47" s="65" t="s">
        <v>493</v>
      </c>
      <c r="P47" s="48"/>
      <c r="Q47" s="48"/>
      <c r="R47" s="48"/>
      <c r="S47" s="48"/>
      <c r="T47" s="48"/>
      <c r="U47" s="48"/>
    </row>
    <row r="48" spans="1:21" ht="30.75" customHeight="1" x14ac:dyDescent="0.15">
      <c r="A48" s="48"/>
      <c r="B48" s="1159"/>
      <c r="C48" s="1160"/>
      <c r="D48" s="62"/>
      <c r="E48" s="1165" t="s">
        <v>13</v>
      </c>
      <c r="F48" s="1165"/>
      <c r="G48" s="1165"/>
      <c r="H48" s="1165"/>
      <c r="I48" s="1165"/>
      <c r="J48" s="1166"/>
      <c r="K48" s="63">
        <v>1824</v>
      </c>
      <c r="L48" s="64">
        <v>1575</v>
      </c>
      <c r="M48" s="64">
        <v>1557</v>
      </c>
      <c r="N48" s="64">
        <v>1505</v>
      </c>
      <c r="O48" s="65">
        <v>1440</v>
      </c>
      <c r="P48" s="48"/>
      <c r="Q48" s="48"/>
      <c r="R48" s="48"/>
      <c r="S48" s="48"/>
      <c r="T48" s="48"/>
      <c r="U48" s="48"/>
    </row>
    <row r="49" spans="1:21" ht="30.75" customHeight="1" x14ac:dyDescent="0.15">
      <c r="A49" s="48"/>
      <c r="B49" s="1159"/>
      <c r="C49" s="1160"/>
      <c r="D49" s="62"/>
      <c r="E49" s="1165" t="s">
        <v>14</v>
      </c>
      <c r="F49" s="1165"/>
      <c r="G49" s="1165"/>
      <c r="H49" s="1165"/>
      <c r="I49" s="1165"/>
      <c r="J49" s="1166"/>
      <c r="K49" s="63">
        <v>526</v>
      </c>
      <c r="L49" s="64">
        <v>428</v>
      </c>
      <c r="M49" s="64">
        <v>258</v>
      </c>
      <c r="N49" s="64">
        <v>77</v>
      </c>
      <c r="O49" s="65">
        <v>65</v>
      </c>
      <c r="P49" s="48"/>
      <c r="Q49" s="48"/>
      <c r="R49" s="48"/>
      <c r="S49" s="48"/>
      <c r="T49" s="48"/>
      <c r="U49" s="48"/>
    </row>
    <row r="50" spans="1:21" ht="30.75" customHeight="1" x14ac:dyDescent="0.15">
      <c r="A50" s="48"/>
      <c r="B50" s="1159"/>
      <c r="C50" s="1160"/>
      <c r="D50" s="62"/>
      <c r="E50" s="1165" t="s">
        <v>15</v>
      </c>
      <c r="F50" s="1165"/>
      <c r="G50" s="1165"/>
      <c r="H50" s="1165"/>
      <c r="I50" s="1165"/>
      <c r="J50" s="1166"/>
      <c r="K50" s="63">
        <v>20</v>
      </c>
      <c r="L50" s="64">
        <v>16</v>
      </c>
      <c r="M50" s="64">
        <v>3</v>
      </c>
      <c r="N50" s="64">
        <v>0</v>
      </c>
      <c r="O50" s="65">
        <v>0</v>
      </c>
      <c r="P50" s="48"/>
      <c r="Q50" s="48"/>
      <c r="R50" s="48"/>
      <c r="S50" s="48"/>
      <c r="T50" s="48"/>
      <c r="U50" s="48"/>
    </row>
    <row r="51" spans="1:21" ht="30.75" customHeight="1" x14ac:dyDescent="0.15">
      <c r="A51" s="48"/>
      <c r="B51" s="1161"/>
      <c r="C51" s="1162"/>
      <c r="D51" s="66"/>
      <c r="E51" s="1165" t="s">
        <v>16</v>
      </c>
      <c r="F51" s="1165"/>
      <c r="G51" s="1165"/>
      <c r="H51" s="1165"/>
      <c r="I51" s="1165"/>
      <c r="J51" s="1166"/>
      <c r="K51" s="63">
        <v>0</v>
      </c>
      <c r="L51" s="64">
        <v>0</v>
      </c>
      <c r="M51" s="64">
        <v>0</v>
      </c>
      <c r="N51" s="64">
        <v>0</v>
      </c>
      <c r="O51" s="65">
        <v>0</v>
      </c>
      <c r="P51" s="48"/>
      <c r="Q51" s="48"/>
      <c r="R51" s="48"/>
      <c r="S51" s="48"/>
      <c r="T51" s="48"/>
      <c r="U51" s="48"/>
    </row>
    <row r="52" spans="1:21" ht="30.75" customHeight="1" x14ac:dyDescent="0.15">
      <c r="A52" s="48"/>
      <c r="B52" s="1167" t="s">
        <v>17</v>
      </c>
      <c r="C52" s="1168"/>
      <c r="D52" s="66"/>
      <c r="E52" s="1165" t="s">
        <v>18</v>
      </c>
      <c r="F52" s="1165"/>
      <c r="G52" s="1165"/>
      <c r="H52" s="1165"/>
      <c r="I52" s="1165"/>
      <c r="J52" s="1166"/>
      <c r="K52" s="63">
        <v>5900</v>
      </c>
      <c r="L52" s="64">
        <v>5634</v>
      </c>
      <c r="M52" s="64">
        <v>5569</v>
      </c>
      <c r="N52" s="64">
        <v>5433</v>
      </c>
      <c r="O52" s="65">
        <v>5325</v>
      </c>
      <c r="P52" s="48"/>
      <c r="Q52" s="48"/>
      <c r="R52" s="48"/>
      <c r="S52" s="48"/>
      <c r="T52" s="48"/>
      <c r="U52" s="48"/>
    </row>
    <row r="53" spans="1:21" ht="30.75" customHeight="1" thickBot="1" x14ac:dyDescent="0.2">
      <c r="A53" s="48"/>
      <c r="B53" s="1169" t="s">
        <v>19</v>
      </c>
      <c r="C53" s="1170"/>
      <c r="D53" s="67"/>
      <c r="E53" s="1171" t="s">
        <v>20</v>
      </c>
      <c r="F53" s="1171"/>
      <c r="G53" s="1171"/>
      <c r="H53" s="1171"/>
      <c r="I53" s="1171"/>
      <c r="J53" s="1172"/>
      <c r="K53" s="68">
        <v>1772</v>
      </c>
      <c r="L53" s="69">
        <v>1565</v>
      </c>
      <c r="M53" s="69">
        <v>1297</v>
      </c>
      <c r="N53" s="69">
        <v>1062</v>
      </c>
      <c r="O53" s="70">
        <v>984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15">
      <c r="B58" s="1173" t="s">
        <v>24</v>
      </c>
      <c r="C58" s="1174"/>
      <c r="D58" s="1179" t="s">
        <v>25</v>
      </c>
      <c r="E58" s="1180"/>
      <c r="F58" s="1180"/>
      <c r="G58" s="1180"/>
      <c r="H58" s="1180"/>
      <c r="I58" s="1180"/>
      <c r="J58" s="1181"/>
      <c r="K58" s="83"/>
      <c r="L58" s="84"/>
      <c r="M58" s="84"/>
      <c r="N58" s="84"/>
      <c r="O58" s="85"/>
    </row>
    <row r="59" spans="1:21" ht="31.5" customHeight="1" x14ac:dyDescent="0.15">
      <c r="B59" s="1175"/>
      <c r="C59" s="1176"/>
      <c r="D59" s="1182" t="s">
        <v>26</v>
      </c>
      <c r="E59" s="1183"/>
      <c r="F59" s="1183"/>
      <c r="G59" s="1183"/>
      <c r="H59" s="1183"/>
      <c r="I59" s="1183"/>
      <c r="J59" s="1184"/>
      <c r="K59" s="86"/>
      <c r="L59" s="87"/>
      <c r="M59" s="87"/>
      <c r="N59" s="87"/>
      <c r="O59" s="88"/>
    </row>
    <row r="60" spans="1:21" ht="31.5" customHeight="1" thickBot="1" x14ac:dyDescent="0.2">
      <c r="B60" s="1177"/>
      <c r="C60" s="1178"/>
      <c r="D60" s="1185" t="s">
        <v>27</v>
      </c>
      <c r="E60" s="1186"/>
      <c r="F60" s="1186"/>
      <c r="G60" s="1186"/>
      <c r="H60" s="1186"/>
      <c r="I60" s="1186"/>
      <c r="J60" s="1187"/>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wE5pUUV1oElNri83ZKki+KFmAOp4BieUh4AHIyiL1ZbTBkcYkliUa0+JQUPmqK/CrD7QegvwtMx2jJP7hL1tw==" saltValue="pnincnB5tbtO9fTN2P5/a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88" t="s">
        <v>30</v>
      </c>
      <c r="C41" s="1189"/>
      <c r="D41" s="105"/>
      <c r="E41" s="1194" t="s">
        <v>31</v>
      </c>
      <c r="F41" s="1194"/>
      <c r="G41" s="1194"/>
      <c r="H41" s="1195"/>
      <c r="I41" s="355">
        <v>47508</v>
      </c>
      <c r="J41" s="356">
        <v>48015</v>
      </c>
      <c r="K41" s="356">
        <v>46975</v>
      </c>
      <c r="L41" s="356">
        <v>45954</v>
      </c>
      <c r="M41" s="357">
        <v>44664</v>
      </c>
    </row>
    <row r="42" spans="2:13" ht="27.75" customHeight="1" x14ac:dyDescent="0.15">
      <c r="B42" s="1190"/>
      <c r="C42" s="1191"/>
      <c r="D42" s="106"/>
      <c r="E42" s="1196" t="s">
        <v>32</v>
      </c>
      <c r="F42" s="1196"/>
      <c r="G42" s="1196"/>
      <c r="H42" s="1197"/>
      <c r="I42" s="358">
        <v>19</v>
      </c>
      <c r="J42" s="359">
        <v>3</v>
      </c>
      <c r="K42" s="359" t="s">
        <v>493</v>
      </c>
      <c r="L42" s="359" t="s">
        <v>493</v>
      </c>
      <c r="M42" s="360" t="s">
        <v>493</v>
      </c>
    </row>
    <row r="43" spans="2:13" ht="27.75" customHeight="1" x14ac:dyDescent="0.15">
      <c r="B43" s="1190"/>
      <c r="C43" s="1191"/>
      <c r="D43" s="106"/>
      <c r="E43" s="1196" t="s">
        <v>33</v>
      </c>
      <c r="F43" s="1196"/>
      <c r="G43" s="1196"/>
      <c r="H43" s="1197"/>
      <c r="I43" s="358">
        <v>13868</v>
      </c>
      <c r="J43" s="359">
        <v>14075</v>
      </c>
      <c r="K43" s="359">
        <v>13282</v>
      </c>
      <c r="L43" s="359">
        <v>12865</v>
      </c>
      <c r="M43" s="360">
        <v>12172</v>
      </c>
    </row>
    <row r="44" spans="2:13" ht="27.75" customHeight="1" x14ac:dyDescent="0.15">
      <c r="B44" s="1190"/>
      <c r="C44" s="1191"/>
      <c r="D44" s="106"/>
      <c r="E44" s="1196" t="s">
        <v>34</v>
      </c>
      <c r="F44" s="1196"/>
      <c r="G44" s="1196"/>
      <c r="H44" s="1197"/>
      <c r="I44" s="358">
        <v>1211</v>
      </c>
      <c r="J44" s="359">
        <v>848</v>
      </c>
      <c r="K44" s="359">
        <v>615</v>
      </c>
      <c r="L44" s="359">
        <v>606</v>
      </c>
      <c r="M44" s="360">
        <v>634</v>
      </c>
    </row>
    <row r="45" spans="2:13" ht="27.75" customHeight="1" x14ac:dyDescent="0.15">
      <c r="B45" s="1190"/>
      <c r="C45" s="1191"/>
      <c r="D45" s="106"/>
      <c r="E45" s="1196" t="s">
        <v>35</v>
      </c>
      <c r="F45" s="1196"/>
      <c r="G45" s="1196"/>
      <c r="H45" s="1197"/>
      <c r="I45" s="358">
        <v>8658</v>
      </c>
      <c r="J45" s="359">
        <v>8354</v>
      </c>
      <c r="K45" s="359">
        <v>8106</v>
      </c>
      <c r="L45" s="359">
        <v>7923</v>
      </c>
      <c r="M45" s="360">
        <v>8148</v>
      </c>
    </row>
    <row r="46" spans="2:13" ht="27.75" customHeight="1" x14ac:dyDescent="0.15">
      <c r="B46" s="1190"/>
      <c r="C46" s="1191"/>
      <c r="D46" s="107"/>
      <c r="E46" s="1196" t="s">
        <v>36</v>
      </c>
      <c r="F46" s="1196"/>
      <c r="G46" s="1196"/>
      <c r="H46" s="1197"/>
      <c r="I46" s="358">
        <v>1</v>
      </c>
      <c r="J46" s="359">
        <v>2</v>
      </c>
      <c r="K46" s="359">
        <v>1</v>
      </c>
      <c r="L46" s="359" t="s">
        <v>493</v>
      </c>
      <c r="M46" s="360" t="s">
        <v>493</v>
      </c>
    </row>
    <row r="47" spans="2:13" ht="27.75" customHeight="1" x14ac:dyDescent="0.15">
      <c r="B47" s="1190"/>
      <c r="C47" s="1191"/>
      <c r="D47" s="108"/>
      <c r="E47" s="1198" t="s">
        <v>37</v>
      </c>
      <c r="F47" s="1199"/>
      <c r="G47" s="1199"/>
      <c r="H47" s="1200"/>
      <c r="I47" s="358" t="s">
        <v>493</v>
      </c>
      <c r="J47" s="359" t="s">
        <v>493</v>
      </c>
      <c r="K47" s="359" t="s">
        <v>493</v>
      </c>
      <c r="L47" s="359" t="s">
        <v>493</v>
      </c>
      <c r="M47" s="360" t="s">
        <v>493</v>
      </c>
    </row>
    <row r="48" spans="2:13" ht="27.75" customHeight="1" x14ac:dyDescent="0.15">
      <c r="B48" s="1190"/>
      <c r="C48" s="1191"/>
      <c r="D48" s="106"/>
      <c r="E48" s="1196" t="s">
        <v>38</v>
      </c>
      <c r="F48" s="1196"/>
      <c r="G48" s="1196"/>
      <c r="H48" s="1197"/>
      <c r="I48" s="358" t="s">
        <v>493</v>
      </c>
      <c r="J48" s="359" t="s">
        <v>493</v>
      </c>
      <c r="K48" s="359" t="s">
        <v>493</v>
      </c>
      <c r="L48" s="359" t="s">
        <v>493</v>
      </c>
      <c r="M48" s="360" t="s">
        <v>493</v>
      </c>
    </row>
    <row r="49" spans="2:13" ht="27.75" customHeight="1" x14ac:dyDescent="0.15">
      <c r="B49" s="1192"/>
      <c r="C49" s="1193"/>
      <c r="D49" s="106"/>
      <c r="E49" s="1196" t="s">
        <v>39</v>
      </c>
      <c r="F49" s="1196"/>
      <c r="G49" s="1196"/>
      <c r="H49" s="1197"/>
      <c r="I49" s="358" t="s">
        <v>493</v>
      </c>
      <c r="J49" s="359" t="s">
        <v>493</v>
      </c>
      <c r="K49" s="359" t="s">
        <v>493</v>
      </c>
      <c r="L49" s="359" t="s">
        <v>493</v>
      </c>
      <c r="M49" s="360" t="s">
        <v>493</v>
      </c>
    </row>
    <row r="50" spans="2:13" ht="27.75" customHeight="1" x14ac:dyDescent="0.15">
      <c r="B50" s="1201" t="s">
        <v>40</v>
      </c>
      <c r="C50" s="1202"/>
      <c r="D50" s="109"/>
      <c r="E50" s="1196" t="s">
        <v>41</v>
      </c>
      <c r="F50" s="1196"/>
      <c r="G50" s="1196"/>
      <c r="H50" s="1197"/>
      <c r="I50" s="358">
        <v>6087</v>
      </c>
      <c r="J50" s="359">
        <v>6544</v>
      </c>
      <c r="K50" s="359">
        <v>7329</v>
      </c>
      <c r="L50" s="359">
        <v>8536</v>
      </c>
      <c r="M50" s="360">
        <v>9573</v>
      </c>
    </row>
    <row r="51" spans="2:13" ht="27.75" customHeight="1" x14ac:dyDescent="0.15">
      <c r="B51" s="1190"/>
      <c r="C51" s="1191"/>
      <c r="D51" s="106"/>
      <c r="E51" s="1196" t="s">
        <v>42</v>
      </c>
      <c r="F51" s="1196"/>
      <c r="G51" s="1196"/>
      <c r="H51" s="1197"/>
      <c r="I51" s="358">
        <v>7246</v>
      </c>
      <c r="J51" s="359">
        <v>7790</v>
      </c>
      <c r="K51" s="359">
        <v>7252</v>
      </c>
      <c r="L51" s="359">
        <v>6922</v>
      </c>
      <c r="M51" s="360">
        <v>6538</v>
      </c>
    </row>
    <row r="52" spans="2:13" ht="27.75" customHeight="1" x14ac:dyDescent="0.15">
      <c r="B52" s="1192"/>
      <c r="C52" s="1193"/>
      <c r="D52" s="106"/>
      <c r="E52" s="1196" t="s">
        <v>43</v>
      </c>
      <c r="F52" s="1196"/>
      <c r="G52" s="1196"/>
      <c r="H52" s="1197"/>
      <c r="I52" s="358">
        <v>48129</v>
      </c>
      <c r="J52" s="359">
        <v>47620</v>
      </c>
      <c r="K52" s="359">
        <v>45985</v>
      </c>
      <c r="L52" s="359">
        <v>44750</v>
      </c>
      <c r="M52" s="360">
        <v>42634</v>
      </c>
    </row>
    <row r="53" spans="2:13" ht="27.75" customHeight="1" thickBot="1" x14ac:dyDescent="0.2">
      <c r="B53" s="1203" t="s">
        <v>19</v>
      </c>
      <c r="C53" s="1204"/>
      <c r="D53" s="110"/>
      <c r="E53" s="1205" t="s">
        <v>44</v>
      </c>
      <c r="F53" s="1205"/>
      <c r="G53" s="1205"/>
      <c r="H53" s="1206"/>
      <c r="I53" s="361">
        <v>9801</v>
      </c>
      <c r="J53" s="362">
        <v>9342</v>
      </c>
      <c r="K53" s="362">
        <v>8414</v>
      </c>
      <c r="L53" s="362">
        <v>7140</v>
      </c>
      <c r="M53" s="363">
        <v>6872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Ge5QAiT/yMB1vTwtcVMQL0g33L+pTjxU1GDk5mnZNwHczD6ahr0y47zv/IfB+LbEnevZFF5c0OZnpfbovGMmA==" saltValue="V5srWsvEXMSxfpe6LO7A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5" sqref="A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5" t="s">
        <v>46</v>
      </c>
      <c r="D55" s="1215"/>
      <c r="E55" s="1216"/>
      <c r="F55" s="122">
        <v>2495</v>
      </c>
      <c r="G55" s="122">
        <v>3342</v>
      </c>
      <c r="H55" s="123">
        <v>4063</v>
      </c>
    </row>
    <row r="56" spans="2:8" ht="52.5" customHeight="1" x14ac:dyDescent="0.15">
      <c r="B56" s="124"/>
      <c r="C56" s="1217" t="s">
        <v>47</v>
      </c>
      <c r="D56" s="1217"/>
      <c r="E56" s="1218"/>
      <c r="F56" s="125">
        <v>420</v>
      </c>
      <c r="G56" s="125">
        <v>420</v>
      </c>
      <c r="H56" s="126">
        <v>557</v>
      </c>
    </row>
    <row r="57" spans="2:8" ht="53.25" customHeight="1" x14ac:dyDescent="0.15">
      <c r="B57" s="124"/>
      <c r="C57" s="1219" t="s">
        <v>48</v>
      </c>
      <c r="D57" s="1219"/>
      <c r="E57" s="1220"/>
      <c r="F57" s="127">
        <v>2553</v>
      </c>
      <c r="G57" s="127">
        <v>2652</v>
      </c>
      <c r="H57" s="128">
        <v>2666</v>
      </c>
    </row>
    <row r="58" spans="2:8" ht="45.75" customHeight="1" x14ac:dyDescent="0.15">
      <c r="B58" s="129"/>
      <c r="C58" s="1207" t="s">
        <v>567</v>
      </c>
      <c r="D58" s="1208"/>
      <c r="E58" s="1209"/>
      <c r="F58" s="130">
        <v>739</v>
      </c>
      <c r="G58" s="130">
        <v>728</v>
      </c>
      <c r="H58" s="131">
        <v>713</v>
      </c>
    </row>
    <row r="59" spans="2:8" ht="45.75" customHeight="1" x14ac:dyDescent="0.15">
      <c r="B59" s="129"/>
      <c r="C59" s="1207" t="s">
        <v>568</v>
      </c>
      <c r="D59" s="1208"/>
      <c r="E59" s="1209"/>
      <c r="F59" s="130">
        <v>329</v>
      </c>
      <c r="G59" s="130">
        <v>514</v>
      </c>
      <c r="H59" s="131">
        <v>530</v>
      </c>
    </row>
    <row r="60" spans="2:8" ht="45.75" customHeight="1" x14ac:dyDescent="0.15">
      <c r="B60" s="129"/>
      <c r="C60" s="1207" t="s">
        <v>569</v>
      </c>
      <c r="D60" s="1208"/>
      <c r="E60" s="1209"/>
      <c r="F60" s="130">
        <v>277</v>
      </c>
      <c r="G60" s="130">
        <v>277</v>
      </c>
      <c r="H60" s="131">
        <v>270</v>
      </c>
    </row>
    <row r="61" spans="2:8" ht="45.75" customHeight="1" x14ac:dyDescent="0.15">
      <c r="B61" s="129"/>
      <c r="C61" s="1207" t="s">
        <v>570</v>
      </c>
      <c r="D61" s="1208"/>
      <c r="E61" s="1209"/>
      <c r="F61" s="130">
        <v>255</v>
      </c>
      <c r="G61" s="130">
        <v>266</v>
      </c>
      <c r="H61" s="131">
        <v>280</v>
      </c>
    </row>
    <row r="62" spans="2:8" ht="45.75" customHeight="1" thickBot="1" x14ac:dyDescent="0.2">
      <c r="B62" s="132"/>
      <c r="C62" s="1210" t="s">
        <v>571</v>
      </c>
      <c r="D62" s="1211"/>
      <c r="E62" s="1212"/>
      <c r="F62" s="133">
        <v>147</v>
      </c>
      <c r="G62" s="133">
        <v>149</v>
      </c>
      <c r="H62" s="134">
        <v>152</v>
      </c>
    </row>
    <row r="63" spans="2:8" ht="52.5" customHeight="1" thickBot="1" x14ac:dyDescent="0.2">
      <c r="B63" s="135"/>
      <c r="C63" s="1213" t="s">
        <v>49</v>
      </c>
      <c r="D63" s="1213"/>
      <c r="E63" s="1214"/>
      <c r="F63" s="136">
        <v>5468</v>
      </c>
      <c r="G63" s="136">
        <v>6414</v>
      </c>
      <c r="H63" s="137">
        <v>7286</v>
      </c>
    </row>
    <row r="64" spans="2:8" x14ac:dyDescent="0.15"/>
  </sheetData>
  <sheetProtection algorithmName="SHA-512" hashValue="Lo4FQbHVNwfODNA5xdgnLYKE54mL27rrmUkdhMmaQRAQCCWrdp1T4ilP6tbpPTw/xStbj/MM3/Q1I8tZxahm6g==" saltValue="oFz8plVhlcZzFpzDXiZU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24536</v>
      </c>
      <c r="E3" s="156"/>
      <c r="F3" s="157">
        <v>42836</v>
      </c>
      <c r="G3" s="158"/>
      <c r="H3" s="159"/>
    </row>
    <row r="4" spans="1:8" x14ac:dyDescent="0.15">
      <c r="A4" s="160"/>
      <c r="B4" s="161"/>
      <c r="C4" s="162"/>
      <c r="D4" s="163">
        <v>9564</v>
      </c>
      <c r="E4" s="164"/>
      <c r="F4" s="165">
        <v>22936</v>
      </c>
      <c r="G4" s="166"/>
      <c r="H4" s="167"/>
    </row>
    <row r="5" spans="1:8" x14ac:dyDescent="0.15">
      <c r="A5" s="148" t="s">
        <v>525</v>
      </c>
      <c r="B5" s="153"/>
      <c r="C5" s="154"/>
      <c r="D5" s="155">
        <v>38632</v>
      </c>
      <c r="E5" s="156"/>
      <c r="F5" s="157">
        <v>44161</v>
      </c>
      <c r="G5" s="158"/>
      <c r="H5" s="159"/>
    </row>
    <row r="6" spans="1:8" x14ac:dyDescent="0.15">
      <c r="A6" s="160"/>
      <c r="B6" s="161"/>
      <c r="C6" s="162"/>
      <c r="D6" s="163">
        <v>16508</v>
      </c>
      <c r="E6" s="164"/>
      <c r="F6" s="165">
        <v>23644</v>
      </c>
      <c r="G6" s="166"/>
      <c r="H6" s="167"/>
    </row>
    <row r="7" spans="1:8" x14ac:dyDescent="0.15">
      <c r="A7" s="148" t="s">
        <v>526</v>
      </c>
      <c r="B7" s="153"/>
      <c r="C7" s="154"/>
      <c r="D7" s="155">
        <v>31149</v>
      </c>
      <c r="E7" s="156"/>
      <c r="F7" s="157">
        <v>43955</v>
      </c>
      <c r="G7" s="158"/>
      <c r="H7" s="159"/>
    </row>
    <row r="8" spans="1:8" x14ac:dyDescent="0.15">
      <c r="A8" s="160"/>
      <c r="B8" s="161"/>
      <c r="C8" s="162"/>
      <c r="D8" s="163">
        <v>13216</v>
      </c>
      <c r="E8" s="164"/>
      <c r="F8" s="165">
        <v>21318</v>
      </c>
      <c r="G8" s="166"/>
      <c r="H8" s="167"/>
    </row>
    <row r="9" spans="1:8" x14ac:dyDescent="0.15">
      <c r="A9" s="148" t="s">
        <v>527</v>
      </c>
      <c r="B9" s="153"/>
      <c r="C9" s="154"/>
      <c r="D9" s="155">
        <v>37752</v>
      </c>
      <c r="E9" s="156"/>
      <c r="F9" s="157">
        <v>41921</v>
      </c>
      <c r="G9" s="158"/>
      <c r="H9" s="159"/>
    </row>
    <row r="10" spans="1:8" x14ac:dyDescent="0.15">
      <c r="A10" s="160"/>
      <c r="B10" s="161"/>
      <c r="C10" s="162"/>
      <c r="D10" s="163">
        <v>14516</v>
      </c>
      <c r="E10" s="164"/>
      <c r="F10" s="165">
        <v>21655</v>
      </c>
      <c r="G10" s="166"/>
      <c r="H10" s="167"/>
    </row>
    <row r="11" spans="1:8" x14ac:dyDescent="0.15">
      <c r="A11" s="148" t="s">
        <v>528</v>
      </c>
      <c r="B11" s="153"/>
      <c r="C11" s="154"/>
      <c r="D11" s="155">
        <v>37610</v>
      </c>
      <c r="E11" s="156"/>
      <c r="F11" s="157">
        <v>44585</v>
      </c>
      <c r="G11" s="158"/>
      <c r="H11" s="159"/>
    </row>
    <row r="12" spans="1:8" x14ac:dyDescent="0.15">
      <c r="A12" s="160"/>
      <c r="B12" s="161"/>
      <c r="C12" s="168"/>
      <c r="D12" s="163">
        <v>13095</v>
      </c>
      <c r="E12" s="164"/>
      <c r="F12" s="165">
        <v>23077</v>
      </c>
      <c r="G12" s="166"/>
      <c r="H12" s="167"/>
    </row>
    <row r="13" spans="1:8" x14ac:dyDescent="0.15">
      <c r="A13" s="148"/>
      <c r="B13" s="153"/>
      <c r="C13" s="169"/>
      <c r="D13" s="170">
        <v>33936</v>
      </c>
      <c r="E13" s="171"/>
      <c r="F13" s="172">
        <v>43492</v>
      </c>
      <c r="G13" s="173"/>
      <c r="H13" s="159"/>
    </row>
    <row r="14" spans="1:8" x14ac:dyDescent="0.15">
      <c r="A14" s="160"/>
      <c r="B14" s="161"/>
      <c r="C14" s="162"/>
      <c r="D14" s="163">
        <v>13380</v>
      </c>
      <c r="E14" s="164"/>
      <c r="F14" s="165">
        <v>22526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0.51</v>
      </c>
      <c r="C19" s="174">
        <f>ROUND(VALUE(SUBSTITUTE(実質収支比率等に係る経年分析!G$48,"▲","-")),2)</f>
        <v>0.67</v>
      </c>
      <c r="D19" s="174">
        <f>ROUND(VALUE(SUBSTITUTE(実質収支比率等に係る経年分析!H$48,"▲","-")),2)</f>
        <v>5.31</v>
      </c>
      <c r="E19" s="174">
        <f>ROUND(VALUE(SUBSTITUTE(実質収支比率等に係る経年分析!I$48,"▲","-")),2)</f>
        <v>4.53</v>
      </c>
      <c r="F19" s="174">
        <f>ROUND(VALUE(SUBSTITUTE(実質収支比率等に係る経年分析!J$48,"▲","-")),2)</f>
        <v>4.03</v>
      </c>
    </row>
    <row r="20" spans="1:11" x14ac:dyDescent="0.15">
      <c r="A20" s="174" t="s">
        <v>53</v>
      </c>
      <c r="B20" s="174">
        <f>ROUND(VALUE(SUBSTITUTE(実質収支比率等に係る経年分析!F$47,"▲","-")),2)</f>
        <v>8.25</v>
      </c>
      <c r="C20" s="174">
        <f>ROUND(VALUE(SUBSTITUTE(実質収支比率等に係る経年分析!G$47,"▲","-")),2)</f>
        <v>7.61</v>
      </c>
      <c r="D20" s="174">
        <f>ROUND(VALUE(SUBSTITUTE(実質収支比率等に係る経年分析!H$47,"▲","-")),2)</f>
        <v>7.68</v>
      </c>
      <c r="E20" s="174">
        <f>ROUND(VALUE(SUBSTITUTE(実質収支比率等に係る経年分析!I$47,"▲","-")),2)</f>
        <v>10.48</v>
      </c>
      <c r="F20" s="174">
        <f>ROUND(VALUE(SUBSTITUTE(実質収支比率等に係る経年分析!J$47,"▲","-")),2)</f>
        <v>12.75</v>
      </c>
    </row>
    <row r="21" spans="1:11" x14ac:dyDescent="0.15">
      <c r="A21" s="174" t="s">
        <v>54</v>
      </c>
      <c r="B21" s="174">
        <f>IF(ISNUMBER(VALUE(SUBSTITUTE(実質収支比率等に係る経年分析!F$49,"▲","-"))),ROUND(VALUE(SUBSTITUTE(実質収支比率等に係る経年分析!F$49,"▲","-")),2),NA())</f>
        <v>-1.6</v>
      </c>
      <c r="C21" s="174">
        <f>IF(ISNUMBER(VALUE(SUBSTITUTE(実質収支比率等に係る経年分析!G$49,"▲","-"))),ROUND(VALUE(SUBSTITUTE(実質収支比率等に係る経年分析!G$49,"▲","-")),2),NA())</f>
        <v>-0.41</v>
      </c>
      <c r="D21" s="174">
        <f>IF(ISNUMBER(VALUE(SUBSTITUTE(実質収支比率等に係る経年分析!H$49,"▲","-"))),ROUND(VALUE(SUBSTITUTE(実質収支比率等に係る経年分析!H$49,"▲","-")),2),NA())</f>
        <v>4.91</v>
      </c>
      <c r="E21" s="174">
        <f>IF(ISNUMBER(VALUE(SUBSTITUTE(実質収支比率等に係る経年分析!I$49,"▲","-"))),ROUND(VALUE(SUBSTITUTE(実質収支比率等に係る経年分析!I$49,"▲","-")),2),NA())</f>
        <v>1.78</v>
      </c>
      <c r="F21" s="174">
        <f>IF(ISNUMBER(VALUE(SUBSTITUTE(実質収支比率等に係る経年分析!J$49,"▲","-"))),ROUND(VALUE(SUBSTITUTE(実質収支比率等に係る経年分析!J$49,"▲","-")),2),NA())</f>
        <v>1.76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0.28999999999999998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港湾整備事業特別会計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0.28000000000000003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0.28999999999999998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0.28000000000000003</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0.56999999999999995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0.28000000000000003</v>
      </c>
    </row>
    <row r="31" spans="1:11" x14ac:dyDescent="0.15">
      <c r="A31" s="175" t="str">
        <f>IF(連結実質赤字比率に係る赤字・黒字の構成分析!C$39="",NA(),連結実質赤字比率に係る赤字・黒字の構成分析!C$39)</f>
        <v>病院事業会計</v>
      </c>
      <c r="B31" s="175">
        <f>IF(ROUND(VALUE(SUBSTITUTE(連結実質赤字比率に係る赤字・黒字の構成分析!F$39,"▲", "-")), 2) &lt; 0, ABS(ROUND(VALUE(SUBSTITUTE(連結実質赤字比率に係る赤字・黒字の構成分析!F$39,"▲", "-")), 2)), NA())</f>
        <v>0.85</v>
      </c>
      <c r="C31" s="175" t="e">
        <f>IF(ROUND(VALUE(SUBSTITUTE(連結実質赤字比率に係る赤字・黒字の構成分析!F$39,"▲", "-")), 2) &gt;= 0, ABS(ROUND(VALUE(SUBSTITUTE(連結実質赤字比率に係る赤字・黒字の構成分析!F$39,"▲", "-")), 2)), NA())</f>
        <v>#N/A</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1.85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0.78</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1.42</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5.22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4.03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4.22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4.05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4.0599999999999996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4.79</v>
      </c>
    </row>
    <row r="36" spans="1:16" x14ac:dyDescent="0.15">
      <c r="A36" s="175" t="str">
        <f>IF(連結実質赤字比率に係る赤字・黒字の構成分析!C$34="",NA(),連結実質赤字比率に係る赤字・黒字の構成分析!C$34)</f>
        <v>産業廃棄物等処分事業会計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4.5999999999999996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4.8600000000000003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5900</v>
      </c>
      <c r="E42" s="176"/>
      <c r="F42" s="176"/>
      <c r="G42" s="176">
        <f>'実質公債費比率（分子）の構造'!L$52</f>
        <v>5634</v>
      </c>
      <c r="H42" s="176"/>
      <c r="I42" s="176"/>
      <c r="J42" s="176">
        <f>'実質公債費比率（分子）の構造'!M$52</f>
        <v>5569</v>
      </c>
      <c r="K42" s="176"/>
      <c r="L42" s="176"/>
      <c r="M42" s="176">
        <f>'実質公債費比率（分子）の構造'!N$52</f>
        <v>5433</v>
      </c>
      <c r="N42" s="176"/>
      <c r="O42" s="176"/>
      <c r="P42" s="176">
        <f>'実質公債費比率（分子）の構造'!O$52</f>
        <v>5325</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20</v>
      </c>
      <c r="C44" s="176"/>
      <c r="D44" s="176"/>
      <c r="E44" s="176">
        <f>'実質公債費比率（分子）の構造'!L$50</f>
        <v>16</v>
      </c>
      <c r="F44" s="176"/>
      <c r="G44" s="176"/>
      <c r="H44" s="176">
        <f>'実質公債費比率（分子）の構造'!M$50</f>
        <v>3</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526</v>
      </c>
      <c r="C45" s="176"/>
      <c r="D45" s="176"/>
      <c r="E45" s="176">
        <f>'実質公債費比率（分子）の構造'!L$49</f>
        <v>428</v>
      </c>
      <c r="F45" s="176"/>
      <c r="G45" s="176"/>
      <c r="H45" s="176">
        <f>'実質公債費比率（分子）の構造'!M$49</f>
        <v>258</v>
      </c>
      <c r="I45" s="176"/>
      <c r="J45" s="176"/>
      <c r="K45" s="176">
        <f>'実質公債費比率（分子）の構造'!N$49</f>
        <v>77</v>
      </c>
      <c r="L45" s="176"/>
      <c r="M45" s="176"/>
      <c r="N45" s="176">
        <f>'実質公債費比率（分子）の構造'!O$49</f>
        <v>65</v>
      </c>
      <c r="O45" s="176"/>
      <c r="P45" s="176"/>
    </row>
    <row r="46" spans="1:16" x14ac:dyDescent="0.15">
      <c r="A46" s="176" t="s">
        <v>64</v>
      </c>
      <c r="B46" s="176">
        <f>'実質公債費比率（分子）の構造'!K$48</f>
        <v>1824</v>
      </c>
      <c r="C46" s="176"/>
      <c r="D46" s="176"/>
      <c r="E46" s="176">
        <f>'実質公債費比率（分子）の構造'!L$48</f>
        <v>1575</v>
      </c>
      <c r="F46" s="176"/>
      <c r="G46" s="176"/>
      <c r="H46" s="176">
        <f>'実質公債費比率（分子）の構造'!M$48</f>
        <v>1557</v>
      </c>
      <c r="I46" s="176"/>
      <c r="J46" s="176"/>
      <c r="K46" s="176">
        <f>'実質公債費比率（分子）の構造'!N$48</f>
        <v>1505</v>
      </c>
      <c r="L46" s="176"/>
      <c r="M46" s="176"/>
      <c r="N46" s="176">
        <f>'実質公債費比率（分子）の構造'!O$48</f>
        <v>1440</v>
      </c>
      <c r="O46" s="176"/>
      <c r="P46" s="176"/>
    </row>
    <row r="47" spans="1:16" x14ac:dyDescent="0.15">
      <c r="A47" s="176" t="s">
        <v>12</v>
      </c>
      <c r="B47" s="176" t="str">
        <f>'実質公債費比率（分子）の構造'!K$47</f>
        <v>-</v>
      </c>
      <c r="C47" s="176"/>
      <c r="D47" s="176"/>
      <c r="E47" s="176" t="str">
        <f>'実質公債費比率（分子）の構造'!L$47</f>
        <v>-</v>
      </c>
      <c r="F47" s="176"/>
      <c r="G47" s="176"/>
      <c r="H47" s="176">
        <f>'実質公債費比率（分子）の構造'!M$47</f>
        <v>12</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5302</v>
      </c>
      <c r="C49" s="176"/>
      <c r="D49" s="176"/>
      <c r="E49" s="176">
        <f>'実質公債費比率（分子）の構造'!L$45</f>
        <v>5180</v>
      </c>
      <c r="F49" s="176"/>
      <c r="G49" s="176"/>
      <c r="H49" s="176">
        <f>'実質公債費比率（分子）の構造'!M$45</f>
        <v>5036</v>
      </c>
      <c r="I49" s="176"/>
      <c r="J49" s="176"/>
      <c r="K49" s="176">
        <f>'実質公債費比率（分子）の構造'!N$45</f>
        <v>4913</v>
      </c>
      <c r="L49" s="176"/>
      <c r="M49" s="176"/>
      <c r="N49" s="176">
        <f>'実質公債費比率（分子）の構造'!O$45</f>
        <v>4804</v>
      </c>
      <c r="O49" s="176"/>
      <c r="P49" s="176"/>
    </row>
    <row r="50" spans="1:16" x14ac:dyDescent="0.15">
      <c r="A50" s="176" t="s">
        <v>67</v>
      </c>
      <c r="B50" s="176" t="e">
        <f>NA()</f>
        <v>#N/A</v>
      </c>
      <c r="C50" s="176">
        <f>IF(ISNUMBER('実質公債費比率（分子）の構造'!K$53),'実質公債費比率（分子）の構造'!K$53,NA())</f>
        <v>1772</v>
      </c>
      <c r="D50" s="176" t="e">
        <f>NA()</f>
        <v>#N/A</v>
      </c>
      <c r="E50" s="176" t="e">
        <f>NA()</f>
        <v>#N/A</v>
      </c>
      <c r="F50" s="176">
        <f>IF(ISNUMBER('実質公債費比率（分子）の構造'!L$53),'実質公債費比率（分子）の構造'!L$53,NA())</f>
        <v>1565</v>
      </c>
      <c r="G50" s="176" t="e">
        <f>NA()</f>
        <v>#N/A</v>
      </c>
      <c r="H50" s="176" t="e">
        <f>NA()</f>
        <v>#N/A</v>
      </c>
      <c r="I50" s="176">
        <f>IF(ISNUMBER('実質公債費比率（分子）の構造'!M$53),'実質公債費比率（分子）の構造'!M$53,NA())</f>
        <v>1297</v>
      </c>
      <c r="J50" s="176" t="e">
        <f>NA()</f>
        <v>#N/A</v>
      </c>
      <c r="K50" s="176" t="e">
        <f>NA()</f>
        <v>#N/A</v>
      </c>
      <c r="L50" s="176">
        <f>IF(ISNUMBER('実質公債費比率（分子）の構造'!N$53),'実質公債費比率（分子）の構造'!N$53,NA())</f>
        <v>1062</v>
      </c>
      <c r="M50" s="176" t="e">
        <f>NA()</f>
        <v>#N/A</v>
      </c>
      <c r="N50" s="176" t="e">
        <f>NA()</f>
        <v>#N/A</v>
      </c>
      <c r="O50" s="176">
        <f>IF(ISNUMBER('実質公債費比率（分子）の構造'!O$53),'実質公債費比率（分子）の構造'!O$53,NA())</f>
        <v>984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48129</v>
      </c>
      <c r="E56" s="175"/>
      <c r="F56" s="175"/>
      <c r="G56" s="175">
        <f>'将来負担比率（分子）の構造'!J$52</f>
        <v>47620</v>
      </c>
      <c r="H56" s="175"/>
      <c r="I56" s="175"/>
      <c r="J56" s="175">
        <f>'将来負担比率（分子）の構造'!K$52</f>
        <v>45985</v>
      </c>
      <c r="K56" s="175"/>
      <c r="L56" s="175"/>
      <c r="M56" s="175">
        <f>'将来負担比率（分子）の構造'!L$52</f>
        <v>44750</v>
      </c>
      <c r="N56" s="175"/>
      <c r="O56" s="175"/>
      <c r="P56" s="175">
        <f>'将来負担比率（分子）の構造'!M$52</f>
        <v>42634</v>
      </c>
    </row>
    <row r="57" spans="1:16" x14ac:dyDescent="0.15">
      <c r="A57" s="175" t="s">
        <v>42</v>
      </c>
      <c r="B57" s="175"/>
      <c r="C57" s="175"/>
      <c r="D57" s="175">
        <f>'将来負担比率（分子）の構造'!I$51</f>
        <v>7246</v>
      </c>
      <c r="E57" s="175"/>
      <c r="F57" s="175"/>
      <c r="G57" s="175">
        <f>'将来負担比率（分子）の構造'!J$51</f>
        <v>7790</v>
      </c>
      <c r="H57" s="175"/>
      <c r="I57" s="175"/>
      <c r="J57" s="175">
        <f>'将来負担比率（分子）の構造'!K$51</f>
        <v>7252</v>
      </c>
      <c r="K57" s="175"/>
      <c r="L57" s="175"/>
      <c r="M57" s="175">
        <f>'将来負担比率（分子）の構造'!L$51</f>
        <v>6922</v>
      </c>
      <c r="N57" s="175"/>
      <c r="O57" s="175"/>
      <c r="P57" s="175">
        <f>'将来負担比率（分子）の構造'!M$51</f>
        <v>6538</v>
      </c>
    </row>
    <row r="58" spans="1:16" x14ac:dyDescent="0.15">
      <c r="A58" s="175" t="s">
        <v>41</v>
      </c>
      <c r="B58" s="175"/>
      <c r="C58" s="175"/>
      <c r="D58" s="175">
        <f>'将来負担比率（分子）の構造'!I$50</f>
        <v>6087</v>
      </c>
      <c r="E58" s="175"/>
      <c r="F58" s="175"/>
      <c r="G58" s="175">
        <f>'将来負担比率（分子）の構造'!J$50</f>
        <v>6544</v>
      </c>
      <c r="H58" s="175"/>
      <c r="I58" s="175"/>
      <c r="J58" s="175">
        <f>'将来負担比率（分子）の構造'!K$50</f>
        <v>7329</v>
      </c>
      <c r="K58" s="175"/>
      <c r="L58" s="175"/>
      <c r="M58" s="175">
        <f>'将来負担比率（分子）の構造'!L$50</f>
        <v>8536</v>
      </c>
      <c r="N58" s="175"/>
      <c r="O58" s="175"/>
      <c r="P58" s="175">
        <f>'将来負担比率（分子）の構造'!M$50</f>
        <v>9573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v>
      </c>
      <c r="C61" s="175"/>
      <c r="D61" s="175"/>
      <c r="E61" s="175">
        <f>'将来負担比率（分子）の構造'!J$46</f>
        <v>2</v>
      </c>
      <c r="F61" s="175"/>
      <c r="G61" s="175"/>
      <c r="H61" s="175">
        <f>'将来負担比率（分子）の構造'!K$46</f>
        <v>1</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8658</v>
      </c>
      <c r="C62" s="175"/>
      <c r="D62" s="175"/>
      <c r="E62" s="175">
        <f>'将来負担比率（分子）の構造'!J$45</f>
        <v>8354</v>
      </c>
      <c r="F62" s="175"/>
      <c r="G62" s="175"/>
      <c r="H62" s="175">
        <f>'将来負担比率（分子）の構造'!K$45</f>
        <v>8106</v>
      </c>
      <c r="I62" s="175"/>
      <c r="J62" s="175"/>
      <c r="K62" s="175">
        <f>'将来負担比率（分子）の構造'!L$45</f>
        <v>7923</v>
      </c>
      <c r="L62" s="175"/>
      <c r="M62" s="175"/>
      <c r="N62" s="175">
        <f>'将来負担比率（分子）の構造'!M$45</f>
        <v>8148</v>
      </c>
      <c r="O62" s="175"/>
      <c r="P62" s="175"/>
    </row>
    <row r="63" spans="1:16" x14ac:dyDescent="0.15">
      <c r="A63" s="175" t="s">
        <v>34</v>
      </c>
      <c r="B63" s="175">
        <f>'将来負担比率（分子）の構造'!I$44</f>
        <v>1211</v>
      </c>
      <c r="C63" s="175"/>
      <c r="D63" s="175"/>
      <c r="E63" s="175">
        <f>'将来負担比率（分子）の構造'!J$44</f>
        <v>848</v>
      </c>
      <c r="F63" s="175"/>
      <c r="G63" s="175"/>
      <c r="H63" s="175">
        <f>'将来負担比率（分子）の構造'!K$44</f>
        <v>615</v>
      </c>
      <c r="I63" s="175"/>
      <c r="J63" s="175"/>
      <c r="K63" s="175">
        <f>'将来負担比率（分子）の構造'!L$44</f>
        <v>606</v>
      </c>
      <c r="L63" s="175"/>
      <c r="M63" s="175"/>
      <c r="N63" s="175">
        <f>'将来負担比率（分子）の構造'!M$44</f>
        <v>634</v>
      </c>
      <c r="O63" s="175"/>
      <c r="P63" s="175"/>
    </row>
    <row r="64" spans="1:16" x14ac:dyDescent="0.15">
      <c r="A64" s="175" t="s">
        <v>33</v>
      </c>
      <c r="B64" s="175">
        <f>'将来負担比率（分子）の構造'!I$43</f>
        <v>13868</v>
      </c>
      <c r="C64" s="175"/>
      <c r="D64" s="175"/>
      <c r="E64" s="175">
        <f>'将来負担比率（分子）の構造'!J$43</f>
        <v>14075</v>
      </c>
      <c r="F64" s="175"/>
      <c r="G64" s="175"/>
      <c r="H64" s="175">
        <f>'将来負担比率（分子）の構造'!K$43</f>
        <v>13282</v>
      </c>
      <c r="I64" s="175"/>
      <c r="J64" s="175"/>
      <c r="K64" s="175">
        <f>'将来負担比率（分子）の構造'!L$43</f>
        <v>12865</v>
      </c>
      <c r="L64" s="175"/>
      <c r="M64" s="175"/>
      <c r="N64" s="175">
        <f>'将来負担比率（分子）の構造'!M$43</f>
        <v>12172</v>
      </c>
      <c r="O64" s="175"/>
      <c r="P64" s="175"/>
    </row>
    <row r="65" spans="1:16" x14ac:dyDescent="0.15">
      <c r="A65" s="175" t="s">
        <v>32</v>
      </c>
      <c r="B65" s="175">
        <f>'将来負担比率（分子）の構造'!I$42</f>
        <v>19</v>
      </c>
      <c r="C65" s="175"/>
      <c r="D65" s="175"/>
      <c r="E65" s="175">
        <f>'将来負担比率（分子）の構造'!J$42</f>
        <v>3</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47508</v>
      </c>
      <c r="C66" s="175"/>
      <c r="D66" s="175"/>
      <c r="E66" s="175">
        <f>'将来負担比率（分子）の構造'!J$41</f>
        <v>48015</v>
      </c>
      <c r="F66" s="175"/>
      <c r="G66" s="175"/>
      <c r="H66" s="175">
        <f>'将来負担比率（分子）の構造'!K$41</f>
        <v>46975</v>
      </c>
      <c r="I66" s="175"/>
      <c r="J66" s="175"/>
      <c r="K66" s="175">
        <f>'将来負担比率（分子）の構造'!L$41</f>
        <v>45954</v>
      </c>
      <c r="L66" s="175"/>
      <c r="M66" s="175"/>
      <c r="N66" s="175">
        <f>'将来負担比率（分子）の構造'!M$41</f>
        <v>44664</v>
      </c>
      <c r="O66" s="175"/>
      <c r="P66" s="175"/>
    </row>
    <row r="67" spans="1:16" x14ac:dyDescent="0.15">
      <c r="A67" s="175" t="s">
        <v>71</v>
      </c>
      <c r="B67" s="175" t="e">
        <f>NA()</f>
        <v>#N/A</v>
      </c>
      <c r="C67" s="175">
        <f>IF(ISNUMBER('将来負担比率（分子）の構造'!I$53), IF('将来負担比率（分子）の構造'!I$53 &lt; 0, 0, '将来負担比率（分子）の構造'!I$53), NA())</f>
        <v>9801</v>
      </c>
      <c r="D67" s="175" t="e">
        <f>NA()</f>
        <v>#N/A</v>
      </c>
      <c r="E67" s="175" t="e">
        <f>NA()</f>
        <v>#N/A</v>
      </c>
      <c r="F67" s="175">
        <f>IF(ISNUMBER('将来負担比率（分子）の構造'!J$53), IF('将来負担比率（分子）の構造'!J$53 &lt; 0, 0, '将来負担比率（分子）の構造'!J$53), NA())</f>
        <v>9342</v>
      </c>
      <c r="G67" s="175" t="e">
        <f>NA()</f>
        <v>#N/A</v>
      </c>
      <c r="H67" s="175" t="e">
        <f>NA()</f>
        <v>#N/A</v>
      </c>
      <c r="I67" s="175">
        <f>IF(ISNUMBER('将来負担比率（分子）の構造'!K$53), IF('将来負担比率（分子）の構造'!K$53 &lt; 0, 0, '将来負担比率（分子）の構造'!K$53), NA())</f>
        <v>8414</v>
      </c>
      <c r="J67" s="175" t="e">
        <f>NA()</f>
        <v>#N/A</v>
      </c>
      <c r="K67" s="175" t="e">
        <f>NA()</f>
        <v>#N/A</v>
      </c>
      <c r="L67" s="175">
        <f>IF(ISNUMBER('将来負担比率（分子）の構造'!L$53), IF('将来負担比率（分子）の構造'!L$53 &lt; 0, 0, '将来負担比率（分子）の構造'!L$53), NA())</f>
        <v>7140</v>
      </c>
      <c r="M67" s="175" t="e">
        <f>NA()</f>
        <v>#N/A</v>
      </c>
      <c r="N67" s="175" t="e">
        <f>NA()</f>
        <v>#N/A</v>
      </c>
      <c r="O67" s="175">
        <f>IF(ISNUMBER('将来負担比率（分子）の構造'!M$53), IF('将来負担比率（分子）の構造'!M$53 &lt; 0, 0, '将来負担比率（分子）の構造'!M$53), NA())</f>
        <v>6872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2495</v>
      </c>
      <c r="C72" s="179">
        <f>基金残高に係る経年分析!G55</f>
        <v>3342</v>
      </c>
      <c r="D72" s="179">
        <f>基金残高に係る経年分析!H55</f>
        <v>4063</v>
      </c>
    </row>
    <row r="73" spans="1:16" x14ac:dyDescent="0.15">
      <c r="A73" s="178" t="s">
        <v>74</v>
      </c>
      <c r="B73" s="179">
        <f>基金残高に係る経年分析!F56</f>
        <v>420</v>
      </c>
      <c r="C73" s="179">
        <f>基金残高に係る経年分析!G56</f>
        <v>420</v>
      </c>
      <c r="D73" s="179">
        <f>基金残高に係る経年分析!H56</f>
        <v>557</v>
      </c>
    </row>
    <row r="74" spans="1:16" x14ac:dyDescent="0.15">
      <c r="A74" s="178" t="s">
        <v>75</v>
      </c>
      <c r="B74" s="179">
        <f>基金残高に係る経年分析!F57</f>
        <v>2553</v>
      </c>
      <c r="C74" s="179">
        <f>基金残高に係る経年分析!G57</f>
        <v>2652</v>
      </c>
      <c r="D74" s="179">
        <f>基金残高に係る経年分析!H57</f>
        <v>2666</v>
      </c>
    </row>
  </sheetData>
  <sheetProtection algorithmName="SHA-512" hashValue="f/p0ahm+Y+yDRdZdfbXZjYHWa2WRBsYW4Mo1VnhuxMMCO/NJ2OXAeODNa0wufHDO8gzZpcd65jeLsgbY3FksGw==" saltValue="uvlYDJut7nk2Pdc0abqS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川口健太</cp:lastModifiedBy>
  <cp:lastPrinted>2025-03-14T00:14:05Z</cp:lastPrinted>
  <dcterms:created xsi:type="dcterms:W3CDTF">2025-02-18T23:56:33Z</dcterms:created>
  <dcterms:modified xsi:type="dcterms:W3CDTF">2025-03-21T00:03:23Z</dcterms:modified>
  <cp:category/>
</cp:coreProperties>
</file>