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as-filesvlg.otaru.local\Redirects\imaizumi-kt\Downloads\"/>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LE78" i="4" s="1"/>
  <c r="DF7" i="5"/>
  <c r="DE7" i="5"/>
  <c r="DD7" i="5"/>
  <c r="DC7" i="5"/>
  <c r="DB7" i="5"/>
  <c r="DA7" i="5"/>
  <c r="CZ7" i="5"/>
  <c r="CN7" i="5"/>
  <c r="CV76" i="4" s="1"/>
  <c r="CM7" i="5"/>
  <c r="BZ7" i="5"/>
  <c r="BY7" i="5"/>
  <c r="BX7" i="5"/>
  <c r="KO53" i="4" s="1"/>
  <c r="BW7" i="5"/>
  <c r="BV7" i="5"/>
  <c r="BU7" i="5"/>
  <c r="BT7" i="5"/>
  <c r="BS7" i="5"/>
  <c r="BR7" i="5"/>
  <c r="BQ7" i="5"/>
  <c r="BO7" i="5"/>
  <c r="HJ53" i="4" s="1"/>
  <c r="BN7" i="5"/>
  <c r="BM7" i="5"/>
  <c r="BL7" i="5"/>
  <c r="BK7" i="5"/>
  <c r="EL53" i="4" s="1"/>
  <c r="BJ7" i="5"/>
  <c r="BI7" i="5"/>
  <c r="BH7" i="5"/>
  <c r="BG7" i="5"/>
  <c r="FE52" i="4" s="1"/>
  <c r="BF7" i="5"/>
  <c r="BD7" i="5"/>
  <c r="BC7" i="5"/>
  <c r="BB7" i="5"/>
  <c r="BA7" i="5"/>
  <c r="AZ7" i="5"/>
  <c r="AY7" i="5"/>
  <c r="AX7" i="5"/>
  <c r="BZ52" i="4" s="1"/>
  <c r="AW7" i="5"/>
  <c r="AV7" i="5"/>
  <c r="AU7" i="5"/>
  <c r="AS7" i="5"/>
  <c r="HJ32" i="4" s="1"/>
  <c r="AR7" i="5"/>
  <c r="AQ7" i="5"/>
  <c r="AP7" i="5"/>
  <c r="AO7" i="5"/>
  <c r="EL32" i="4" s="1"/>
  <c r="AN7" i="5"/>
  <c r="AM7" i="5"/>
  <c r="AL7" i="5"/>
  <c r="AK7" i="5"/>
  <c r="FE31" i="4" s="1"/>
  <c r="AJ7" i="5"/>
  <c r="AH7" i="5"/>
  <c r="AG7" i="5"/>
  <c r="AF7" i="5"/>
  <c r="BG32" i="4" s="1"/>
  <c r="AE7" i="5"/>
  <c r="AD7" i="5"/>
  <c r="AC7" i="5"/>
  <c r="AB7" i="5"/>
  <c r="AA7" i="5"/>
  <c r="Z7" i="5"/>
  <c r="Y7" i="5"/>
  <c r="X7" i="5"/>
  <c r="W7" i="5"/>
  <c r="V7" i="5"/>
  <c r="U7" i="5"/>
  <c r="T7" i="5"/>
  <c r="S7" i="5"/>
  <c r="R7" i="5"/>
  <c r="Q7" i="5"/>
  <c r="P7" i="5"/>
  <c r="AQ10" i="4" s="1"/>
  <c r="O7" i="5"/>
  <c r="N7" i="5"/>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67" i="4"/>
  <c r="MA53" i="4"/>
  <c r="LH53" i="4"/>
  <c r="JV53" i="4"/>
  <c r="JC53" i="4"/>
  <c r="GQ53" i="4"/>
  <c r="FX53" i="4"/>
  <c r="FE53" i="4"/>
  <c r="CS53" i="4"/>
  <c r="BZ53" i="4"/>
  <c r="BG53" i="4"/>
  <c r="AN53" i="4"/>
  <c r="U53" i="4"/>
  <c r="MA52" i="4"/>
  <c r="LH52" i="4"/>
  <c r="KO52" i="4"/>
  <c r="JV52" i="4"/>
  <c r="JC52" i="4"/>
  <c r="HJ52" i="4"/>
  <c r="GQ52" i="4"/>
  <c r="FX52" i="4"/>
  <c r="EL52" i="4"/>
  <c r="CS52" i="4"/>
  <c r="BG52" i="4"/>
  <c r="AN52" i="4"/>
  <c r="U52" i="4"/>
  <c r="LH32" i="4"/>
  <c r="KO32" i="4"/>
  <c r="JV32" i="4"/>
  <c r="GQ32" i="4"/>
  <c r="FX32" i="4"/>
  <c r="FE32" i="4"/>
  <c r="CS32" i="4"/>
  <c r="BZ32" i="4"/>
  <c r="AN32" i="4"/>
  <c r="U32" i="4"/>
  <c r="MA31" i="4"/>
  <c r="LH31" i="4"/>
  <c r="KO31" i="4"/>
  <c r="JV31" i="4"/>
  <c r="JC31" i="4"/>
  <c r="HJ31" i="4"/>
  <c r="GQ31" i="4"/>
  <c r="FX31" i="4"/>
  <c r="EL31" i="4"/>
  <c r="CS31" i="4"/>
  <c r="BZ31" i="4"/>
  <c r="BG31" i="4"/>
  <c r="AN31" i="4"/>
  <c r="U31" i="4"/>
  <c r="LJ10" i="4"/>
  <c r="JQ10" i="4"/>
  <c r="HX10" i="4"/>
  <c r="DU10" i="4"/>
  <c r="CF10" i="4"/>
  <c r="B10" i="4"/>
  <c r="LJ8" i="4"/>
  <c r="JQ8" i="4"/>
  <c r="HX8" i="4"/>
  <c r="DU8" i="4"/>
  <c r="AQ8" i="4"/>
  <c r="B6" i="4"/>
  <c r="BZ76" i="4" l="1"/>
  <c r="MI76" i="4"/>
  <c r="HJ51" i="4"/>
  <c r="MA30" i="4"/>
  <c r="CS30" i="4"/>
  <c r="IT76" i="4"/>
  <c r="CS51" i="4"/>
  <c r="HJ30" i="4"/>
  <c r="MA51" i="4"/>
  <c r="C11" i="5"/>
  <c r="D11" i="5"/>
  <c r="E11" i="5"/>
  <c r="B11" i="5"/>
  <c r="BK76" i="4" l="1"/>
  <c r="LH51" i="4"/>
  <c r="BZ30" i="4"/>
  <c r="LT76" i="4"/>
  <c r="GQ51" i="4"/>
  <c r="LH30" i="4"/>
  <c r="IE76" i="4"/>
  <c r="BZ51" i="4"/>
  <c r="GQ30" i="4"/>
  <c r="BG30" i="4"/>
  <c r="FX51" i="4"/>
  <c r="HP76" i="4"/>
  <c r="AV76" i="4"/>
  <c r="KO51" i="4"/>
  <c r="LE76" i="4"/>
  <c r="BG51" i="4"/>
  <c r="KO30" i="4"/>
  <c r="FX30" i="4"/>
  <c r="KP76" i="4"/>
  <c r="FE51" i="4"/>
  <c r="HA76" i="4"/>
  <c r="AN51" i="4"/>
  <c r="FE30" i="4"/>
  <c r="AG76" i="4"/>
  <c r="AN30" i="4"/>
  <c r="JV30" i="4"/>
  <c r="JV51" i="4"/>
  <c r="KA76" i="4"/>
  <c r="EL51" i="4"/>
  <c r="JC30" i="4"/>
  <c r="JC51" i="4"/>
  <c r="GL76" i="4"/>
  <c r="U51" i="4"/>
  <c r="EL30" i="4"/>
  <c r="U30" i="4"/>
  <c r="R76"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<sst xmlns="http://schemas.openxmlformats.org/spreadsheetml/2006/main" count="287" uniqueCount="135">
  <si>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</si>
  <si>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</si>
  <si>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</si>
  <si>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</si>
  <si>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</si>
  <si>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</si>
  <si>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</si>
  <si>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</si>
  <si>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</si>
  <si>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</si>
  <si>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</si>
  <si>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</si>
  <si>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</si>
  <si>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</si>
  <si>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</si>
  <si>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</si>
  <si>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</si>
  <si>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</si>
  <si>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</si>
  <si>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</si>
  <si>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</si>
  <si>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</si>
  <si>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</si>
  <si>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</si>
  <si>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</si>
  <si>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</si>
  <si>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</si>
  <si>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</si>
  <si>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</si>
  <si>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</si>
  <si>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</si>
  <si>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</si>
  <si>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</si>
  <si>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</si>
  <si>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</si>
  <si>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</si>
  <si>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</si>
  <si>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</si>
  <si>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</si>
  <si>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</si>
  <si>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</si>
  <si>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</si>
  <si>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</si>
  <si>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</si>
  <si>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</si>
  <si>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</si>
  <si>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</si>
  <si>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</si>
  <si>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</si>
  <si>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</si>
  <si>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</si>
  <si>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</si>
  <si>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</si>
  <si>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</si>
  <si>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</si>
  <si>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</si>
  <si>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</si>
  <si>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</si>
  <si>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</si>
  <si>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</si>
  <si>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</si>
  <si>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</si>
  <si>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</si>
  <si>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</si>
  <si>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</si>
  <si>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</si>
  <si>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</si>
  <si>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</si>
  <si>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</si>
  <si>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</si>
  <si>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</si>
  <si>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</si>
  <si>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</si>
  <si>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</si>
  <si>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</si>
  <si>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</si>
  <si>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</si>
  <si>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</si>
  <si>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</si>
  <si>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</si>
  <si>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</si>
  <si>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</si>
  <si>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</si>
  <si>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</si>
  <si>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</si>
  <si>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</si>
  <si>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</si>
  <si>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</si>
  <si>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</si>
  <si>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</si>
  <si>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</si>
  <si>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</si>
  <si>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</si>
  <si>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</si>
  <si>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</si>
  <si>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</si>
  <si>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</si>
  <si>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</si>
  <si>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</si>
  <si>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</si>
  <si>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</si>
  <si>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</si>
  <si>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</si>
  <si>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</si>
  <si>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</si>
  <si>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</si>
  <si>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</si>
  <si>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</si>
  <si>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</si>
  <si>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</si>
  <si>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</si>
  <si>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</si>
  <si>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</si>
  <si>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北海道　小樽市</t>
  </si>
  <si>
    <t>小樽市駅前広場駐車場</t>
  </si>
  <si>
    <t>法非適用</t>
  </si>
  <si>
    <t>駐車場整備事業</t>
  </si>
  <si>
    <t>-</t>
  </si>
  <si>
    <t>Ａ３Ｂ１</t>
  </si>
  <si>
    <t>該当数値なし</t>
  </si>
  <si>
    <t>その他駐車場</t>
  </si>
  <si>
    <t>広場式</t>
  </si>
  <si>
    <t>駅</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</si>
  <si>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</si>
  <si>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</si>
  <si>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</si>
  <si>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</si>
  <si>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</si>
  <si>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</si>
  <si>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</si>
  <si>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</si>
  <si>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・地方債全額を普通会計から償還しているため、比率はゼロとなっています。
・地方債残高はH28年度でゼロとなりしました。
⑥有形固定資産減価償却率(％)
⑨累積欠損金比率(％)
・公営企業法非適用事業会計のため該当数値はありません。</t>
    <rPh sb="2" eb="4">
      <t>セツビ</t>
    </rPh>
    <rPh sb="4" eb="6">
      <t>トウシ</t>
    </rPh>
    <rPh sb="6" eb="8">
      <t>ミコミ</t>
    </rPh>
    <rPh sb="8" eb="9">
      <t>ガク</t>
    </rPh>
    <rPh sb="10" eb="12">
      <t>センエン</t>
    </rPh>
    <rPh sb="16" eb="18">
      <t>コンゴ</t>
    </rPh>
    <rPh sb="20" eb="22">
      <t>ネンカン</t>
    </rPh>
    <rPh sb="23" eb="25">
      <t>ケンセツ</t>
    </rPh>
    <rPh sb="25" eb="27">
      <t>カイリョウ</t>
    </rPh>
    <rPh sb="27" eb="28">
      <t>ヒ</t>
    </rPh>
    <rPh sb="28" eb="29">
      <t>トウ</t>
    </rPh>
    <rPh sb="30" eb="32">
      <t>ミコミ</t>
    </rPh>
    <rPh sb="32" eb="33">
      <t>ガク</t>
    </rPh>
    <rPh sb="42" eb="44">
      <t>セツビ</t>
    </rPh>
    <rPh sb="45" eb="47">
      <t>カクチョウ</t>
    </rPh>
    <rPh sb="48" eb="50">
      <t>カイシュウ</t>
    </rPh>
    <rPh sb="53" eb="55">
      <t>ヨテイ</t>
    </rPh>
    <rPh sb="65" eb="67">
      <t>キギョウ</t>
    </rPh>
    <rPh sb="84" eb="86">
      <t>キギョウ</t>
    </rPh>
    <rPh sb="86" eb="87">
      <t>サイ</t>
    </rPh>
    <rPh sb="87" eb="89">
      <t>ザンダカ</t>
    </rPh>
    <rPh sb="90" eb="92">
      <t>イッパン</t>
    </rPh>
    <rPh sb="92" eb="94">
      <t>カイケイ</t>
    </rPh>
    <rPh sb="94" eb="95">
      <t>トウ</t>
    </rPh>
    <rPh sb="95" eb="97">
      <t>フタン</t>
    </rPh>
    <rPh sb="97" eb="98">
      <t>ガク</t>
    </rPh>
    <rPh sb="100" eb="102">
      <t>リョウキン</t>
    </rPh>
    <rPh sb="102" eb="104">
      <t>シュウニュウ</t>
    </rPh>
    <rPh sb="111" eb="114">
      <t>チホウサイ</t>
    </rPh>
    <rPh sb="114" eb="116">
      <t>ゼンガク</t>
    </rPh>
    <rPh sb="117" eb="119">
      <t>フツウ</t>
    </rPh>
    <rPh sb="119" eb="121">
      <t>カイケイ</t>
    </rPh>
    <rPh sb="123" eb="125">
      <t>ショウカン</t>
    </rPh>
    <rPh sb="132" eb="134">
      <t>ヒリツ</t>
    </rPh>
    <rPh sb="147" eb="150">
      <t>チホウサイ</t>
    </rPh>
    <rPh sb="150" eb="152">
      <t>ザンダカ</t>
    </rPh>
    <rPh sb="156" eb="158">
      <t>ネンド</t>
    </rPh>
    <phoneticPr fontId="6"/>
  </si>
  <si>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[(営業収益－営業費用)÷営業費用×100]
⑤ＥＢＩＴＤＡ(原価償却前営業利益)(千円)
 [総収益－総費用－繰入金＋支払利息]
・観光客の利用数の増などにより、H25年度以降は収益増が続いています。</t>
    <rPh sb="2" eb="5">
      <t>シュウエキテキ</t>
    </rPh>
    <rPh sb="5" eb="7">
      <t>シュウシ</t>
    </rPh>
    <rPh sb="7" eb="9">
      <t>ヒリツ</t>
    </rPh>
    <rPh sb="15" eb="18">
      <t>ソウシュウエキ</t>
    </rPh>
    <rPh sb="20" eb="23">
      <t>ソウヒヨウ</t>
    </rPh>
    <rPh sb="24" eb="27">
      <t>チホウサイ</t>
    </rPh>
    <rPh sb="27" eb="30">
      <t>ショウカンキン</t>
    </rPh>
    <rPh sb="43" eb="45">
      <t>ウワマワ</t>
    </rPh>
    <rPh sb="50" eb="52">
      <t>シュウシ</t>
    </rPh>
    <rPh sb="52" eb="54">
      <t>ジョウキョウ</t>
    </rPh>
    <rPh sb="55" eb="57">
      <t>アンテイ</t>
    </rPh>
    <rPh sb="65" eb="68">
      <t>チホウサイ</t>
    </rPh>
    <rPh sb="68" eb="71">
      <t>ショウカンキン</t>
    </rPh>
    <rPh sb="78" eb="81">
      <t>チホウサイ</t>
    </rPh>
    <rPh sb="81" eb="83">
      <t>ザンダカ</t>
    </rPh>
    <rPh sb="90" eb="91">
      <t>タ</t>
    </rPh>
    <rPh sb="91" eb="93">
      <t>カイケイ</t>
    </rPh>
    <rPh sb="93" eb="96">
      <t>ホジョキン</t>
    </rPh>
    <rPh sb="96" eb="98">
      <t>ヒリツ</t>
    </rPh>
    <rPh sb="104" eb="106">
      <t>クリイレ</t>
    </rPh>
    <rPh sb="106" eb="107">
      <t>キン</t>
    </rPh>
    <rPh sb="109" eb="112">
      <t>ソウヒヨウ</t>
    </rPh>
    <rPh sb="113" eb="116">
      <t>チホウサイ</t>
    </rPh>
    <rPh sb="116" eb="119">
      <t>ショウカンキン</t>
    </rPh>
    <rPh sb="162" eb="164">
      <t>フツウ</t>
    </rPh>
    <rPh sb="164" eb="166">
      <t>カイケイ</t>
    </rPh>
    <rPh sb="169" eb="171">
      <t>クリイレ</t>
    </rPh>
    <rPh sb="172" eb="173">
      <t>オコナ</t>
    </rPh>
    <rPh sb="183" eb="185">
      <t>ウリアゲ</t>
    </rPh>
    <rPh sb="185" eb="186">
      <t>ダカ</t>
    </rPh>
    <rPh sb="189" eb="191">
      <t>ヒリツ</t>
    </rPh>
    <rPh sb="200" eb="203">
      <t>アラリエキ</t>
    </rPh>
    <rPh sb="207" eb="209">
      <t>エイギョウ</t>
    </rPh>
    <rPh sb="209" eb="211">
      <t>シュウエキ</t>
    </rPh>
    <rPh sb="212" eb="214">
      <t>エイギョウ</t>
    </rPh>
    <rPh sb="214" eb="216">
      <t>ヒヨウ</t>
    </rPh>
    <rPh sb="218" eb="220">
      <t>エイギョウ</t>
    </rPh>
    <rPh sb="220" eb="222">
      <t>ヒヨウ</t>
    </rPh>
    <rPh sb="236" eb="238">
      <t>ゲンカ</t>
    </rPh>
    <rPh sb="238" eb="240">
      <t>ショウキャク</t>
    </rPh>
    <rPh sb="240" eb="241">
      <t>マエ</t>
    </rPh>
    <rPh sb="241" eb="243">
      <t>エイギョウ</t>
    </rPh>
    <rPh sb="243" eb="245">
      <t>リエキ</t>
    </rPh>
    <rPh sb="247" eb="249">
      <t>センエン</t>
    </rPh>
    <rPh sb="253" eb="256">
      <t>ソウシュウエキ</t>
    </rPh>
    <rPh sb="257" eb="260">
      <t>ソウヒヨウ</t>
    </rPh>
    <rPh sb="261" eb="263">
      <t>クリイレ</t>
    </rPh>
    <rPh sb="263" eb="264">
      <t>キン</t>
    </rPh>
    <rPh sb="265" eb="267">
      <t>シハライ</t>
    </rPh>
    <rPh sb="267" eb="269">
      <t>リソク</t>
    </rPh>
    <rPh sb="274" eb="275">
      <t>キャク</t>
    </rPh>
    <rPh sb="276" eb="278">
      <t>リヨウ</t>
    </rPh>
    <rPh sb="278" eb="279">
      <t>スウ</t>
    </rPh>
    <rPh sb="290" eb="292">
      <t>ネンド</t>
    </rPh>
    <rPh sb="292" eb="294">
      <t>イコウ</t>
    </rPh>
    <rPh sb="295" eb="297">
      <t>シュウエキ</t>
    </rPh>
    <phoneticPr fontId="6"/>
  </si>
  <si>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rPh sb="2" eb="4">
      <t>カドウ</t>
    </rPh>
    <rPh sb="4" eb="5">
      <t>リツ</t>
    </rPh>
    <rPh sb="11" eb="13">
      <t>イチニチ</t>
    </rPh>
    <rPh sb="13" eb="15">
      <t>ヘイキン</t>
    </rPh>
    <rPh sb="15" eb="17">
      <t>チュウシャ</t>
    </rPh>
    <rPh sb="17" eb="19">
      <t>ダイスウ</t>
    </rPh>
    <rPh sb="20" eb="22">
      <t>シュウヨウ</t>
    </rPh>
    <rPh sb="22" eb="24">
      <t>ダイスウ</t>
    </rPh>
    <rPh sb="31" eb="32">
      <t>エキ</t>
    </rPh>
    <rPh sb="32" eb="33">
      <t>ヨコ</t>
    </rPh>
    <rPh sb="33" eb="36">
      <t>チュウシャジョウ</t>
    </rPh>
    <rPh sb="37" eb="38">
      <t>クラ</t>
    </rPh>
    <rPh sb="40" eb="42">
      <t>カドウ</t>
    </rPh>
    <rPh sb="42" eb="43">
      <t>リツ</t>
    </rPh>
    <rPh sb="44" eb="45">
      <t>タカ</t>
    </rPh>
    <rPh sb="57" eb="58">
      <t>ホン</t>
    </rPh>
    <rPh sb="58" eb="61">
      <t>チュウシャジョウ</t>
    </rPh>
    <rPh sb="62" eb="64">
      <t>リヨウ</t>
    </rPh>
    <rPh sb="64" eb="66">
      <t>ケイタイ</t>
    </rPh>
    <rPh sb="69" eb="71">
      <t>オタル</t>
    </rPh>
    <rPh sb="74" eb="76">
      <t>ソウゲイ</t>
    </rPh>
    <rPh sb="79" eb="82">
      <t>タンジカン</t>
    </rPh>
    <rPh sb="82" eb="84">
      <t>リヨウ</t>
    </rPh>
    <rPh sb="85" eb="87">
      <t>シュタイ</t>
    </rPh>
    <rPh sb="91" eb="93">
      <t>イチニチ</t>
    </rPh>
    <rPh sb="94" eb="95">
      <t>ノ</t>
    </rPh>
    <rPh sb="101" eb="102">
      <t>オオ</t>
    </rPh>
    <phoneticPr fontId="6"/>
  </si>
  <si>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平成32年度を目途とした経営戦略の策定に取り組むとともに、引き続き効率的な経営による事業改善に努めてまいります。
</t>
    <rPh sb="11" eb="14">
      <t>リヨウシャ</t>
    </rPh>
    <rPh sb="15" eb="18">
      <t>リベンセイ</t>
    </rPh>
    <rPh sb="18" eb="20">
      <t>カクホ</t>
    </rPh>
    <rPh sb="21" eb="23">
      <t>エキマエ</t>
    </rPh>
    <rPh sb="23" eb="25">
      <t>ヒロバ</t>
    </rPh>
    <rPh sb="26" eb="28">
      <t>コンザツ</t>
    </rPh>
    <rPh sb="160" eb="163">
      <t>チュウシャジョウ</t>
    </rPh>
    <rPh sb="163" eb="165">
      <t>ジギョウ</t>
    </rPh>
    <rPh sb="230" eb="232">
      <t>コンゴ</t>
    </rPh>
    <rPh sb="251" eb="253">
      <t>ヘイセイ</t>
    </rPh>
    <rPh sb="255" eb="257">
      <t>ネンド</t>
    </rPh>
    <rPh sb="258" eb="260">
      <t>メド</t>
    </rPh>
    <rPh sb="263" eb="265">
      <t>ケイエイ</t>
    </rPh>
    <rPh sb="265" eb="267">
      <t>センリャク</t>
    </rPh>
    <rPh sb="268" eb="270">
      <t>サクテイ</t>
    </rPh>
    <rPh sb="271" eb="272">
      <t>ト</t>
    </rPh>
    <rPh sb="273" eb="274">
      <t>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</si>
</sst>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0" fillId="0" borderId="9"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20" fillId="0" borderId="11"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172.4</c:v>
                </c:pt>
                <c:pt idx="1">
                  <c:v>166.4</c:v>
                </c:pt>
                <c:pt idx="2">
                  <c:v>189.8</c:v>
                </c:pt>
                <c:pt idx="3">
                  <c:v>210</c:v>
                </c:pt>
                <c:pt idx="4">
                  <c:v>209.3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41961840"/>
        <c:axId val="24258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41961840"/>
        <c:axId val="242583664"/>
      </c:lineChart>
      <c:dateAx>
        <c:axId val="241961840"/>
        <c:scaling>
          <c:orientation val="minMax"/>
        </c:scaling>
        <c:delete val="1"/>
        <c:axPos val="b"/>
        <c:numFmt formatCode="ge" sourceLinked="1"/>
        <c:majorTickMark val="none"/>
        <c:minorTickMark val="none"/>
        <c:tickLblPos val="none"/>
        <c:crossAx val="242583664"/>
        <c:crosses val="autoZero"/>
        <c:auto val="1"/>
        <c:lblOffset val="100"/>
        <c:baseTimeUnit val="years"/>
      </c:dateAx>
      <c:valAx>
        <c:axId val="24258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96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42583120"/>
        <c:axId val="24222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42583120"/>
        <c:axId val="242221256"/>
      </c:lineChart>
      <c:dateAx>
        <c:axId val="242583120"/>
        <c:scaling>
          <c:orientation val="minMax"/>
        </c:scaling>
        <c:delete val="1"/>
        <c:axPos val="b"/>
        <c:numFmt formatCode="ge" sourceLinked="1"/>
        <c:majorTickMark val="none"/>
        <c:minorTickMark val="none"/>
        <c:tickLblPos val="none"/>
        <c:crossAx val="242221256"/>
        <c:crosses val="autoZero"/>
        <c:auto val="1"/>
        <c:lblOffset val="100"/>
        <c:baseTimeUnit val="years"/>
      </c:dateAx>
      <c:valAx>
        <c:axId val="24222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58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43237008"/>
        <c:axId val="24325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43237008"/>
        <c:axId val="243254760"/>
      </c:lineChart>
      <c:dateAx>
        <c:axId val="243237008"/>
        <c:scaling>
          <c:orientation val="minMax"/>
        </c:scaling>
        <c:delete val="1"/>
        <c:axPos val="b"/>
        <c:numFmt formatCode="ge" sourceLinked="1"/>
        <c:majorTickMark val="none"/>
        <c:minorTickMark val="none"/>
        <c:tickLblPos val="none"/>
        <c:crossAx val="243254760"/>
        <c:crosses val="autoZero"/>
        <c:auto val="1"/>
        <c:lblOffset val="100"/>
        <c:baseTimeUnit val="years"/>
      </c:dateAx>
      <c:valAx>
        <c:axId val="243254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23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43171840"/>
        <c:axId val="22871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43171840"/>
        <c:axId val="228711448"/>
      </c:lineChart>
      <c:dateAx>
        <c:axId val="243171840"/>
        <c:scaling>
          <c:orientation val="minMax"/>
        </c:scaling>
        <c:delete val="1"/>
        <c:axPos val="b"/>
        <c:numFmt formatCode="ge" sourceLinked="1"/>
        <c:majorTickMark val="none"/>
        <c:minorTickMark val="none"/>
        <c:tickLblPos val="none"/>
        <c:crossAx val="228711448"/>
        <c:crosses val="autoZero"/>
        <c:auto val="1"/>
        <c:lblOffset val="100"/>
        <c:baseTimeUnit val="years"/>
      </c:dateAx>
      <c:valAx>
        <c:axId val="228711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1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28712624"/>
        <c:axId val="22871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28712624"/>
        <c:axId val="228713016"/>
      </c:lineChart>
      <c:dateAx>
        <c:axId val="228712624"/>
        <c:scaling>
          <c:orientation val="minMax"/>
        </c:scaling>
        <c:delete val="1"/>
        <c:axPos val="b"/>
        <c:numFmt formatCode="ge" sourceLinked="1"/>
        <c:majorTickMark val="none"/>
        <c:minorTickMark val="none"/>
        <c:tickLblPos val="none"/>
        <c:crossAx val="228713016"/>
        <c:crosses val="autoZero"/>
        <c:auto val="1"/>
        <c:lblOffset val="100"/>
        <c:baseTimeUnit val="years"/>
      </c:dateAx>
      <c:valAx>
        <c:axId val="228713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1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28711056"/>
        <c:axId val="22871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28711056"/>
        <c:axId val="228710664"/>
      </c:lineChart>
      <c:dateAx>
        <c:axId val="228711056"/>
        <c:scaling>
          <c:orientation val="minMax"/>
        </c:scaling>
        <c:delete val="1"/>
        <c:axPos val="b"/>
        <c:numFmt formatCode="ge" sourceLinked="1"/>
        <c:majorTickMark val="none"/>
        <c:minorTickMark val="none"/>
        <c:tickLblPos val="none"/>
        <c:crossAx val="228710664"/>
        <c:crosses val="autoZero"/>
        <c:auto val="1"/>
        <c:lblOffset val="100"/>
        <c:baseTimeUnit val="years"/>
      </c:dateAx>
      <c:valAx>
        <c:axId val="228710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71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1170</c:v>
                </c:pt>
                <c:pt idx="1">
                  <c:v>1165</c:v>
                </c:pt>
                <c:pt idx="2">
                  <c:v>1170</c:v>
                </c:pt>
                <c:pt idx="3">
                  <c:v>1180</c:v>
                </c:pt>
                <c:pt idx="4">
                  <c:v>1145</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28712232"/>
        <c:axId val="22870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28712232"/>
        <c:axId val="228709488"/>
      </c:lineChart>
      <c:dateAx>
        <c:axId val="228712232"/>
        <c:scaling>
          <c:orientation val="minMax"/>
        </c:scaling>
        <c:delete val="1"/>
        <c:axPos val="b"/>
        <c:numFmt formatCode="ge" sourceLinked="1"/>
        <c:majorTickMark val="none"/>
        <c:minorTickMark val="none"/>
        <c:tickLblPos val="none"/>
        <c:crossAx val="228709488"/>
        <c:crosses val="autoZero"/>
        <c:auto val="1"/>
        <c:lblOffset val="100"/>
        <c:baseTimeUnit val="years"/>
      </c:dateAx>
      <c:valAx>
        <c:axId val="22870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1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42</c:v>
                </c:pt>
                <c:pt idx="1">
                  <c:v>39.9</c:v>
                </c:pt>
                <c:pt idx="2">
                  <c:v>47.3</c:v>
                </c:pt>
                <c:pt idx="3">
                  <c:v>52.4</c:v>
                </c:pt>
                <c:pt idx="4">
                  <c:v>52.2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28714192"/>
        <c:axId val="22871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28714192"/>
        <c:axId val="228714584"/>
      </c:lineChart>
      <c:dateAx>
        <c:axId val="228714192"/>
        <c:scaling>
          <c:orientation val="minMax"/>
        </c:scaling>
        <c:delete val="1"/>
        <c:axPos val="b"/>
        <c:numFmt formatCode="ge" sourceLinked="1"/>
        <c:majorTickMark val="none"/>
        <c:minorTickMark val="none"/>
        <c:tickLblPos val="none"/>
        <c:crossAx val="228714584"/>
        <c:crosses val="autoZero"/>
        <c:auto val="1"/>
        <c:lblOffset val="100"/>
        <c:baseTimeUnit val="years"/>
      </c:dateAx>
      <c:valAx>
        <c:axId val="22871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71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3530</c:v>
                </c:pt>
                <c:pt idx="1">
                  <c:v>3323</c:v>
                </c:pt>
                <c:pt idx="2">
                  <c:v>3574</c:v>
                </c:pt>
                <c:pt idx="3">
                  <c:v>4049</c:v>
                </c:pt>
                <c:pt idx="4">
                  <c:v>4234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28715368"/>
        <c:axId val="24331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28715368"/>
        <c:axId val="243319816"/>
      </c:lineChart>
      <c:dateAx>
        <c:axId val="228715368"/>
        <c:scaling>
          <c:orientation val="minMax"/>
        </c:scaling>
        <c:delete val="1"/>
        <c:axPos val="b"/>
        <c:numFmt formatCode="ge" sourceLinked="1"/>
        <c:majorTickMark val="none"/>
        <c:minorTickMark val="none"/>
        <c:tickLblPos val="none"/>
        <c:crossAx val="243319816"/>
        <c:crosses val="autoZero"/>
        <c:auto val="1"/>
        <c:lblOffset val="100"/>
        <c:baseTimeUnit val="years"/>
      </c:dateAx>
      <c:valAx>
        <c:axId val="243319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871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北海道小樽市　小樽市駅前広場駐車場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253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172.4</v>
      </c>
      <c r="V31" s="117"/>
      <c r="W31" s="117"/>
      <c r="X31" s="117"/>
      <c r="Y31" s="117"/>
      <c r="Z31" s="117"/>
      <c r="AA31" s="117"/>
      <c r="AB31" s="117"/>
      <c r="AC31" s="117"/>
      <c r="AD31" s="117"/>
      <c r="AE31" s="117"/>
      <c r="AF31" s="117"/>
      <c r="AG31" s="117"/>
      <c r="AH31" s="117"/>
      <c r="AI31" s="117"/>
      <c r="AJ31" s="117"/>
      <c r="AK31" s="117"/>
      <c r="AL31" s="117"/>
      <c r="AM31" s="117"/>
      <c r="AN31" s="117">
        <f>データ!Z7</f>
        <v>166.4</v>
      </c>
      <c r="AO31" s="117"/>
      <c r="AP31" s="117"/>
      <c r="AQ31" s="117"/>
      <c r="AR31" s="117"/>
      <c r="AS31" s="117"/>
      <c r="AT31" s="117"/>
      <c r="AU31" s="117"/>
      <c r="AV31" s="117"/>
      <c r="AW31" s="117"/>
      <c r="AX31" s="117"/>
      <c r="AY31" s="117"/>
      <c r="AZ31" s="117"/>
      <c r="BA31" s="117"/>
      <c r="BB31" s="117"/>
      <c r="BC31" s="117"/>
      <c r="BD31" s="117"/>
      <c r="BE31" s="117"/>
      <c r="BF31" s="117"/>
      <c r="BG31" s="117">
        <f>データ!AA7</f>
        <v>189.8</v>
      </c>
      <c r="BH31" s="117"/>
      <c r="BI31" s="117"/>
      <c r="BJ31" s="117"/>
      <c r="BK31" s="117"/>
      <c r="BL31" s="117"/>
      <c r="BM31" s="117"/>
      <c r="BN31" s="117"/>
      <c r="BO31" s="117"/>
      <c r="BP31" s="117"/>
      <c r="BQ31" s="117"/>
      <c r="BR31" s="117"/>
      <c r="BS31" s="117"/>
      <c r="BT31" s="117"/>
      <c r="BU31" s="117"/>
      <c r="BV31" s="117"/>
      <c r="BW31" s="117"/>
      <c r="BX31" s="117"/>
      <c r="BY31" s="117"/>
      <c r="BZ31" s="117">
        <f>データ!AB7</f>
        <v>210</v>
      </c>
      <c r="CA31" s="117"/>
      <c r="CB31" s="117"/>
      <c r="CC31" s="117"/>
      <c r="CD31" s="117"/>
      <c r="CE31" s="117"/>
      <c r="CF31" s="117"/>
      <c r="CG31" s="117"/>
      <c r="CH31" s="117"/>
      <c r="CI31" s="117"/>
      <c r="CJ31" s="117"/>
      <c r="CK31" s="117"/>
      <c r="CL31" s="117"/>
      <c r="CM31" s="117"/>
      <c r="CN31" s="117"/>
      <c r="CO31" s="117"/>
      <c r="CP31" s="117"/>
      <c r="CQ31" s="117"/>
      <c r="CR31" s="117"/>
      <c r="CS31" s="117">
        <f>データ!AC7</f>
        <v>209.3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1170</v>
      </c>
      <c r="JD31" s="119"/>
      <c r="JE31" s="119"/>
      <c r="JF31" s="119"/>
      <c r="JG31" s="119"/>
      <c r="JH31" s="119"/>
      <c r="JI31" s="119"/>
      <c r="JJ31" s="119"/>
      <c r="JK31" s="119"/>
      <c r="JL31" s="119"/>
      <c r="JM31" s="119"/>
      <c r="JN31" s="119"/>
      <c r="JO31" s="119"/>
      <c r="JP31" s="119"/>
      <c r="JQ31" s="119"/>
      <c r="JR31" s="119"/>
      <c r="JS31" s="119"/>
      <c r="JT31" s="119"/>
      <c r="JU31" s="120"/>
      <c r="JV31" s="118">
        <f>データ!DL7</f>
        <v>1165</v>
      </c>
      <c r="JW31" s="119"/>
      <c r="JX31" s="119"/>
      <c r="JY31" s="119"/>
      <c r="JZ31" s="119"/>
      <c r="KA31" s="119"/>
      <c r="KB31" s="119"/>
      <c r="KC31" s="119"/>
      <c r="KD31" s="119"/>
      <c r="KE31" s="119"/>
      <c r="KF31" s="119"/>
      <c r="KG31" s="119"/>
      <c r="KH31" s="119"/>
      <c r="KI31" s="119"/>
      <c r="KJ31" s="119"/>
      <c r="KK31" s="119"/>
      <c r="KL31" s="119"/>
      <c r="KM31" s="119"/>
      <c r="KN31" s="120"/>
      <c r="KO31" s="118">
        <f>データ!DM7</f>
        <v>1170</v>
      </c>
      <c r="KP31" s="119"/>
      <c r="KQ31" s="119"/>
      <c r="KR31" s="119"/>
      <c r="KS31" s="119"/>
      <c r="KT31" s="119"/>
      <c r="KU31" s="119"/>
      <c r="KV31" s="119"/>
      <c r="KW31" s="119"/>
      <c r="KX31" s="119"/>
      <c r="KY31" s="119"/>
      <c r="KZ31" s="119"/>
      <c r="LA31" s="119"/>
      <c r="LB31" s="119"/>
      <c r="LC31" s="119"/>
      <c r="LD31" s="119"/>
      <c r="LE31" s="119"/>
      <c r="LF31" s="119"/>
      <c r="LG31" s="120"/>
      <c r="LH31" s="118">
        <f>データ!DN7</f>
        <v>1180</v>
      </c>
      <c r="LI31" s="119"/>
      <c r="LJ31" s="119"/>
      <c r="LK31" s="119"/>
      <c r="LL31" s="119"/>
      <c r="LM31" s="119"/>
      <c r="LN31" s="119"/>
      <c r="LO31" s="119"/>
      <c r="LP31" s="119"/>
      <c r="LQ31" s="119"/>
      <c r="LR31" s="119"/>
      <c r="LS31" s="119"/>
      <c r="LT31" s="119"/>
      <c r="LU31" s="119"/>
      <c r="LV31" s="119"/>
      <c r="LW31" s="119"/>
      <c r="LX31" s="119"/>
      <c r="LY31" s="119"/>
      <c r="LZ31" s="120"/>
      <c r="MA31" s="118">
        <f>データ!DO7</f>
        <v>1145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42</v>
      </c>
      <c r="EM52" s="117"/>
      <c r="EN52" s="117"/>
      <c r="EO52" s="117"/>
      <c r="EP52" s="117"/>
      <c r="EQ52" s="117"/>
      <c r="ER52" s="117"/>
      <c r="ES52" s="117"/>
      <c r="ET52" s="117"/>
      <c r="EU52" s="117"/>
      <c r="EV52" s="117"/>
      <c r="EW52" s="117"/>
      <c r="EX52" s="117"/>
      <c r="EY52" s="117"/>
      <c r="EZ52" s="117"/>
      <c r="FA52" s="117"/>
      <c r="FB52" s="117"/>
      <c r="FC52" s="117"/>
      <c r="FD52" s="117"/>
      <c r="FE52" s="117">
        <f>データ!BG7</f>
        <v>39.9</v>
      </c>
      <c r="FF52" s="117"/>
      <c r="FG52" s="117"/>
      <c r="FH52" s="117"/>
      <c r="FI52" s="117"/>
      <c r="FJ52" s="117"/>
      <c r="FK52" s="117"/>
      <c r="FL52" s="117"/>
      <c r="FM52" s="117"/>
      <c r="FN52" s="117"/>
      <c r="FO52" s="117"/>
      <c r="FP52" s="117"/>
      <c r="FQ52" s="117"/>
      <c r="FR52" s="117"/>
      <c r="FS52" s="117"/>
      <c r="FT52" s="117"/>
      <c r="FU52" s="117"/>
      <c r="FV52" s="117"/>
      <c r="FW52" s="117"/>
      <c r="FX52" s="117">
        <f>データ!BH7</f>
        <v>47.3</v>
      </c>
      <c r="FY52" s="117"/>
      <c r="FZ52" s="117"/>
      <c r="GA52" s="117"/>
      <c r="GB52" s="117"/>
      <c r="GC52" s="117"/>
      <c r="GD52" s="117"/>
      <c r="GE52" s="117"/>
      <c r="GF52" s="117"/>
      <c r="GG52" s="117"/>
      <c r="GH52" s="117"/>
      <c r="GI52" s="117"/>
      <c r="GJ52" s="117"/>
      <c r="GK52" s="117"/>
      <c r="GL52" s="117"/>
      <c r="GM52" s="117"/>
      <c r="GN52" s="117"/>
      <c r="GO52" s="117"/>
      <c r="GP52" s="117"/>
      <c r="GQ52" s="117">
        <f>データ!BI7</f>
        <v>52.4</v>
      </c>
      <c r="GR52" s="117"/>
      <c r="GS52" s="117"/>
      <c r="GT52" s="117"/>
      <c r="GU52" s="117"/>
      <c r="GV52" s="117"/>
      <c r="GW52" s="117"/>
      <c r="GX52" s="117"/>
      <c r="GY52" s="117"/>
      <c r="GZ52" s="117"/>
      <c r="HA52" s="117"/>
      <c r="HB52" s="117"/>
      <c r="HC52" s="117"/>
      <c r="HD52" s="117"/>
      <c r="HE52" s="117"/>
      <c r="HF52" s="117"/>
      <c r="HG52" s="117"/>
      <c r="HH52" s="117"/>
      <c r="HI52" s="117"/>
      <c r="HJ52" s="117">
        <f>データ!BJ7</f>
        <v>52.2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3530</v>
      </c>
      <c r="JD52" s="125"/>
      <c r="JE52" s="125"/>
      <c r="JF52" s="125"/>
      <c r="JG52" s="125"/>
      <c r="JH52" s="125"/>
      <c r="JI52" s="125"/>
      <c r="JJ52" s="125"/>
      <c r="JK52" s="125"/>
      <c r="JL52" s="125"/>
      <c r="JM52" s="125"/>
      <c r="JN52" s="125"/>
      <c r="JO52" s="125"/>
      <c r="JP52" s="125"/>
      <c r="JQ52" s="125"/>
      <c r="JR52" s="125"/>
      <c r="JS52" s="125"/>
      <c r="JT52" s="125"/>
      <c r="JU52" s="125"/>
      <c r="JV52" s="125">
        <f>データ!BR7</f>
        <v>3323</v>
      </c>
      <c r="JW52" s="125"/>
      <c r="JX52" s="125"/>
      <c r="JY52" s="125"/>
      <c r="JZ52" s="125"/>
      <c r="KA52" s="125"/>
      <c r="KB52" s="125"/>
      <c r="KC52" s="125"/>
      <c r="KD52" s="125"/>
      <c r="KE52" s="125"/>
      <c r="KF52" s="125"/>
      <c r="KG52" s="125"/>
      <c r="KH52" s="125"/>
      <c r="KI52" s="125"/>
      <c r="KJ52" s="125"/>
      <c r="KK52" s="125"/>
      <c r="KL52" s="125"/>
      <c r="KM52" s="125"/>
      <c r="KN52" s="125"/>
      <c r="KO52" s="125">
        <f>データ!BS7</f>
        <v>3574</v>
      </c>
      <c r="KP52" s="125"/>
      <c r="KQ52" s="125"/>
      <c r="KR52" s="125"/>
      <c r="KS52" s="125"/>
      <c r="KT52" s="125"/>
      <c r="KU52" s="125"/>
      <c r="KV52" s="125"/>
      <c r="KW52" s="125"/>
      <c r="KX52" s="125"/>
      <c r="KY52" s="125"/>
      <c r="KZ52" s="125"/>
      <c r="LA52" s="125"/>
      <c r="LB52" s="125"/>
      <c r="LC52" s="125"/>
      <c r="LD52" s="125"/>
      <c r="LE52" s="125"/>
      <c r="LF52" s="125"/>
      <c r="LG52" s="125"/>
      <c r="LH52" s="125">
        <f>データ!BT7</f>
        <v>4049</v>
      </c>
      <c r="LI52" s="125"/>
      <c r="LJ52" s="125"/>
      <c r="LK52" s="125"/>
      <c r="LL52" s="125"/>
      <c r="LM52" s="125"/>
      <c r="LN52" s="125"/>
      <c r="LO52" s="125"/>
      <c r="LP52" s="125"/>
      <c r="LQ52" s="125"/>
      <c r="LR52" s="125"/>
      <c r="LS52" s="125"/>
      <c r="LT52" s="125"/>
      <c r="LU52" s="125"/>
      <c r="LV52" s="125"/>
      <c r="LW52" s="125"/>
      <c r="LX52" s="125"/>
      <c r="LY52" s="125"/>
      <c r="LZ52" s="125"/>
      <c r="MA52" s="125">
        <f>データ!BU7</f>
        <v>4234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23310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12033</v>
      </c>
      <c r="D6" s="61">
        <f t="shared" si="1"/>
        <v>47</v>
      </c>
      <c r="E6" s="61">
        <f t="shared" si="1"/>
        <v>14</v>
      </c>
      <c r="F6" s="61">
        <f t="shared" si="1"/>
        <v>0</v>
      </c>
      <c r="G6" s="61">
        <f t="shared" si="1"/>
        <v>2</v>
      </c>
      <c r="H6" s="61" t="str">
        <f>SUBSTITUTE(H8,"　","")</f>
        <v>北海道小樽市</v>
      </c>
      <c r="I6" s="61" t="str">
        <f t="shared" si="1"/>
        <v>小樽市駅前広場駐車場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38</v>
      </c>
      <c r="S6" s="63" t="str">
        <f t="shared" si="1"/>
        <v>駅</v>
      </c>
      <c r="T6" s="63" t="str">
        <f t="shared" si="1"/>
        <v>有</v>
      </c>
      <c r="U6" s="64">
        <f t="shared" si="1"/>
        <v>253</v>
      </c>
      <c r="V6" s="64">
        <f t="shared" si="1"/>
        <v>20</v>
      </c>
      <c r="W6" s="64">
        <f t="shared" si="1"/>
        <v>300</v>
      </c>
      <c r="X6" s="63" t="str">
        <f t="shared" si="1"/>
        <v>利用料金制</v>
      </c>
      <c r="Y6" s="65">
        <f>IF(Y8="-",NA(),Y8)</f>
        <v>172.4</v>
      </c>
      <c r="Z6" s="65">
        <f t="shared" ref="Z6:AH6" si="2">IF(Z8="-",NA(),Z8)</f>
        <v>166.4</v>
      </c>
      <c r="AA6" s="65">
        <f t="shared" si="2"/>
        <v>189.8</v>
      </c>
      <c r="AB6" s="65">
        <f t="shared" si="2"/>
        <v>210</v>
      </c>
      <c r="AC6" s="65">
        <f t="shared" si="2"/>
        <v>209.3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42</v>
      </c>
      <c r="BG6" s="65">
        <f t="shared" ref="BG6:BO6" si="5">IF(BG8="-",NA(),BG8)</f>
        <v>39.9</v>
      </c>
      <c r="BH6" s="65">
        <f t="shared" si="5"/>
        <v>47.3</v>
      </c>
      <c r="BI6" s="65">
        <f t="shared" si="5"/>
        <v>52.4</v>
      </c>
      <c r="BJ6" s="65">
        <f t="shared" si="5"/>
        <v>52.2</v>
      </c>
      <c r="BK6" s="65">
        <f t="shared" si="5"/>
        <v>51.9</v>
      </c>
      <c r="BL6" s="65">
        <f t="shared" si="5"/>
        <v>59.2</v>
      </c>
      <c r="BM6" s="65">
        <f t="shared" si="5"/>
        <v>64.5</v>
      </c>
      <c r="BN6" s="65">
        <f t="shared" si="5"/>
        <v>60</v>
      </c>
      <c r="BO6" s="65">
        <f t="shared" si="5"/>
        <v>52.8</v>
      </c>
      <c r="BP6" s="62" t="str">
        <f>IF(BP8="-","",IF(BP8="-","【-】","【"&amp;SUBSTITUTE(TEXT(BP8,"#,##0.0"),"-","△")&amp;"】"))</f>
        <v>【45.2】</v>
      </c>
      <c r="BQ6" s="66">
        <f>IF(BQ8="-",NA(),BQ8)</f>
        <v>3530</v>
      </c>
      <c r="BR6" s="66">
        <f t="shared" ref="BR6:BZ6" si="6">IF(BR8="-",NA(),BR8)</f>
        <v>3323</v>
      </c>
      <c r="BS6" s="66">
        <f t="shared" si="6"/>
        <v>3574</v>
      </c>
      <c r="BT6" s="66">
        <f t="shared" si="6"/>
        <v>4049</v>
      </c>
      <c r="BU6" s="66">
        <f t="shared" si="6"/>
        <v>4234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23310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1170</v>
      </c>
      <c r="DL6" s="65">
        <f t="shared" ref="DL6:DT6" si="9">IF(DL8="-",NA(),DL8)</f>
        <v>1165</v>
      </c>
      <c r="DM6" s="65">
        <f t="shared" si="9"/>
        <v>1170</v>
      </c>
      <c r="DN6" s="65">
        <f t="shared" si="9"/>
        <v>1180</v>
      </c>
      <c r="DO6" s="65">
        <f t="shared" si="9"/>
        <v>1145</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12033</v>
      </c>
      <c r="D7" s="61">
        <f t="shared" si="10"/>
        <v>47</v>
      </c>
      <c r="E7" s="61">
        <f t="shared" si="10"/>
        <v>14</v>
      </c>
      <c r="F7" s="61">
        <f t="shared" si="10"/>
        <v>0</v>
      </c>
      <c r="G7" s="61">
        <f t="shared" si="10"/>
        <v>2</v>
      </c>
      <c r="H7" s="61" t="str">
        <f t="shared" si="10"/>
        <v>北海道　小樽市</v>
      </c>
      <c r="I7" s="61" t="str">
        <f t="shared" si="10"/>
        <v>小樽市駅前広場駐車場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38</v>
      </c>
      <c r="S7" s="63" t="str">
        <f t="shared" si="10"/>
        <v>駅</v>
      </c>
      <c r="T7" s="63" t="str">
        <f t="shared" si="10"/>
        <v>有</v>
      </c>
      <c r="U7" s="64">
        <f t="shared" si="10"/>
        <v>253</v>
      </c>
      <c r="V7" s="64">
        <f t="shared" si="10"/>
        <v>20</v>
      </c>
      <c r="W7" s="64">
        <f t="shared" si="10"/>
        <v>300</v>
      </c>
      <c r="X7" s="63" t="str">
        <f t="shared" si="10"/>
        <v>利用料金制</v>
      </c>
      <c r="Y7" s="65">
        <f>Y8</f>
        <v>172.4</v>
      </c>
      <c r="Z7" s="65">
        <f t="shared" ref="Z7:AH7" si="11">Z8</f>
        <v>166.4</v>
      </c>
      <c r="AA7" s="65">
        <f t="shared" si="11"/>
        <v>189.8</v>
      </c>
      <c r="AB7" s="65">
        <f t="shared" si="11"/>
        <v>210</v>
      </c>
      <c r="AC7" s="65">
        <f t="shared" si="11"/>
        <v>209.3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42</v>
      </c>
      <c r="BG7" s="65">
        <f t="shared" ref="BG7:BO7" si="14">BG8</f>
        <v>39.9</v>
      </c>
      <c r="BH7" s="65">
        <f t="shared" si="14"/>
        <v>47.3</v>
      </c>
      <c r="BI7" s="65">
        <f t="shared" si="14"/>
        <v>52.4</v>
      </c>
      <c r="BJ7" s="65">
        <f t="shared" si="14"/>
        <v>52.2</v>
      </c>
      <c r="BK7" s="65">
        <f t="shared" si="14"/>
        <v>51.9</v>
      </c>
      <c r="BL7" s="65">
        <f t="shared" si="14"/>
        <v>59.2</v>
      </c>
      <c r="BM7" s="65">
        <f t="shared" si="14"/>
        <v>64.5</v>
      </c>
      <c r="BN7" s="65">
        <f t="shared" si="14"/>
        <v>60</v>
      </c>
      <c r="BO7" s="65">
        <f t="shared" si="14"/>
        <v>52.8</v>
      </c>
      <c r="BP7" s="62"/>
      <c r="BQ7" s="66">
        <f>BQ8</f>
        <v>3530</v>
      </c>
      <c r="BR7" s="66">
        <f t="shared" ref="BR7:BZ7" si="15">BR8</f>
        <v>3323</v>
      </c>
      <c r="BS7" s="66">
        <f t="shared" si="15"/>
        <v>3574</v>
      </c>
      <c r="BT7" s="66">
        <f t="shared" si="15"/>
        <v>4049</v>
      </c>
      <c r="BU7" s="66">
        <f t="shared" si="15"/>
        <v>4234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23310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1170</v>
      </c>
      <c r="DL7" s="65">
        <f t="shared" ref="DL7:DT7" si="17">DL8</f>
        <v>1165</v>
      </c>
      <c r="DM7" s="65">
        <f t="shared" si="17"/>
        <v>1170</v>
      </c>
      <c r="DN7" s="65">
        <f t="shared" si="17"/>
        <v>1180</v>
      </c>
      <c r="DO7" s="65">
        <f t="shared" si="17"/>
        <v>1145</v>
      </c>
      <c r="DP7" s="65">
        <f t="shared" si="17"/>
        <v>230</v>
      </c>
      <c r="DQ7" s="65">
        <f t="shared" si="17"/>
        <v>244.3</v>
      </c>
      <c r="DR7" s="65">
        <f t="shared" si="17"/>
        <v>238.1</v>
      </c>
      <c r="DS7" s="65">
        <f t="shared" si="17"/>
        <v>261.8</v>
      </c>
      <c r="DT7" s="65">
        <f t="shared" si="17"/>
        <v>268.7</v>
      </c>
      <c r="DU7" s="62"/>
    </row>
    <row r="8" spans="1:125" s="67" customFormat="1">
      <c r="A8" s="50"/>
      <c r="B8" s="68">
        <v>2016</v>
      </c>
      <c r="C8" s="68">
        <v>12033</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38</v>
      </c>
      <c r="S8" s="70" t="s">
        <v>122</v>
      </c>
      <c r="T8" s="70" t="s">
        <v>123</v>
      </c>
      <c r="U8" s="71">
        <v>253</v>
      </c>
      <c r="V8" s="71">
        <v>20</v>
      </c>
      <c r="W8" s="71">
        <v>300</v>
      </c>
      <c r="X8" s="70" t="s">
        <v>124</v>
      </c>
      <c r="Y8" s="72">
        <v>172.4</v>
      </c>
      <c r="Z8" s="72">
        <v>166.4</v>
      </c>
      <c r="AA8" s="72">
        <v>189.8</v>
      </c>
      <c r="AB8" s="72">
        <v>210</v>
      </c>
      <c r="AC8" s="72">
        <v>209.3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42</v>
      </c>
      <c r="BG8" s="72">
        <v>39.9</v>
      </c>
      <c r="BH8" s="72">
        <v>47.3</v>
      </c>
      <c r="BI8" s="72">
        <v>52.4</v>
      </c>
      <c r="BJ8" s="72">
        <v>52.2</v>
      </c>
      <c r="BK8" s="72">
        <v>51.9</v>
      </c>
      <c r="BL8" s="72">
        <v>59.2</v>
      </c>
      <c r="BM8" s="72">
        <v>64.5</v>
      </c>
      <c r="BN8" s="72">
        <v>60</v>
      </c>
      <c r="BO8" s="72">
        <v>52.8</v>
      </c>
      <c r="BP8" s="69">
        <v>45.2</v>
      </c>
      <c r="BQ8" s="73">
        <v>3530</v>
      </c>
      <c r="BR8" s="73">
        <v>3323</v>
      </c>
      <c r="BS8" s="73">
        <v>3574</v>
      </c>
      <c r="BT8" s="74">
        <v>4049</v>
      </c>
      <c r="BU8" s="74">
        <v>4234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23310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1170</v>
      </c>
      <c r="DL8" s="72">
        <v>1165</v>
      </c>
      <c r="DM8" s="72">
        <v>1170</v>
      </c>
      <c r="DN8" s="72">
        <v>1180</v>
      </c>
      <c r="DO8" s="72">
        <v>1145</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今泉克彦</cp:lastModifiedBy>
  <cp:lastPrinted>2018-03-22T08:40:38Z</cp:lastPrinted>
  <dcterms:created xsi:type="dcterms:W3CDTF">2018-02-09T01:43:37Z</dcterms:created>
  <dcterms:modified xsi:type="dcterms:W3CDTF">2019-03-11T01:54:46Z</dcterms:modified>
  <cp:category/>
</cp:coreProperties>
</file>