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5.251\総務課\201505202300\総務課\経理係\経理主査\■①　簡易水道（石狩西部含む）\②　決算（消費税含む）\経営比較分析表\H30決算\回答\"/>
    </mc:Choice>
  </mc:AlternateContent>
  <workbookProtection workbookAlgorithmName="SHA-512" workbookHashValue="OQ0Mwd3srt022cCI0XM4lYoKQ6H98bbQHNscJBqc2nHKk0aMLAyPLLDh1l3ds/oV6XUVVsZzh1Y0sOsMknipAA==" workbookSaltValue="ccIrhRdDe1jWobMd+jVr2A==" workbookSpinCount="100000" lockStructure="1"/>
  <bookViews>
    <workbookView xWindow="0" yWindow="0" windowWidth="24000" windowHeight="969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<sst xmlns="http://schemas.openxmlformats.org/spreadsheetml/2006/main" count="286" uniqueCount="107">
  <si>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</si>
  <si>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</si>
  <si>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</si>
  <si>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</si>
  <si>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</si>
  <si>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</si>
  <si>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</si>
  <si>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</si>
  <si>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</si>
  <si>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</si>
  <si>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</si>
  <si>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</si>
  <si>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</si>
  <si>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</si>
  <si>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</si>
  <si>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</si>
  <si>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</si>
  <si>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</si>
  <si>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</si>
  <si>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</si>
  <si>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</si>
  <si>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</si>
  <si>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</si>
  <si>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</si>
  <si>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</si>
  <si>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</si>
  <si>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</si>
  <si>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</si>
  <si>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</si>
  <si>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</si>
  <si>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</si>
  <si>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</si>
  <si>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</si>
  <si>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</si>
  <si>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</si>
  <si>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</si>
  <si>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</si>
  <si>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</si>
  <si>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</si>
  <si>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</si>
  <si>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</si>
  <si>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</si>
  <si>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</si>
  <si>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</si>
  <si>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</si>
  <si>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</si>
  <si>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</si>
  <si>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</si>
  <si>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</si>
  <si>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</si>
  <si>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</si>
  <si>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</si>
  <si>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</si>
  <si>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</si>
  <si>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</si>
  <si>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</si>
  <si>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</si>
  <si>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</si>
  <si>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</si>
  <si>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</si>
  <si>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</si>
  <si>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</si>
  <si>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</si>
  <si>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</si>
  <si>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</si>
  <si>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</si>
  <si>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</si>
  <si>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</si>
  <si>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</si>
  <si>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</si>
  <si>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</si>
  <si>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</si>
  <si>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</si>
  <si>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</si>
  <si>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</si>
  <si>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</si>
  <si>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</si>
  <si>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</si>
  <si>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</si>
  <si>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</si>
  <si>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</si>
  <si>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</si>
  <si>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</si>
  <si>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</si>
  <si>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</si>
  <si>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</si>
  <si>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</si>
  <si>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</si>
  <si>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</si>
  <si>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</si>
  <si>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</si>
  <si>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</si>
  <si>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</si>
  <si>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</si>
  <si>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</si>
  <si>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</si>
  <si>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</si>
  <si>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</si>
  <si>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</si>
  <si>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</si>
  <si>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</si>
  <si>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</si>
  <si>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</si>
  <si>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</si>
  <si>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平成２９年３月に策定した簡易水道事業経営戦略に基づき、
①安全な水を安定的に提供し、円滑な経済活動を持続させるため、施設の更新及び維持管理を適切に行います。
②立地企業等の簡易水道の利用促進を図るため、料金体系の適正化に努めます。
③維持管理費及び企業債発行額の圧縮により、財政基盤の強化に努めます。</t>
  </si>
  <si>
    <t>当市の簡易水道事業の給水は、銭函４丁目・５丁目に立地する工場等を対象としており、給水収益は企業立地の進捗に左右されます。現在は、給水の全てを石狩西部広域水道企業団からの受水によりまかなっています。
①経常収支比率・②累積欠損金比率
前年度と比較して給水収益は増加しましたが、費用面で平成元年度から平成８年度に発行した企業債に係る支払利息が未だ高い水準にあり、経常収支は赤字となりました。このため、平成３０年度も前年度に続いて当年度純損失を計上し、累積欠損金を生じました。今後も、企業誘致を図っていくほか、地下水利用企業に対して簡易水道への切替えを促すなど、給水収益増加に向けた取組を継続する必要があります。
③流動比率・④企業債残高対給水収益比率
企業債残高は減少傾向にありますが、平成元年度から平成８年度に発行した企業債の償還が完了していないため、企業債残高が依然として高い水準にあり、流動負債に占める企業債の割合が高いため、流動比率は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については協定に基づく水量により費用計上しています。このため、給水原価の低減は困難な状況です。また、企業立地が進まず、施設能力に見合った企業数に達していないため施設利用率は低く、給水収益も低い水準であるため料金回収率も低くなっています。有収率については、配水管で滞留する水道水の水質保全のために放水を行っており、放水量が多いため有収率が低い水準となっています。今後は、簡易水道利用企業の増加に向けた取組により、これらの指標の改善に努めます。</t>
    <rPh sb="0" eb="2">
      <t>トウシ</t>
    </rPh>
    <rPh sb="3" eb="5">
      <t>カンイ</t>
    </rPh>
    <rPh sb="5" eb="7">
      <t>スイドウ</t>
    </rPh>
    <rPh sb="7" eb="9">
      <t>ジギョウ</t>
    </rPh>
    <rPh sb="10" eb="12">
      <t>キュウスイ</t>
    </rPh>
    <rPh sb="14" eb="16">
      <t>ゼニバコ</t>
    </rPh>
    <rPh sb="17" eb="19">
      <t>チョウメ</t>
    </rPh>
    <rPh sb="21" eb="23">
      <t>チョウメ</t>
    </rPh>
    <rPh sb="24" eb="26">
      <t>リッチ</t>
    </rPh>
    <rPh sb="28" eb="31">
      <t>コウジョウトウ</t>
    </rPh>
    <rPh sb="32" eb="34">
      <t>タイショウ</t>
    </rPh>
    <rPh sb="40" eb="42">
      <t>キュウスイ</t>
    </rPh>
    <rPh sb="42" eb="44">
      <t>シュウエキ</t>
    </rPh>
    <rPh sb="45" eb="47">
      <t>キギョウ</t>
    </rPh>
    <rPh sb="47" eb="49">
      <t>リッチ</t>
    </rPh>
    <rPh sb="50" eb="52">
      <t>シンチョク</t>
    </rPh>
    <rPh sb="53" eb="55">
      <t>サユウ</t>
    </rPh>
    <rPh sb="60" eb="62">
      <t>ゲンザイ</t>
    </rPh>
    <rPh sb="64" eb="66">
      <t>キュウスイ</t>
    </rPh>
    <rPh sb="67" eb="68">
      <t>スベ</t>
    </rPh>
    <rPh sb="70" eb="72">
      <t>イシカリ</t>
    </rPh>
    <rPh sb="72" eb="74">
      <t>セイブ</t>
    </rPh>
    <rPh sb="74" eb="76">
      <t>コウイキ</t>
    </rPh>
    <rPh sb="76" eb="78">
      <t>スイドウ</t>
    </rPh>
    <rPh sb="78" eb="80">
      <t>キギョウ</t>
    </rPh>
    <rPh sb="80" eb="81">
      <t>ダン</t>
    </rPh>
    <rPh sb="84" eb="85">
      <t>ウ</t>
    </rPh>
    <rPh sb="85" eb="86">
      <t>ミズ</t>
    </rPh>
    <rPh sb="116" eb="119">
      <t>ゼンネンド</t>
    </rPh>
    <rPh sb="120" eb="122">
      <t>ヒカク</t>
    </rPh>
    <rPh sb="124" eb="126">
      <t>キュウスイ</t>
    </rPh>
    <rPh sb="126" eb="128">
      <t>シュウエキ</t>
    </rPh>
    <rPh sb="129" eb="131">
      <t>ゾウカ</t>
    </rPh>
    <rPh sb="205" eb="208">
      <t>ゼンネンド</t>
    </rPh>
    <rPh sb="209" eb="210">
      <t>ツヅ</t>
    </rPh>
    <rPh sb="244" eb="245">
      <t>ハカ</t>
    </rPh>
    <rPh sb="273" eb="274">
      <t>ウナガ</t>
    </rPh>
    <rPh sb="291" eb="293">
      <t>ケイゾク</t>
    </rPh>
    <rPh sb="305" eb="307">
      <t>リュウドウ</t>
    </rPh>
    <rPh sb="307" eb="309">
      <t>ヒリツ</t>
    </rPh>
    <rPh sb="311" eb="313">
      <t>キギョウ</t>
    </rPh>
    <rPh sb="313" eb="314">
      <t>サイ</t>
    </rPh>
    <rPh sb="314" eb="316">
      <t>ザンダカ</t>
    </rPh>
    <rPh sb="316" eb="317">
      <t>タイ</t>
    </rPh>
    <rPh sb="317" eb="319">
      <t>キュウスイ</t>
    </rPh>
    <rPh sb="319" eb="321">
      <t>シュウエキ</t>
    </rPh>
    <rPh sb="321" eb="323">
      <t>ヒリツ</t>
    </rPh>
    <rPh sb="324" eb="326">
      <t>キギョウ</t>
    </rPh>
    <rPh sb="326" eb="327">
      <t>サイ</t>
    </rPh>
    <rPh sb="327" eb="329">
      <t>ザンダカ</t>
    </rPh>
    <rPh sb="330" eb="332">
      <t>ゲンショウ</t>
    </rPh>
    <rPh sb="332" eb="334">
      <t>ケイコウ</t>
    </rPh>
    <rPh sb="341" eb="343">
      <t>ヘイセイ</t>
    </rPh>
    <rPh sb="343" eb="345">
      <t>ガンネン</t>
    </rPh>
    <rPh sb="345" eb="346">
      <t>ド</t>
    </rPh>
    <rPh sb="348" eb="350">
      <t>ヘイセイ</t>
    </rPh>
    <rPh sb="351" eb="353">
      <t>ネンド</t>
    </rPh>
    <rPh sb="354" eb="356">
      <t>ハッコウ</t>
    </rPh>
    <rPh sb="358" eb="360">
      <t>キギョウ</t>
    </rPh>
    <rPh sb="360" eb="361">
      <t>サイ</t>
    </rPh>
    <rPh sb="362" eb="364">
      <t>ショウカン</t>
    </rPh>
    <rPh sb="365" eb="367">
      <t>カンリョウ</t>
    </rPh>
    <rPh sb="375" eb="377">
      <t>キギョウ</t>
    </rPh>
    <rPh sb="377" eb="378">
      <t>サイ</t>
    </rPh>
    <rPh sb="378" eb="380">
      <t>ザンダカ</t>
    </rPh>
    <rPh sb="381" eb="383">
      <t>イゼン</t>
    </rPh>
    <rPh sb="386" eb="387">
      <t>タカ</t>
    </rPh>
    <rPh sb="388" eb="390">
      <t>スイジュン</t>
    </rPh>
    <rPh sb="394" eb="396">
      <t>リュウドウ</t>
    </rPh>
    <rPh sb="396" eb="398">
      <t>フサイ</t>
    </rPh>
    <rPh sb="399" eb="400">
      <t>シ</t>
    </rPh>
    <rPh sb="402" eb="404">
      <t>キギョウ</t>
    </rPh>
    <rPh sb="404" eb="405">
      <t>サイ</t>
    </rPh>
    <rPh sb="406" eb="408">
      <t>ワリアイ</t>
    </rPh>
    <rPh sb="409" eb="410">
      <t>タカ</t>
    </rPh>
    <rPh sb="414" eb="416">
      <t>リュウドウ</t>
    </rPh>
    <rPh sb="416" eb="418">
      <t>ヒリツ</t>
    </rPh>
    <rPh sb="419" eb="420">
      <t>ヒク</t>
    </rPh>
    <rPh sb="421" eb="423">
      <t>スイジュン</t>
    </rPh>
    <rPh sb="429" eb="430">
      <t>リョウ</t>
    </rPh>
    <rPh sb="430" eb="432">
      <t>シヒョウ</t>
    </rPh>
    <rPh sb="433" eb="435">
      <t>カイゼン</t>
    </rPh>
    <rPh sb="441" eb="443">
      <t>キギョウ</t>
    </rPh>
    <rPh sb="443" eb="444">
      <t>サイ</t>
    </rPh>
    <rPh sb="444" eb="446">
      <t>ザンダカ</t>
    </rPh>
    <rPh sb="447" eb="449">
      <t>アッシュク</t>
    </rPh>
    <rPh sb="450" eb="451">
      <t>ハカ</t>
    </rPh>
    <rPh sb="457" eb="459">
      <t>センジュツ</t>
    </rPh>
    <rPh sb="460" eb="462">
      <t>キュウスイ</t>
    </rPh>
    <rPh sb="462" eb="464">
      <t>シュウエキ</t>
    </rPh>
    <rPh sb="464" eb="466">
      <t>ゾウカ</t>
    </rPh>
    <rPh sb="467" eb="468">
      <t>ム</t>
    </rPh>
    <rPh sb="470" eb="472">
      <t>トリクミ</t>
    </rPh>
    <rPh sb="473" eb="474">
      <t>スス</t>
    </rPh>
    <rPh sb="476" eb="478">
      <t>ヒツヨウ</t>
    </rPh>
    <rPh sb="486" eb="488">
      <t>リョウキン</t>
    </rPh>
    <rPh sb="488" eb="490">
      <t>カイシュウ</t>
    </rPh>
    <rPh sb="490" eb="491">
      <t>リツ</t>
    </rPh>
    <rPh sb="493" eb="495">
      <t>キュウスイ</t>
    </rPh>
    <rPh sb="495" eb="497">
      <t>ゲンカ</t>
    </rPh>
    <rPh sb="499" eb="501">
      <t>シセツ</t>
    </rPh>
    <rPh sb="501" eb="504">
      <t>リヨウリツ</t>
    </rPh>
    <rPh sb="506" eb="507">
      <t>ユウ</t>
    </rPh>
    <rPh sb="507" eb="508">
      <t>シュウ</t>
    </rPh>
    <rPh sb="508" eb="509">
      <t>リツ</t>
    </rPh>
    <rPh sb="510" eb="512">
      <t>キュウスイ</t>
    </rPh>
    <rPh sb="513" eb="514">
      <t>スベ</t>
    </rPh>
    <rPh sb="516" eb="518">
      <t>イシカリ</t>
    </rPh>
    <rPh sb="518" eb="520">
      <t>セイブ</t>
    </rPh>
    <rPh sb="520" eb="522">
      <t>コウイキ</t>
    </rPh>
    <rPh sb="522" eb="524">
      <t>スイドウ</t>
    </rPh>
    <rPh sb="524" eb="526">
      <t>キギョウ</t>
    </rPh>
    <rPh sb="526" eb="527">
      <t>ダン</t>
    </rPh>
    <rPh sb="530" eb="531">
      <t>ウ</t>
    </rPh>
    <rPh sb="531" eb="532">
      <t>スイ</t>
    </rPh>
    <rPh sb="543" eb="544">
      <t>ウ</t>
    </rPh>
    <rPh sb="544" eb="545">
      <t>ミズ</t>
    </rPh>
    <rPh sb="545" eb="546">
      <t>ヒ</t>
    </rPh>
    <rPh sb="551" eb="553">
      <t>キョウテイ</t>
    </rPh>
    <rPh sb="554" eb="555">
      <t>モト</t>
    </rPh>
    <rPh sb="557" eb="559">
      <t>スイリョウ</t>
    </rPh>
    <rPh sb="562" eb="564">
      <t>ヒヨウ</t>
    </rPh>
    <rPh sb="564" eb="566">
      <t>ケイジョウ</t>
    </rPh>
    <rPh sb="577" eb="579">
      <t>キュウスイ</t>
    </rPh>
    <rPh sb="579" eb="581">
      <t>ゲンカ</t>
    </rPh>
    <rPh sb="582" eb="584">
      <t>テイゲン</t>
    </rPh>
    <rPh sb="585" eb="587">
      <t>コンナン</t>
    </rPh>
    <rPh sb="588" eb="590">
      <t>ジョウキョウ</t>
    </rPh>
    <rPh sb="596" eb="598">
      <t>キギョウ</t>
    </rPh>
    <rPh sb="598" eb="600">
      <t>リッチ</t>
    </rPh>
    <rPh sb="601" eb="602">
      <t>スス</t>
    </rPh>
    <rPh sb="605" eb="607">
      <t>シセツ</t>
    </rPh>
    <rPh sb="607" eb="609">
      <t>ノウリョク</t>
    </rPh>
    <rPh sb="610" eb="612">
      <t>ミア</t>
    </rPh>
    <rPh sb="614" eb="617">
      <t>キギョウスウ</t>
    </rPh>
    <rPh sb="618" eb="619">
      <t>タッ</t>
    </rPh>
    <rPh sb="626" eb="628">
      <t>シセツ</t>
    </rPh>
    <rPh sb="628" eb="631">
      <t>リヨウリツ</t>
    </rPh>
    <rPh sb="632" eb="633">
      <t>ヒク</t>
    </rPh>
    <rPh sb="635" eb="637">
      <t>キュウスイ</t>
    </rPh>
    <rPh sb="637" eb="639">
      <t>シュウエキ</t>
    </rPh>
    <rPh sb="640" eb="641">
      <t>ヒク</t>
    </rPh>
    <rPh sb="642" eb="644">
      <t>スイジュン</t>
    </rPh>
    <rPh sb="649" eb="651">
      <t>リョウキン</t>
    </rPh>
    <rPh sb="651" eb="653">
      <t>カイシュウ</t>
    </rPh>
    <rPh sb="653" eb="654">
      <t>リツ</t>
    </rPh>
    <rPh sb="655" eb="656">
      <t>ヒク</t>
    </rPh>
    <rPh sb="664" eb="665">
      <t>ユウ</t>
    </rPh>
    <rPh sb="665" eb="666">
      <t>シュウ</t>
    </rPh>
    <rPh sb="666" eb="667">
      <t>リツ</t>
    </rPh>
    <rPh sb="673" eb="676">
      <t>ハイスイカン</t>
    </rPh>
    <rPh sb="677" eb="679">
      <t>タイリュウ</t>
    </rPh>
    <rPh sb="681" eb="684">
      <t>スイドウスイ</t>
    </rPh>
    <rPh sb="685" eb="687">
      <t>スイシツ</t>
    </rPh>
    <rPh sb="687" eb="689">
      <t>ホゼン</t>
    </rPh>
    <rPh sb="693" eb="695">
      <t>ホウスイ</t>
    </rPh>
    <rPh sb="696" eb="697">
      <t>オコナ</t>
    </rPh>
    <rPh sb="702" eb="705">
      <t>ホウスイリョウ</t>
    </rPh>
    <rPh sb="706" eb="707">
      <t>オオ</t>
    </rPh>
    <rPh sb="710" eb="711">
      <t>ユウ</t>
    </rPh>
    <rPh sb="711" eb="712">
      <t>シュウ</t>
    </rPh>
    <rPh sb="712" eb="713">
      <t>リツ</t>
    </rPh>
    <rPh sb="714" eb="715">
      <t>ヒク</t>
    </rPh>
    <rPh sb="716" eb="718">
      <t>スイジュン</t>
    </rPh>
    <rPh sb="726" eb="728">
      <t>コンゴ</t>
    </rPh>
    <rPh sb="730" eb="732">
      <t>カンイ</t>
    </rPh>
    <rPh sb="732" eb="734">
      <t>スイドウ</t>
    </rPh>
    <rPh sb="734" eb="736">
      <t>リヨウ</t>
    </rPh>
    <rPh sb="736" eb="738">
      <t>キギョウ</t>
    </rPh>
    <rPh sb="739" eb="741">
      <t>ゾウカ</t>
    </rPh>
    <rPh sb="742" eb="743">
      <t>ム</t>
    </rPh>
    <rPh sb="745" eb="747">
      <t>トリクミ</t>
    </rPh>
    <rPh sb="755" eb="757">
      <t>シヒョウ</t>
    </rPh>
    <rPh sb="758" eb="760">
      <t>カイゼン</t>
    </rPh>
    <rPh sb="761" eb="762">
      <t>ツト</t>
    </rPh>
    <phoneticPr fontId="4"/>
  </si>
  <si>
    <t>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更新経費の平準化に努めます。</t>
    <rPh sb="0" eb="2">
      <t>トウシ</t>
    </rPh>
    <rPh sb="3" eb="5">
      <t>カンイ</t>
    </rPh>
    <rPh sb="5" eb="7">
      <t>スイドウ</t>
    </rPh>
    <rPh sb="7" eb="9">
      <t>ジギョウ</t>
    </rPh>
    <rPh sb="11" eb="13">
      <t>ヘイセイ</t>
    </rPh>
    <rPh sb="13" eb="15">
      <t>ガンネン</t>
    </rPh>
    <rPh sb="15" eb="16">
      <t>ド</t>
    </rPh>
    <rPh sb="17" eb="19">
      <t>キョウヨウ</t>
    </rPh>
    <rPh sb="19" eb="21">
      <t>カイシ</t>
    </rPh>
    <rPh sb="23" eb="25">
      <t>ジギョウ</t>
    </rPh>
    <rPh sb="29" eb="31">
      <t>シセツ</t>
    </rPh>
    <rPh sb="32" eb="35">
      <t>ヒカクテキ</t>
    </rPh>
    <rPh sb="35" eb="36">
      <t>アタラ</t>
    </rPh>
    <rPh sb="47" eb="50">
      <t>ロウキュウカ</t>
    </rPh>
    <rPh sb="51" eb="53">
      <t>ジョウキョウ</t>
    </rPh>
    <rPh sb="55" eb="56">
      <t>シメ</t>
    </rPh>
    <rPh sb="57" eb="60">
      <t>カクシヒョウ</t>
    </rPh>
    <rPh sb="66" eb="68">
      <t>ゲンザイ</t>
    </rPh>
    <rPh sb="72" eb="74">
      <t>リョウコウ</t>
    </rPh>
    <rPh sb="75" eb="77">
      <t>スウチ</t>
    </rPh>
    <rPh sb="90" eb="92">
      <t>シセツ</t>
    </rPh>
    <rPh sb="92" eb="94">
      <t>セイビ</t>
    </rPh>
    <rPh sb="95" eb="97">
      <t>ヘイセイ</t>
    </rPh>
    <rPh sb="97" eb="99">
      <t>ガンネン</t>
    </rPh>
    <rPh sb="99" eb="100">
      <t>ド</t>
    </rPh>
    <rPh sb="102" eb="104">
      <t>ヘイセイ</t>
    </rPh>
    <rPh sb="105" eb="107">
      <t>ネンド</t>
    </rPh>
    <rPh sb="110" eb="111">
      <t>アイダ</t>
    </rPh>
    <rPh sb="112" eb="115">
      <t>シュウチュウテキ</t>
    </rPh>
    <rPh sb="116" eb="117">
      <t>オコナ</t>
    </rPh>
    <rPh sb="125" eb="127">
      <t>コンゴ</t>
    </rPh>
    <rPh sb="127" eb="129">
      <t>シセツ</t>
    </rPh>
    <rPh sb="130" eb="132">
      <t>コウシン</t>
    </rPh>
    <rPh sb="132" eb="134">
      <t>ジキ</t>
    </rPh>
    <rPh sb="135" eb="137">
      <t>シュウチュウ</t>
    </rPh>
    <rPh sb="142" eb="144">
      <t>ミコ</t>
    </rPh>
    <rPh sb="149" eb="151">
      <t>コウシン</t>
    </rPh>
    <rPh sb="151" eb="153">
      <t>トウシ</t>
    </rPh>
    <rPh sb="154" eb="156">
      <t>トクテイ</t>
    </rPh>
    <rPh sb="157" eb="159">
      <t>ネンド</t>
    </rPh>
    <rPh sb="160" eb="162">
      <t>シュウチュウ</t>
    </rPh>
    <rPh sb="168" eb="170">
      <t>シセツ</t>
    </rPh>
    <rPh sb="171" eb="174">
      <t>ロウキュウカ</t>
    </rPh>
    <rPh sb="175" eb="177">
      <t>ジョウキョウ</t>
    </rPh>
    <rPh sb="178" eb="180">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</si>
</sst>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0B7-4521-B814-600B6C7A035B}"/>
            </c:ext>
          </c:extLst>
        </c:ser>
        <c:dLbls>
          <c:showLegendKey val="0"/>
          <c:showVal val="0"/>
          <c:showCatName val="0"/>
          <c:showSerName val="0"/>
          <c:showPercent val="0"/>
          <c:showBubbleSize val="0"/>
        </c:dLbls>
        <c:gapWidth val="150"/>
        <c:axId val="122008232"/>
        <c:axId val="1218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1.72</c:v>
                </c:pt>
                <c:pt idx="4">
                  <c:v>1.9</c:v>
                </c:pt>
              </c:numCache>
            </c:numRef>
          </c:val>
          <c:smooth val="0"/>
          <c:extLst xmlns:c16r2="http://schemas.microsoft.com/office/drawing/2015/06/chart">
            <c:ext xmlns:c16="http://schemas.microsoft.com/office/drawing/2014/chart" uri="{C3380CC4-5D6E-409C-BE32-E72D297353CC}">
              <c16:uniqueId val="{00000001-A0B7-4521-B814-600B6C7A035B}"/>
            </c:ext>
          </c:extLst>
        </c:ser>
        <c:dLbls>
          <c:showLegendKey val="0"/>
          <c:showVal val="0"/>
          <c:showCatName val="0"/>
          <c:showSerName val="0"/>
          <c:showPercent val="0"/>
          <c:showBubbleSize val="0"/>
        </c:dLbls>
        <c:marker val="1"/>
        <c:smooth val="0"/>
        <c:axId val="122008232"/>
        <c:axId val="121841600"/>
      </c:lineChart>
      <c:dateAx>
        <c:axId val="122008232"/>
        <c:scaling>
          <c:orientation val="minMax"/>
        </c:scaling>
        <c:delete val="1"/>
        <c:axPos val="b"/>
        <c:numFmt formatCode="ge" sourceLinked="1"/>
        <c:majorTickMark val="none"/>
        <c:minorTickMark val="none"/>
        <c:tickLblPos val="none"/>
        <c:crossAx val="121841600"/>
        <c:crosses val="autoZero"/>
        <c:auto val="1"/>
        <c:lblOffset val="100"/>
        <c:baseTimeUnit val="years"/>
      </c:dateAx>
      <c:valAx>
        <c:axId val="1218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0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30.37</c:v>
                </c:pt>
                <c:pt idx="4">
                  <c:v>32.76</c:v>
                </c:pt>
              </c:numCache>
            </c:numRef>
          </c:val>
          <c:extLst xmlns:c16r2="http://schemas.microsoft.com/office/drawing/2015/06/chart">
            <c:ext xmlns:c16="http://schemas.microsoft.com/office/drawing/2014/chart" uri="{C3380CC4-5D6E-409C-BE32-E72D297353CC}">
              <c16:uniqueId val="{00000000-08BB-45AD-9C07-B1126911C4E2}"/>
            </c:ext>
          </c:extLst>
        </c:ser>
        <c:dLbls>
          <c:showLegendKey val="0"/>
          <c:showVal val="0"/>
          <c:showCatName val="0"/>
          <c:showSerName val="0"/>
          <c:showPercent val="0"/>
          <c:showBubbleSize val="0"/>
        </c:dLbls>
        <c:gapWidth val="150"/>
        <c:axId val="291819912"/>
        <c:axId val="29182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36.07</c:v>
                </c:pt>
                <c:pt idx="4">
                  <c:v>45.25</c:v>
                </c:pt>
              </c:numCache>
            </c:numRef>
          </c:val>
          <c:smooth val="0"/>
          <c:extLst xmlns:c16r2="http://schemas.microsoft.com/office/drawing/2015/06/chart">
            <c:ext xmlns:c16="http://schemas.microsoft.com/office/drawing/2014/chart" uri="{C3380CC4-5D6E-409C-BE32-E72D297353CC}">
              <c16:uniqueId val="{00000001-08BB-45AD-9C07-B1126911C4E2}"/>
            </c:ext>
          </c:extLst>
        </c:ser>
        <c:dLbls>
          <c:showLegendKey val="0"/>
          <c:showVal val="0"/>
          <c:showCatName val="0"/>
          <c:showSerName val="0"/>
          <c:showPercent val="0"/>
          <c:showBubbleSize val="0"/>
        </c:dLbls>
        <c:marker val="1"/>
        <c:smooth val="0"/>
        <c:axId val="291819912"/>
        <c:axId val="291820304"/>
      </c:lineChart>
      <c:dateAx>
        <c:axId val="291819912"/>
        <c:scaling>
          <c:orientation val="minMax"/>
        </c:scaling>
        <c:delete val="1"/>
        <c:axPos val="b"/>
        <c:numFmt formatCode="ge" sourceLinked="1"/>
        <c:majorTickMark val="none"/>
        <c:minorTickMark val="none"/>
        <c:tickLblPos val="none"/>
        <c:crossAx val="291820304"/>
        <c:crosses val="autoZero"/>
        <c:auto val="1"/>
        <c:lblOffset val="100"/>
        <c:baseTimeUnit val="years"/>
      </c:dateAx>
      <c:valAx>
        <c:axId val="2918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1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59.01</c:v>
                </c:pt>
                <c:pt idx="4">
                  <c:v>58.24</c:v>
                </c:pt>
              </c:numCache>
            </c:numRef>
          </c:val>
          <c:extLst xmlns:c16r2="http://schemas.microsoft.com/office/drawing/2015/06/chart">
            <c:ext xmlns:c16="http://schemas.microsoft.com/office/drawing/2014/chart" uri="{C3380CC4-5D6E-409C-BE32-E72D297353CC}">
              <c16:uniqueId val="{00000000-8A4B-457A-AF5B-1130E3410F27}"/>
            </c:ext>
          </c:extLst>
        </c:ser>
        <c:dLbls>
          <c:showLegendKey val="0"/>
          <c:showVal val="0"/>
          <c:showCatName val="0"/>
          <c:showSerName val="0"/>
          <c:showPercent val="0"/>
          <c:showBubbleSize val="0"/>
        </c:dLbls>
        <c:gapWidth val="150"/>
        <c:axId val="291821480"/>
        <c:axId val="2918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68.930000000000007</c:v>
                </c:pt>
                <c:pt idx="4">
                  <c:v>66.62</c:v>
                </c:pt>
              </c:numCache>
            </c:numRef>
          </c:val>
          <c:smooth val="0"/>
          <c:extLst xmlns:c16r2="http://schemas.microsoft.com/office/drawing/2015/06/chart">
            <c:ext xmlns:c16="http://schemas.microsoft.com/office/drawing/2014/chart" uri="{C3380CC4-5D6E-409C-BE32-E72D297353CC}">
              <c16:uniqueId val="{00000001-8A4B-457A-AF5B-1130E3410F27}"/>
            </c:ext>
          </c:extLst>
        </c:ser>
        <c:dLbls>
          <c:showLegendKey val="0"/>
          <c:showVal val="0"/>
          <c:showCatName val="0"/>
          <c:showSerName val="0"/>
          <c:showPercent val="0"/>
          <c:showBubbleSize val="0"/>
        </c:dLbls>
        <c:marker val="1"/>
        <c:smooth val="0"/>
        <c:axId val="291821480"/>
        <c:axId val="291821872"/>
      </c:lineChart>
      <c:dateAx>
        <c:axId val="291821480"/>
        <c:scaling>
          <c:orientation val="minMax"/>
        </c:scaling>
        <c:delete val="1"/>
        <c:axPos val="b"/>
        <c:numFmt formatCode="ge" sourceLinked="1"/>
        <c:majorTickMark val="none"/>
        <c:minorTickMark val="none"/>
        <c:tickLblPos val="none"/>
        <c:crossAx val="291821872"/>
        <c:crosses val="autoZero"/>
        <c:auto val="1"/>
        <c:lblOffset val="100"/>
        <c:baseTimeUnit val="years"/>
      </c:dateAx>
      <c:valAx>
        <c:axId val="2918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94.09</c:v>
                </c:pt>
                <c:pt idx="4">
                  <c:v>98.95</c:v>
                </c:pt>
              </c:numCache>
            </c:numRef>
          </c:val>
          <c:extLst xmlns:c16r2="http://schemas.microsoft.com/office/drawing/2015/06/chart">
            <c:ext xmlns:c16="http://schemas.microsoft.com/office/drawing/2014/chart" uri="{C3380CC4-5D6E-409C-BE32-E72D297353CC}">
              <c16:uniqueId val="{00000000-34B7-4CE1-9F1E-2794EA37E986}"/>
            </c:ext>
          </c:extLst>
        </c:ser>
        <c:dLbls>
          <c:showLegendKey val="0"/>
          <c:showVal val="0"/>
          <c:showCatName val="0"/>
          <c:showSerName val="0"/>
          <c:showPercent val="0"/>
          <c:showBubbleSize val="0"/>
        </c:dLbls>
        <c:gapWidth val="150"/>
        <c:axId val="290762024"/>
        <c:axId val="28973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92</c:v>
                </c:pt>
                <c:pt idx="4">
                  <c:v>87.94</c:v>
                </c:pt>
              </c:numCache>
            </c:numRef>
          </c:val>
          <c:smooth val="0"/>
          <c:extLst xmlns:c16r2="http://schemas.microsoft.com/office/drawing/2015/06/chart">
            <c:ext xmlns:c16="http://schemas.microsoft.com/office/drawing/2014/chart" uri="{C3380CC4-5D6E-409C-BE32-E72D297353CC}">
              <c16:uniqueId val="{00000001-34B7-4CE1-9F1E-2794EA37E986}"/>
            </c:ext>
          </c:extLst>
        </c:ser>
        <c:dLbls>
          <c:showLegendKey val="0"/>
          <c:showVal val="0"/>
          <c:showCatName val="0"/>
          <c:showSerName val="0"/>
          <c:showPercent val="0"/>
          <c:showBubbleSize val="0"/>
        </c:dLbls>
        <c:marker val="1"/>
        <c:smooth val="0"/>
        <c:axId val="290762024"/>
        <c:axId val="289739560"/>
      </c:lineChart>
      <c:dateAx>
        <c:axId val="290762024"/>
        <c:scaling>
          <c:orientation val="minMax"/>
        </c:scaling>
        <c:delete val="1"/>
        <c:axPos val="b"/>
        <c:numFmt formatCode="ge" sourceLinked="1"/>
        <c:majorTickMark val="none"/>
        <c:minorTickMark val="none"/>
        <c:tickLblPos val="none"/>
        <c:crossAx val="289739560"/>
        <c:crosses val="autoZero"/>
        <c:auto val="1"/>
        <c:lblOffset val="100"/>
        <c:baseTimeUnit val="years"/>
      </c:dateAx>
      <c:valAx>
        <c:axId val="28973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7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5.32</c:v>
                </c:pt>
                <c:pt idx="4">
                  <c:v>10.53</c:v>
                </c:pt>
              </c:numCache>
            </c:numRef>
          </c:val>
          <c:extLst xmlns:c16r2="http://schemas.microsoft.com/office/drawing/2015/06/chart">
            <c:ext xmlns:c16="http://schemas.microsoft.com/office/drawing/2014/chart" uri="{C3380CC4-5D6E-409C-BE32-E72D297353CC}">
              <c16:uniqueId val="{00000000-A147-43C2-BC90-B64CBAB83B0D}"/>
            </c:ext>
          </c:extLst>
        </c:ser>
        <c:dLbls>
          <c:showLegendKey val="0"/>
          <c:showVal val="0"/>
          <c:showCatName val="0"/>
          <c:showSerName val="0"/>
          <c:showPercent val="0"/>
          <c:showBubbleSize val="0"/>
        </c:dLbls>
        <c:gapWidth val="150"/>
        <c:axId val="289740736"/>
        <c:axId val="28974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36.21</c:v>
                </c:pt>
                <c:pt idx="4">
                  <c:v>20.75</c:v>
                </c:pt>
              </c:numCache>
            </c:numRef>
          </c:val>
          <c:smooth val="0"/>
          <c:extLst xmlns:c16r2="http://schemas.microsoft.com/office/drawing/2015/06/chart">
            <c:ext xmlns:c16="http://schemas.microsoft.com/office/drawing/2014/chart" uri="{C3380CC4-5D6E-409C-BE32-E72D297353CC}">
              <c16:uniqueId val="{00000001-A147-43C2-BC90-B64CBAB83B0D}"/>
            </c:ext>
          </c:extLst>
        </c:ser>
        <c:dLbls>
          <c:showLegendKey val="0"/>
          <c:showVal val="0"/>
          <c:showCatName val="0"/>
          <c:showSerName val="0"/>
          <c:showPercent val="0"/>
          <c:showBubbleSize val="0"/>
        </c:dLbls>
        <c:marker val="1"/>
        <c:smooth val="0"/>
        <c:axId val="289740736"/>
        <c:axId val="289741128"/>
      </c:lineChart>
      <c:dateAx>
        <c:axId val="289740736"/>
        <c:scaling>
          <c:orientation val="minMax"/>
        </c:scaling>
        <c:delete val="1"/>
        <c:axPos val="b"/>
        <c:numFmt formatCode="ge" sourceLinked="1"/>
        <c:majorTickMark val="none"/>
        <c:minorTickMark val="none"/>
        <c:tickLblPos val="none"/>
        <c:crossAx val="289741128"/>
        <c:crosses val="autoZero"/>
        <c:auto val="1"/>
        <c:lblOffset val="100"/>
        <c:baseTimeUnit val="years"/>
      </c:dateAx>
      <c:valAx>
        <c:axId val="2897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E80-4CC4-ABDF-31B1587D5A0F}"/>
            </c:ext>
          </c:extLst>
        </c:ser>
        <c:dLbls>
          <c:showLegendKey val="0"/>
          <c:showVal val="0"/>
          <c:showCatName val="0"/>
          <c:showSerName val="0"/>
          <c:showPercent val="0"/>
          <c:showBubbleSize val="0"/>
        </c:dLbls>
        <c:gapWidth val="150"/>
        <c:axId val="289742304"/>
        <c:axId val="28974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12.77</c:v>
                </c:pt>
                <c:pt idx="4">
                  <c:v>6.21</c:v>
                </c:pt>
              </c:numCache>
            </c:numRef>
          </c:val>
          <c:smooth val="0"/>
          <c:extLst xmlns:c16r2="http://schemas.microsoft.com/office/drawing/2015/06/chart">
            <c:ext xmlns:c16="http://schemas.microsoft.com/office/drawing/2014/chart" uri="{C3380CC4-5D6E-409C-BE32-E72D297353CC}">
              <c16:uniqueId val="{00000001-AE80-4CC4-ABDF-31B1587D5A0F}"/>
            </c:ext>
          </c:extLst>
        </c:ser>
        <c:dLbls>
          <c:showLegendKey val="0"/>
          <c:showVal val="0"/>
          <c:showCatName val="0"/>
          <c:showSerName val="0"/>
          <c:showPercent val="0"/>
          <c:showBubbleSize val="0"/>
        </c:dLbls>
        <c:marker val="1"/>
        <c:smooth val="0"/>
        <c:axId val="289742304"/>
        <c:axId val="289742696"/>
      </c:lineChart>
      <c:dateAx>
        <c:axId val="289742304"/>
        <c:scaling>
          <c:orientation val="minMax"/>
        </c:scaling>
        <c:delete val="1"/>
        <c:axPos val="b"/>
        <c:numFmt formatCode="ge" sourceLinked="1"/>
        <c:majorTickMark val="none"/>
        <c:minorTickMark val="none"/>
        <c:tickLblPos val="none"/>
        <c:crossAx val="289742696"/>
        <c:crosses val="autoZero"/>
        <c:auto val="1"/>
        <c:lblOffset val="100"/>
        <c:baseTimeUnit val="years"/>
      </c:dateAx>
      <c:valAx>
        <c:axId val="2897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12.32</c:v>
                </c:pt>
                <c:pt idx="4">
                  <c:v>13.7</c:v>
                </c:pt>
              </c:numCache>
            </c:numRef>
          </c:val>
          <c:extLst xmlns:c16r2="http://schemas.microsoft.com/office/drawing/2015/06/chart">
            <c:ext xmlns:c16="http://schemas.microsoft.com/office/drawing/2014/chart" uri="{C3380CC4-5D6E-409C-BE32-E72D297353CC}">
              <c16:uniqueId val="{00000000-5F1D-408C-A0F3-137854197D97}"/>
            </c:ext>
          </c:extLst>
        </c:ser>
        <c:dLbls>
          <c:showLegendKey val="0"/>
          <c:showVal val="0"/>
          <c:showCatName val="0"/>
          <c:showSerName val="0"/>
          <c:showPercent val="0"/>
          <c:showBubbleSize val="0"/>
        </c:dLbls>
        <c:gapWidth val="150"/>
        <c:axId val="291754376"/>
        <c:axId val="29175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202.49</c:v>
                </c:pt>
                <c:pt idx="4">
                  <c:v>184.71</c:v>
                </c:pt>
              </c:numCache>
            </c:numRef>
          </c:val>
          <c:smooth val="0"/>
          <c:extLst xmlns:c16r2="http://schemas.microsoft.com/office/drawing/2015/06/chart">
            <c:ext xmlns:c16="http://schemas.microsoft.com/office/drawing/2014/chart" uri="{C3380CC4-5D6E-409C-BE32-E72D297353CC}">
              <c16:uniqueId val="{00000001-5F1D-408C-A0F3-137854197D97}"/>
            </c:ext>
          </c:extLst>
        </c:ser>
        <c:dLbls>
          <c:showLegendKey val="0"/>
          <c:showVal val="0"/>
          <c:showCatName val="0"/>
          <c:showSerName val="0"/>
          <c:showPercent val="0"/>
          <c:showBubbleSize val="0"/>
        </c:dLbls>
        <c:marker val="1"/>
        <c:smooth val="0"/>
        <c:axId val="291754376"/>
        <c:axId val="291754768"/>
      </c:lineChart>
      <c:dateAx>
        <c:axId val="291754376"/>
        <c:scaling>
          <c:orientation val="minMax"/>
        </c:scaling>
        <c:delete val="1"/>
        <c:axPos val="b"/>
        <c:numFmt formatCode="ge" sourceLinked="1"/>
        <c:majorTickMark val="none"/>
        <c:minorTickMark val="none"/>
        <c:tickLblPos val="none"/>
        <c:crossAx val="291754768"/>
        <c:crosses val="autoZero"/>
        <c:auto val="1"/>
        <c:lblOffset val="100"/>
        <c:baseTimeUnit val="years"/>
      </c:dateAx>
      <c:valAx>
        <c:axId val="29175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75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28.02</c:v>
                </c:pt>
                <c:pt idx="4">
                  <c:v>20.6</c:v>
                </c:pt>
              </c:numCache>
            </c:numRef>
          </c:val>
          <c:extLst xmlns:c16r2="http://schemas.microsoft.com/office/drawing/2015/06/chart">
            <c:ext xmlns:c16="http://schemas.microsoft.com/office/drawing/2014/chart" uri="{C3380CC4-5D6E-409C-BE32-E72D297353CC}">
              <c16:uniqueId val="{00000000-596B-4D48-A840-2C8105DD2414}"/>
            </c:ext>
          </c:extLst>
        </c:ser>
        <c:dLbls>
          <c:showLegendKey val="0"/>
          <c:showVal val="0"/>
          <c:showCatName val="0"/>
          <c:showSerName val="0"/>
          <c:showPercent val="0"/>
          <c:showBubbleSize val="0"/>
        </c:dLbls>
        <c:gapWidth val="150"/>
        <c:axId val="291755944"/>
        <c:axId val="29175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222.24</c:v>
                </c:pt>
                <c:pt idx="4">
                  <c:v>97.88</c:v>
                </c:pt>
              </c:numCache>
            </c:numRef>
          </c:val>
          <c:smooth val="0"/>
          <c:extLst xmlns:c16r2="http://schemas.microsoft.com/office/drawing/2015/06/chart">
            <c:ext xmlns:c16="http://schemas.microsoft.com/office/drawing/2014/chart" uri="{C3380CC4-5D6E-409C-BE32-E72D297353CC}">
              <c16:uniqueId val="{00000001-596B-4D48-A840-2C8105DD2414}"/>
            </c:ext>
          </c:extLst>
        </c:ser>
        <c:dLbls>
          <c:showLegendKey val="0"/>
          <c:showVal val="0"/>
          <c:showCatName val="0"/>
          <c:showSerName val="0"/>
          <c:showPercent val="0"/>
          <c:showBubbleSize val="0"/>
        </c:dLbls>
        <c:marker val="1"/>
        <c:smooth val="0"/>
        <c:axId val="291755944"/>
        <c:axId val="291756336"/>
      </c:lineChart>
      <c:dateAx>
        <c:axId val="291755944"/>
        <c:scaling>
          <c:orientation val="minMax"/>
        </c:scaling>
        <c:delete val="1"/>
        <c:axPos val="b"/>
        <c:numFmt formatCode="ge" sourceLinked="1"/>
        <c:majorTickMark val="none"/>
        <c:minorTickMark val="none"/>
        <c:tickLblPos val="none"/>
        <c:crossAx val="291756336"/>
        <c:crosses val="autoZero"/>
        <c:auto val="1"/>
        <c:lblOffset val="100"/>
        <c:baseTimeUnit val="years"/>
      </c:dateAx>
      <c:valAx>
        <c:axId val="29175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75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750.63</c:v>
                </c:pt>
                <c:pt idx="4">
                  <c:v>608.97</c:v>
                </c:pt>
              </c:numCache>
            </c:numRef>
          </c:val>
          <c:extLst xmlns:c16r2="http://schemas.microsoft.com/office/drawing/2015/06/chart">
            <c:ext xmlns:c16="http://schemas.microsoft.com/office/drawing/2014/chart" uri="{C3380CC4-5D6E-409C-BE32-E72D297353CC}">
              <c16:uniqueId val="{00000000-2860-4382-BCCE-7BE21F8EF008}"/>
            </c:ext>
          </c:extLst>
        </c:ser>
        <c:dLbls>
          <c:showLegendKey val="0"/>
          <c:showVal val="0"/>
          <c:showCatName val="0"/>
          <c:showSerName val="0"/>
          <c:showPercent val="0"/>
          <c:showBubbleSize val="0"/>
        </c:dLbls>
        <c:gapWidth val="150"/>
        <c:axId val="291757512"/>
        <c:axId val="2917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622.70000000000005</c:v>
                </c:pt>
                <c:pt idx="4">
                  <c:v>1037.24</c:v>
                </c:pt>
              </c:numCache>
            </c:numRef>
          </c:val>
          <c:smooth val="0"/>
          <c:extLst xmlns:c16r2="http://schemas.microsoft.com/office/drawing/2015/06/chart">
            <c:ext xmlns:c16="http://schemas.microsoft.com/office/drawing/2014/chart" uri="{C3380CC4-5D6E-409C-BE32-E72D297353CC}">
              <c16:uniqueId val="{00000001-2860-4382-BCCE-7BE21F8EF008}"/>
            </c:ext>
          </c:extLst>
        </c:ser>
        <c:dLbls>
          <c:showLegendKey val="0"/>
          <c:showVal val="0"/>
          <c:showCatName val="0"/>
          <c:showSerName val="0"/>
          <c:showPercent val="0"/>
          <c:showBubbleSize val="0"/>
        </c:dLbls>
        <c:marker val="1"/>
        <c:smooth val="0"/>
        <c:axId val="291757512"/>
        <c:axId val="291757904"/>
      </c:lineChart>
      <c:dateAx>
        <c:axId val="291757512"/>
        <c:scaling>
          <c:orientation val="minMax"/>
        </c:scaling>
        <c:delete val="1"/>
        <c:axPos val="b"/>
        <c:numFmt formatCode="ge" sourceLinked="1"/>
        <c:majorTickMark val="none"/>
        <c:minorTickMark val="none"/>
        <c:tickLblPos val="none"/>
        <c:crossAx val="291757904"/>
        <c:crosses val="autoZero"/>
        <c:auto val="1"/>
        <c:lblOffset val="100"/>
        <c:baseTimeUnit val="years"/>
      </c:dateAx>
      <c:valAx>
        <c:axId val="29175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7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47.94</c:v>
                </c:pt>
                <c:pt idx="4">
                  <c:v>49.93</c:v>
                </c:pt>
              </c:numCache>
            </c:numRef>
          </c:val>
          <c:extLst xmlns:c16r2="http://schemas.microsoft.com/office/drawing/2015/06/chart">
            <c:ext xmlns:c16="http://schemas.microsoft.com/office/drawing/2014/chart" uri="{C3380CC4-5D6E-409C-BE32-E72D297353CC}">
              <c16:uniqueId val="{00000000-15EC-4751-B688-27835B08E0D3}"/>
            </c:ext>
          </c:extLst>
        </c:ser>
        <c:dLbls>
          <c:showLegendKey val="0"/>
          <c:showVal val="0"/>
          <c:showCatName val="0"/>
          <c:showSerName val="0"/>
          <c:showPercent val="0"/>
          <c:showBubbleSize val="0"/>
        </c:dLbls>
        <c:gapWidth val="150"/>
        <c:axId val="291759080"/>
        <c:axId val="29175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58.59</c:v>
                </c:pt>
                <c:pt idx="4">
                  <c:v>47.14</c:v>
                </c:pt>
              </c:numCache>
            </c:numRef>
          </c:val>
          <c:smooth val="0"/>
          <c:extLst xmlns:c16r2="http://schemas.microsoft.com/office/drawing/2015/06/chart">
            <c:ext xmlns:c16="http://schemas.microsoft.com/office/drawing/2014/chart" uri="{C3380CC4-5D6E-409C-BE32-E72D297353CC}">
              <c16:uniqueId val="{00000001-15EC-4751-B688-27835B08E0D3}"/>
            </c:ext>
          </c:extLst>
        </c:ser>
        <c:dLbls>
          <c:showLegendKey val="0"/>
          <c:showVal val="0"/>
          <c:showCatName val="0"/>
          <c:showSerName val="0"/>
          <c:showPercent val="0"/>
          <c:showBubbleSize val="0"/>
        </c:dLbls>
        <c:marker val="1"/>
        <c:smooth val="0"/>
        <c:axId val="291759080"/>
        <c:axId val="291759472"/>
      </c:lineChart>
      <c:dateAx>
        <c:axId val="291759080"/>
        <c:scaling>
          <c:orientation val="minMax"/>
        </c:scaling>
        <c:delete val="1"/>
        <c:axPos val="b"/>
        <c:numFmt formatCode="ge" sourceLinked="1"/>
        <c:majorTickMark val="none"/>
        <c:minorTickMark val="none"/>
        <c:tickLblPos val="none"/>
        <c:crossAx val="291759472"/>
        <c:crosses val="autoZero"/>
        <c:auto val="1"/>
        <c:lblOffset val="100"/>
        <c:baseTimeUnit val="years"/>
      </c:dateAx>
      <c:valAx>
        <c:axId val="29175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811.37</c:v>
                </c:pt>
                <c:pt idx="4">
                  <c:v>777.46</c:v>
                </c:pt>
              </c:numCache>
            </c:numRef>
          </c:val>
          <c:extLst xmlns:c16r2="http://schemas.microsoft.com/office/drawing/2015/06/chart">
            <c:ext xmlns:c16="http://schemas.microsoft.com/office/drawing/2014/chart" uri="{C3380CC4-5D6E-409C-BE32-E72D297353CC}">
              <c16:uniqueId val="{00000000-4773-41D5-885C-07DFA5A7D7A6}"/>
            </c:ext>
          </c:extLst>
        </c:ser>
        <c:dLbls>
          <c:showLegendKey val="0"/>
          <c:showVal val="0"/>
          <c:showCatName val="0"/>
          <c:showSerName val="0"/>
          <c:showPercent val="0"/>
          <c:showBubbleSize val="0"/>
        </c:dLbls>
        <c:gapWidth val="150"/>
        <c:axId val="291760648"/>
        <c:axId val="29176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521.42999999999995</c:v>
                </c:pt>
                <c:pt idx="4">
                  <c:v>495.71</c:v>
                </c:pt>
              </c:numCache>
            </c:numRef>
          </c:val>
          <c:smooth val="0"/>
          <c:extLst xmlns:c16r2="http://schemas.microsoft.com/office/drawing/2015/06/chart">
            <c:ext xmlns:c16="http://schemas.microsoft.com/office/drawing/2014/chart" uri="{C3380CC4-5D6E-409C-BE32-E72D297353CC}">
              <c16:uniqueId val="{00000001-4773-41D5-885C-07DFA5A7D7A6}"/>
            </c:ext>
          </c:extLst>
        </c:ser>
        <c:dLbls>
          <c:showLegendKey val="0"/>
          <c:showVal val="0"/>
          <c:showCatName val="0"/>
          <c:showSerName val="0"/>
          <c:showPercent val="0"/>
          <c:showBubbleSize val="0"/>
        </c:dLbls>
        <c:marker val="1"/>
        <c:smooth val="0"/>
        <c:axId val="291760648"/>
        <c:axId val="291761040"/>
      </c:lineChart>
      <c:dateAx>
        <c:axId val="291760648"/>
        <c:scaling>
          <c:orientation val="minMax"/>
        </c:scaling>
        <c:delete val="1"/>
        <c:axPos val="b"/>
        <c:numFmt formatCode="ge" sourceLinked="1"/>
        <c:majorTickMark val="none"/>
        <c:minorTickMark val="none"/>
        <c:tickLblPos val="none"/>
        <c:crossAx val="291761040"/>
        <c:crosses val="autoZero"/>
        <c:auto val="1"/>
        <c:lblOffset val="100"/>
        <c:baseTimeUnit val="years"/>
      </c:dateAx>
      <c:valAx>
        <c:axId val="29176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小樽市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C4</v>
      </c>
      <c r="X8" s="82"/>
      <c r="Y8" s="82"/>
      <c r="Z8" s="82"/>
      <c r="AA8" s="82"/>
      <c r="AB8" s="82"/>
      <c r="AC8" s="82"/>
      <c r="AD8" s="82" t="str">
        <f>データ!$M$6</f>
        <v>非設置</v>
      </c>
      <c r="AE8" s="82"/>
      <c r="AF8" s="82"/>
      <c r="AG8" s="82"/>
      <c r="AH8" s="82"/>
      <c r="AI8" s="82"/>
      <c r="AJ8" s="82"/>
      <c r="AK8" s="4"/>
      <c r="AL8" s="70">
        <f>データ!$R$6</f>
        <v>116529</v>
      </c>
      <c r="AM8" s="70"/>
      <c r="AN8" s="70"/>
      <c r="AO8" s="70"/>
      <c r="AP8" s="70"/>
      <c r="AQ8" s="70"/>
      <c r="AR8" s="70"/>
      <c r="AS8" s="70"/>
      <c r="AT8" s="66">
        <f>データ!$S$6</f>
        <v>243.83</v>
      </c>
      <c r="AU8" s="67"/>
      <c r="AV8" s="67"/>
      <c r="AW8" s="67"/>
      <c r="AX8" s="67"/>
      <c r="AY8" s="67"/>
      <c r="AZ8" s="67"/>
      <c r="BA8" s="67"/>
      <c r="BB8" s="69">
        <f>データ!$T$6</f>
        <v>477.91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65.52</v>
      </c>
      <c r="J10" s="67"/>
      <c r="K10" s="67"/>
      <c r="L10" s="67"/>
      <c r="M10" s="67"/>
      <c r="N10" s="67"/>
      <c r="O10" s="68"/>
      <c r="P10" s="69">
        <f>データ!$P$6</f>
        <v>0</v>
      </c>
      <c r="Q10" s="69"/>
      <c r="R10" s="69"/>
      <c r="S10" s="69"/>
      <c r="T10" s="69"/>
      <c r="U10" s="69"/>
      <c r="V10" s="69"/>
      <c r="W10" s="70">
        <f>データ!$Q$6</f>
        <v>4622</v>
      </c>
      <c r="X10" s="70"/>
      <c r="Y10" s="70"/>
      <c r="Z10" s="70"/>
      <c r="AA10" s="70"/>
      <c r="AB10" s="70"/>
      <c r="AC10" s="70"/>
      <c r="AD10" s="2"/>
      <c r="AE10" s="2"/>
      <c r="AF10" s="2"/>
      <c r="AG10" s="2"/>
      <c r="AH10" s="4"/>
      <c r="AI10" s="4"/>
      <c r="AJ10" s="4"/>
      <c r="AK10" s="4"/>
      <c r="AL10" s="70">
        <f>データ!$U$6</f>
        <v>1</v>
      </c>
      <c r="AM10" s="70"/>
      <c r="AN10" s="70"/>
      <c r="AO10" s="70"/>
      <c r="AP10" s="70"/>
      <c r="AQ10" s="70"/>
      <c r="AR10" s="70"/>
      <c r="AS10" s="70"/>
      <c r="AT10" s="66">
        <f>データ!$V$6</f>
        <v>3.66</v>
      </c>
      <c r="AU10" s="67"/>
      <c r="AV10" s="67"/>
      <c r="AW10" s="67"/>
      <c r="AX10" s="67"/>
      <c r="AY10" s="67"/>
      <c r="AZ10" s="67"/>
      <c r="BA10" s="67"/>
      <c r="BB10" s="69">
        <f>データ!$W$6</f>
        <v>0.27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105</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106</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97"/>
      <c r="BM60" s="98"/>
      <c r="BN60" s="98"/>
      <c r="BO60" s="98"/>
      <c r="BP60" s="98"/>
      <c r="BQ60" s="98"/>
      <c r="BR60" s="98"/>
      <c r="BS60" s="98"/>
      <c r="BT60" s="98"/>
      <c r="BU60" s="98"/>
      <c r="BV60" s="98"/>
      <c r="BW60" s="98"/>
      <c r="BX60" s="98"/>
      <c r="BY60" s="98"/>
      <c r="BZ60" s="9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vrixI3kkpdGZvmv/RoRSOrG9ns47XLV1Au2BWshiG8LH9DLnPJZAr85f4A5skkF0taLJ45HBp4lurOoJscdkFw==" saltValue="9vfBpx2n0iurlKM9PicR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12033</v>
      </c>
      <c r="D6" s="34">
        <f t="shared" si="3"/>
        <v>46</v>
      </c>
      <c r="E6" s="34">
        <f t="shared" si="3"/>
        <v>1</v>
      </c>
      <c r="F6" s="34">
        <f t="shared" si="3"/>
        <v>0</v>
      </c>
      <c r="G6" s="34">
        <f t="shared" si="3"/>
        <v>5</v>
      </c>
      <c r="H6" s="34" t="str">
        <f t="shared" si="3"/>
        <v>北海道　小樽市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65.52</v>
      </c>
      <c r="P6" s="35">
        <f t="shared" si="3"/>
        <v>0</v>
      </c>
      <c r="Q6" s="35">
        <f t="shared" si="3"/>
        <v>4622</v>
      </c>
      <c r="R6" s="35">
        <f t="shared" si="3"/>
        <v>116529</v>
      </c>
      <c r="S6" s="35">
        <f t="shared" si="3"/>
        <v>243.83</v>
      </c>
      <c r="T6" s="35">
        <f t="shared" si="3"/>
        <v>477.91</v>
      </c>
      <c r="U6" s="35">
        <f t="shared" si="3"/>
        <v>1</v>
      </c>
      <c r="V6" s="35">
        <f t="shared" si="3"/>
        <v>3.66</v>
      </c>
      <c r="W6" s="35">
        <f t="shared" si="3"/>
        <v>0.27</v>
      </c>
      <c r="X6" s="36" t="str">
        <f>IF(X7="",NA(),X7)</f>
        <v>-</v>
      </c>
      <c r="Y6" s="36" t="str">
        <f t="shared" ref="Y6:AG6" si="4">IF(Y7="",NA(),Y7)</f>
        <v>-</v>
      </c>
      <c r="Z6" s="36" t="str">
        <f t="shared" si="4"/>
        <v>-</v>
      </c>
      <c r="AA6" s="36">
        <f t="shared" si="4"/>
        <v>94.09</v>
      </c>
      <c r="AB6" s="36">
        <f t="shared" si="4"/>
        <v>98.95</v>
      </c>
      <c r="AC6" s="36" t="str">
        <f t="shared" si="4"/>
        <v>-</v>
      </c>
      <c r="AD6" s="36" t="str">
        <f t="shared" si="4"/>
        <v>-</v>
      </c>
      <c r="AE6" s="36" t="str">
        <f t="shared" si="4"/>
        <v>-</v>
      </c>
      <c r="AF6" s="36">
        <f t="shared" si="4"/>
        <v>92</v>
      </c>
      <c r="AG6" s="36">
        <f t="shared" si="4"/>
        <v>87.94</v>
      </c>
      <c r="AH6" s="35" t="str">
        <f>IF(AH7="","",IF(AH7="-","【-】","【"&amp;SUBSTITUTE(TEXT(AH7,"#,##0.00"),"-","△")&amp;"】"))</f>
        <v>【104.88】</v>
      </c>
      <c r="AI6" s="36" t="str">
        <f>IF(AI7="",NA(),AI7)</f>
        <v>-</v>
      </c>
      <c r="AJ6" s="36" t="str">
        <f t="shared" ref="AJ6:AR6" si="5">IF(AJ7="",NA(),AJ7)</f>
        <v>-</v>
      </c>
      <c r="AK6" s="36" t="str">
        <f t="shared" si="5"/>
        <v>-</v>
      </c>
      <c r="AL6" s="36">
        <f t="shared" si="5"/>
        <v>12.32</v>
      </c>
      <c r="AM6" s="36">
        <f t="shared" si="5"/>
        <v>13.7</v>
      </c>
      <c r="AN6" s="36" t="str">
        <f t="shared" si="5"/>
        <v>-</v>
      </c>
      <c r="AO6" s="36" t="str">
        <f t="shared" si="5"/>
        <v>-</v>
      </c>
      <c r="AP6" s="36" t="str">
        <f t="shared" si="5"/>
        <v>-</v>
      </c>
      <c r="AQ6" s="36">
        <f t="shared" si="5"/>
        <v>202.49</v>
      </c>
      <c r="AR6" s="36">
        <f t="shared" si="5"/>
        <v>184.71</v>
      </c>
      <c r="AS6" s="35" t="str">
        <f>IF(AS7="","",IF(AS7="-","【-】","【"&amp;SUBSTITUTE(TEXT(AS7,"#,##0.00"),"-","△")&amp;"】"))</f>
        <v>【13.15】</v>
      </c>
      <c r="AT6" s="36" t="str">
        <f>IF(AT7="",NA(),AT7)</f>
        <v>-</v>
      </c>
      <c r="AU6" s="36" t="str">
        <f t="shared" ref="AU6:BC6" si="6">IF(AU7="",NA(),AU7)</f>
        <v>-</v>
      </c>
      <c r="AV6" s="36" t="str">
        <f t="shared" si="6"/>
        <v>-</v>
      </c>
      <c r="AW6" s="36">
        <f t="shared" si="6"/>
        <v>28.02</v>
      </c>
      <c r="AX6" s="36">
        <f t="shared" si="6"/>
        <v>20.6</v>
      </c>
      <c r="AY6" s="36" t="str">
        <f t="shared" si="6"/>
        <v>-</v>
      </c>
      <c r="AZ6" s="36" t="str">
        <f t="shared" si="6"/>
        <v>-</v>
      </c>
      <c r="BA6" s="36" t="str">
        <f t="shared" si="6"/>
        <v>-</v>
      </c>
      <c r="BB6" s="36">
        <f t="shared" si="6"/>
        <v>222.24</v>
      </c>
      <c r="BC6" s="36">
        <f t="shared" si="6"/>
        <v>97.88</v>
      </c>
      <c r="BD6" s="35" t="str">
        <f>IF(BD7="","",IF(BD7="-","【-】","【"&amp;SUBSTITUTE(TEXT(BD7,"#,##0.00"),"-","△")&amp;"】"))</f>
        <v>【299.46】</v>
      </c>
      <c r="BE6" s="36" t="str">
        <f>IF(BE7="",NA(),BE7)</f>
        <v>-</v>
      </c>
      <c r="BF6" s="36" t="str">
        <f t="shared" ref="BF6:BN6" si="7">IF(BF7="",NA(),BF7)</f>
        <v>-</v>
      </c>
      <c r="BG6" s="36" t="str">
        <f t="shared" si="7"/>
        <v>-</v>
      </c>
      <c r="BH6" s="36">
        <f t="shared" si="7"/>
        <v>750.63</v>
      </c>
      <c r="BI6" s="36">
        <f t="shared" si="7"/>
        <v>608.97</v>
      </c>
      <c r="BJ6" s="36" t="str">
        <f t="shared" si="7"/>
        <v>-</v>
      </c>
      <c r="BK6" s="36" t="str">
        <f t="shared" si="7"/>
        <v>-</v>
      </c>
      <c r="BL6" s="36" t="str">
        <f t="shared" si="7"/>
        <v>-</v>
      </c>
      <c r="BM6" s="36">
        <f t="shared" si="7"/>
        <v>622.70000000000005</v>
      </c>
      <c r="BN6" s="36">
        <f t="shared" si="7"/>
        <v>1037.24</v>
      </c>
      <c r="BO6" s="35" t="str">
        <f>IF(BO7="","",IF(BO7="-","【-】","【"&amp;SUBSTITUTE(TEXT(BO7,"#,##0.00"),"-","△")&amp;"】"))</f>
        <v>【969.46】</v>
      </c>
      <c r="BP6" s="36" t="str">
        <f>IF(BP7="",NA(),BP7)</f>
        <v>-</v>
      </c>
      <c r="BQ6" s="36" t="str">
        <f t="shared" ref="BQ6:BY6" si="8">IF(BQ7="",NA(),BQ7)</f>
        <v>-</v>
      </c>
      <c r="BR6" s="36" t="str">
        <f t="shared" si="8"/>
        <v>-</v>
      </c>
      <c r="BS6" s="36">
        <f t="shared" si="8"/>
        <v>47.94</v>
      </c>
      <c r="BT6" s="36">
        <f t="shared" si="8"/>
        <v>49.93</v>
      </c>
      <c r="BU6" s="36" t="str">
        <f t="shared" si="8"/>
        <v>-</v>
      </c>
      <c r="BV6" s="36" t="str">
        <f t="shared" si="8"/>
        <v>-</v>
      </c>
      <c r="BW6" s="36" t="str">
        <f t="shared" si="8"/>
        <v>-</v>
      </c>
      <c r="BX6" s="36">
        <f t="shared" si="8"/>
        <v>58.59</v>
      </c>
      <c r="BY6" s="36">
        <f t="shared" si="8"/>
        <v>47.14</v>
      </c>
      <c r="BZ6" s="35" t="str">
        <f>IF(BZ7="","",IF(BZ7="-","【-】","【"&amp;SUBSTITUTE(TEXT(BZ7,"#,##0.00"),"-","△")&amp;"】"))</f>
        <v>【73.20】</v>
      </c>
      <c r="CA6" s="36" t="str">
        <f>IF(CA7="",NA(),CA7)</f>
        <v>-</v>
      </c>
      <c r="CB6" s="36" t="str">
        <f t="shared" ref="CB6:CJ6" si="9">IF(CB7="",NA(),CB7)</f>
        <v>-</v>
      </c>
      <c r="CC6" s="36" t="str">
        <f t="shared" si="9"/>
        <v>-</v>
      </c>
      <c r="CD6" s="36">
        <f t="shared" si="9"/>
        <v>811.37</v>
      </c>
      <c r="CE6" s="36">
        <f t="shared" si="9"/>
        <v>777.46</v>
      </c>
      <c r="CF6" s="36" t="str">
        <f t="shared" si="9"/>
        <v>-</v>
      </c>
      <c r="CG6" s="36" t="str">
        <f t="shared" si="9"/>
        <v>-</v>
      </c>
      <c r="CH6" s="36" t="str">
        <f t="shared" si="9"/>
        <v>-</v>
      </c>
      <c r="CI6" s="36">
        <f t="shared" si="9"/>
        <v>521.42999999999995</v>
      </c>
      <c r="CJ6" s="36">
        <f t="shared" si="9"/>
        <v>495.71</v>
      </c>
      <c r="CK6" s="35" t="str">
        <f>IF(CK7="","",IF(CK7="-","【-】","【"&amp;SUBSTITUTE(TEXT(CK7,"#,##0.00"),"-","△")&amp;"】"))</f>
        <v>【249.60】</v>
      </c>
      <c r="CL6" s="36" t="str">
        <f>IF(CL7="",NA(),CL7)</f>
        <v>-</v>
      </c>
      <c r="CM6" s="36" t="str">
        <f t="shared" ref="CM6:CU6" si="10">IF(CM7="",NA(),CM7)</f>
        <v>-</v>
      </c>
      <c r="CN6" s="36" t="str">
        <f t="shared" si="10"/>
        <v>-</v>
      </c>
      <c r="CO6" s="36">
        <f t="shared" si="10"/>
        <v>30.37</v>
      </c>
      <c r="CP6" s="36">
        <f t="shared" si="10"/>
        <v>32.76</v>
      </c>
      <c r="CQ6" s="36" t="str">
        <f t="shared" si="10"/>
        <v>-</v>
      </c>
      <c r="CR6" s="36" t="str">
        <f t="shared" si="10"/>
        <v>-</v>
      </c>
      <c r="CS6" s="36" t="str">
        <f t="shared" si="10"/>
        <v>-</v>
      </c>
      <c r="CT6" s="36">
        <f t="shared" si="10"/>
        <v>36.07</v>
      </c>
      <c r="CU6" s="36">
        <f t="shared" si="10"/>
        <v>45.25</v>
      </c>
      <c r="CV6" s="35" t="str">
        <f>IF(CV7="","",IF(CV7="-","【-】","【"&amp;SUBSTITUTE(TEXT(CV7,"#,##0.00"),"-","△")&amp;"】"))</f>
        <v>【48.62】</v>
      </c>
      <c r="CW6" s="36" t="str">
        <f>IF(CW7="",NA(),CW7)</f>
        <v>-</v>
      </c>
      <c r="CX6" s="36" t="str">
        <f t="shared" ref="CX6:DF6" si="11">IF(CX7="",NA(),CX7)</f>
        <v>-</v>
      </c>
      <c r="CY6" s="36" t="str">
        <f t="shared" si="11"/>
        <v>-</v>
      </c>
      <c r="CZ6" s="36">
        <f t="shared" si="11"/>
        <v>59.01</v>
      </c>
      <c r="DA6" s="36">
        <f t="shared" si="11"/>
        <v>58.24</v>
      </c>
      <c r="DB6" s="36" t="str">
        <f t="shared" si="11"/>
        <v>-</v>
      </c>
      <c r="DC6" s="36" t="str">
        <f t="shared" si="11"/>
        <v>-</v>
      </c>
      <c r="DD6" s="36" t="str">
        <f t="shared" si="11"/>
        <v>-</v>
      </c>
      <c r="DE6" s="36">
        <f t="shared" si="11"/>
        <v>68.930000000000007</v>
      </c>
      <c r="DF6" s="36">
        <f t="shared" si="11"/>
        <v>66.62</v>
      </c>
      <c r="DG6" s="35" t="str">
        <f>IF(DG7="","",IF(DG7="-","【-】","【"&amp;SUBSTITUTE(TEXT(DG7,"#,##0.00"),"-","△")&amp;"】"))</f>
        <v>【79.22】</v>
      </c>
      <c r="DH6" s="36" t="str">
        <f>IF(DH7="",NA(),DH7)</f>
        <v>-</v>
      </c>
      <c r="DI6" s="36" t="str">
        <f t="shared" ref="DI6:DQ6" si="12">IF(DI7="",NA(),DI7)</f>
        <v>-</v>
      </c>
      <c r="DJ6" s="36" t="str">
        <f t="shared" si="12"/>
        <v>-</v>
      </c>
      <c r="DK6" s="36">
        <f t="shared" si="12"/>
        <v>5.32</v>
      </c>
      <c r="DL6" s="36">
        <f t="shared" si="12"/>
        <v>10.53</v>
      </c>
      <c r="DM6" s="36" t="str">
        <f t="shared" si="12"/>
        <v>-</v>
      </c>
      <c r="DN6" s="36" t="str">
        <f t="shared" si="12"/>
        <v>-</v>
      </c>
      <c r="DO6" s="36" t="str">
        <f t="shared" si="12"/>
        <v>-</v>
      </c>
      <c r="DP6" s="36">
        <f t="shared" si="12"/>
        <v>36.21</v>
      </c>
      <c r="DQ6" s="36">
        <f t="shared" si="12"/>
        <v>20.75</v>
      </c>
      <c r="DR6" s="35" t="str">
        <f>IF(DR7="","",IF(DR7="-","【-】","【"&amp;SUBSTITUTE(TEXT(DR7,"#,##0.00"),"-","△")&amp;"】"))</f>
        <v>【38.53】</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12.77</v>
      </c>
      <c r="EB6" s="36">
        <f t="shared" si="13"/>
        <v>6.21</v>
      </c>
      <c r="EC6" s="35" t="str">
        <f>IF(EC7="","",IF(EC7="-","【-】","【"&amp;SUBSTITUTE(TEXT(EC7,"#,##0.00"),"-","△")&amp;"】"))</f>
        <v>【11.65】</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1.72</v>
      </c>
      <c r="EM6" s="36">
        <f t="shared" si="14"/>
        <v>1.9</v>
      </c>
      <c r="EN6" s="35" t="str">
        <f>IF(EN7="","",IF(EN7="-","【-】","【"&amp;SUBSTITUTE(TEXT(EN7,"#,##0.00"),"-","△")&amp;"】"))</f>
        <v>【0.34】</v>
      </c>
    </row>
    <row r="7" spans="1:144" s="37" customFormat="1" x14ac:dyDescent="0.15">
      <c r="A7" s="29"/>
      <c r="B7" s="38">
        <v>2018</v>
      </c>
      <c r="C7" s="38">
        <v>12033</v>
      </c>
      <c r="D7" s="38">
        <v>46</v>
      </c>
      <c r="E7" s="38">
        <v>1</v>
      </c>
      <c r="F7" s="38">
        <v>0</v>
      </c>
      <c r="G7" s="38">
        <v>5</v>
      </c>
      <c r="H7" s="38" t="s">
        <v>92</v>
      </c>
      <c r="I7" s="38" t="s">
        <v>93</v>
      </c>
      <c r="J7" s="38" t="s">
        <v>94</v>
      </c>
      <c r="K7" s="38" t="s">
        <v>95</v>
      </c>
      <c r="L7" s="38" t="s">
        <v>96</v>
      </c>
      <c r="M7" s="38" t="s">
        <v>97</v>
      </c>
      <c r="N7" s="39" t="s">
        <v>98</v>
      </c>
      <c r="O7" s="39">
        <v>65.52</v>
      </c>
      <c r="P7" s="39">
        <v>0</v>
      </c>
      <c r="Q7" s="39">
        <v>4622</v>
      </c>
      <c r="R7" s="39">
        <v>116529</v>
      </c>
      <c r="S7" s="39">
        <v>243.83</v>
      </c>
      <c r="T7" s="39">
        <v>477.91</v>
      </c>
      <c r="U7" s="39">
        <v>1</v>
      </c>
      <c r="V7" s="39">
        <v>3.66</v>
      </c>
      <c r="W7" s="39">
        <v>0.27</v>
      </c>
      <c r="X7" s="39" t="s">
        <v>98</v>
      </c>
      <c r="Y7" s="39" t="s">
        <v>98</v>
      </c>
      <c r="Z7" s="39" t="s">
        <v>98</v>
      </c>
      <c r="AA7" s="39">
        <v>94.09</v>
      </c>
      <c r="AB7" s="39">
        <v>98.95</v>
      </c>
      <c r="AC7" s="39" t="s">
        <v>98</v>
      </c>
      <c r="AD7" s="39" t="s">
        <v>98</v>
      </c>
      <c r="AE7" s="39" t="s">
        <v>98</v>
      </c>
      <c r="AF7" s="39">
        <v>92</v>
      </c>
      <c r="AG7" s="39">
        <v>87.94</v>
      </c>
      <c r="AH7" s="39">
        <v>104.88</v>
      </c>
      <c r="AI7" s="39" t="s">
        <v>98</v>
      </c>
      <c r="AJ7" s="39" t="s">
        <v>98</v>
      </c>
      <c r="AK7" s="39" t="s">
        <v>98</v>
      </c>
      <c r="AL7" s="39">
        <v>12.32</v>
      </c>
      <c r="AM7" s="39">
        <v>13.7</v>
      </c>
      <c r="AN7" s="39" t="s">
        <v>98</v>
      </c>
      <c r="AO7" s="39" t="s">
        <v>98</v>
      </c>
      <c r="AP7" s="39" t="s">
        <v>98</v>
      </c>
      <c r="AQ7" s="39">
        <v>202.49</v>
      </c>
      <c r="AR7" s="39">
        <v>184.71</v>
      </c>
      <c r="AS7" s="39">
        <v>13.15</v>
      </c>
      <c r="AT7" s="39" t="s">
        <v>98</v>
      </c>
      <c r="AU7" s="39" t="s">
        <v>98</v>
      </c>
      <c r="AV7" s="39" t="s">
        <v>98</v>
      </c>
      <c r="AW7" s="39">
        <v>28.02</v>
      </c>
      <c r="AX7" s="39">
        <v>20.6</v>
      </c>
      <c r="AY7" s="39" t="s">
        <v>98</v>
      </c>
      <c r="AZ7" s="39" t="s">
        <v>98</v>
      </c>
      <c r="BA7" s="39" t="s">
        <v>98</v>
      </c>
      <c r="BB7" s="39">
        <v>222.24</v>
      </c>
      <c r="BC7" s="39">
        <v>97.88</v>
      </c>
      <c r="BD7" s="39">
        <v>299.45999999999998</v>
      </c>
      <c r="BE7" s="39" t="s">
        <v>98</v>
      </c>
      <c r="BF7" s="39" t="s">
        <v>98</v>
      </c>
      <c r="BG7" s="39" t="s">
        <v>98</v>
      </c>
      <c r="BH7" s="39">
        <v>750.63</v>
      </c>
      <c r="BI7" s="39">
        <v>608.97</v>
      </c>
      <c r="BJ7" s="39" t="s">
        <v>98</v>
      </c>
      <c r="BK7" s="39" t="s">
        <v>98</v>
      </c>
      <c r="BL7" s="39" t="s">
        <v>98</v>
      </c>
      <c r="BM7" s="39">
        <v>622.70000000000005</v>
      </c>
      <c r="BN7" s="39">
        <v>1037.24</v>
      </c>
      <c r="BO7" s="39">
        <v>969.46</v>
      </c>
      <c r="BP7" s="39" t="s">
        <v>98</v>
      </c>
      <c r="BQ7" s="39" t="s">
        <v>98</v>
      </c>
      <c r="BR7" s="39" t="s">
        <v>98</v>
      </c>
      <c r="BS7" s="39">
        <v>47.94</v>
      </c>
      <c r="BT7" s="39">
        <v>49.93</v>
      </c>
      <c r="BU7" s="39" t="s">
        <v>98</v>
      </c>
      <c r="BV7" s="39" t="s">
        <v>98</v>
      </c>
      <c r="BW7" s="39" t="s">
        <v>98</v>
      </c>
      <c r="BX7" s="39">
        <v>58.59</v>
      </c>
      <c r="BY7" s="39">
        <v>47.14</v>
      </c>
      <c r="BZ7" s="39">
        <v>73.2</v>
      </c>
      <c r="CA7" s="39" t="s">
        <v>98</v>
      </c>
      <c r="CB7" s="39" t="s">
        <v>98</v>
      </c>
      <c r="CC7" s="39" t="s">
        <v>98</v>
      </c>
      <c r="CD7" s="39">
        <v>811.37</v>
      </c>
      <c r="CE7" s="39">
        <v>777.46</v>
      </c>
      <c r="CF7" s="39" t="s">
        <v>98</v>
      </c>
      <c r="CG7" s="39" t="s">
        <v>98</v>
      </c>
      <c r="CH7" s="39" t="s">
        <v>98</v>
      </c>
      <c r="CI7" s="39">
        <v>521.42999999999995</v>
      </c>
      <c r="CJ7" s="39">
        <v>495.71</v>
      </c>
      <c r="CK7" s="39">
        <v>249.6</v>
      </c>
      <c r="CL7" s="39" t="s">
        <v>98</v>
      </c>
      <c r="CM7" s="39" t="s">
        <v>98</v>
      </c>
      <c r="CN7" s="39" t="s">
        <v>98</v>
      </c>
      <c r="CO7" s="39">
        <v>30.37</v>
      </c>
      <c r="CP7" s="39">
        <v>32.76</v>
      </c>
      <c r="CQ7" s="39" t="s">
        <v>98</v>
      </c>
      <c r="CR7" s="39" t="s">
        <v>98</v>
      </c>
      <c r="CS7" s="39" t="s">
        <v>98</v>
      </c>
      <c r="CT7" s="39">
        <v>36.07</v>
      </c>
      <c r="CU7" s="39">
        <v>45.25</v>
      </c>
      <c r="CV7" s="39">
        <v>48.62</v>
      </c>
      <c r="CW7" s="39" t="s">
        <v>98</v>
      </c>
      <c r="CX7" s="39" t="s">
        <v>98</v>
      </c>
      <c r="CY7" s="39" t="s">
        <v>98</v>
      </c>
      <c r="CZ7" s="39">
        <v>59.01</v>
      </c>
      <c r="DA7" s="39">
        <v>58.24</v>
      </c>
      <c r="DB7" s="39" t="s">
        <v>98</v>
      </c>
      <c r="DC7" s="39" t="s">
        <v>98</v>
      </c>
      <c r="DD7" s="39" t="s">
        <v>98</v>
      </c>
      <c r="DE7" s="39">
        <v>68.930000000000007</v>
      </c>
      <c r="DF7" s="39">
        <v>66.62</v>
      </c>
      <c r="DG7" s="39">
        <v>79.22</v>
      </c>
      <c r="DH7" s="39" t="s">
        <v>98</v>
      </c>
      <c r="DI7" s="39" t="s">
        <v>98</v>
      </c>
      <c r="DJ7" s="39" t="s">
        <v>98</v>
      </c>
      <c r="DK7" s="39">
        <v>5.32</v>
      </c>
      <c r="DL7" s="39">
        <v>10.53</v>
      </c>
      <c r="DM7" s="39" t="s">
        <v>98</v>
      </c>
      <c r="DN7" s="39" t="s">
        <v>98</v>
      </c>
      <c r="DO7" s="39" t="s">
        <v>98</v>
      </c>
      <c r="DP7" s="39">
        <v>36.21</v>
      </c>
      <c r="DQ7" s="39">
        <v>20.75</v>
      </c>
      <c r="DR7" s="39">
        <v>38.53</v>
      </c>
      <c r="DS7" s="39" t="s">
        <v>98</v>
      </c>
      <c r="DT7" s="39" t="s">
        <v>98</v>
      </c>
      <c r="DU7" s="39" t="s">
        <v>98</v>
      </c>
      <c r="DV7" s="39">
        <v>0</v>
      </c>
      <c r="DW7" s="39">
        <v>0</v>
      </c>
      <c r="DX7" s="39" t="s">
        <v>98</v>
      </c>
      <c r="DY7" s="39" t="s">
        <v>98</v>
      </c>
      <c r="DZ7" s="39" t="s">
        <v>98</v>
      </c>
      <c r="EA7" s="39">
        <v>12.77</v>
      </c>
      <c r="EB7" s="39">
        <v>6.21</v>
      </c>
      <c r="EC7" s="39">
        <v>11.65</v>
      </c>
      <c r="ED7" s="39" t="s">
        <v>98</v>
      </c>
      <c r="EE7" s="39" t="s">
        <v>98</v>
      </c>
      <c r="EF7" s="39" t="s">
        <v>98</v>
      </c>
      <c r="EG7" s="39">
        <v>0</v>
      </c>
      <c r="EH7" s="39">
        <v>0</v>
      </c>
      <c r="EI7" s="39" t="s">
        <v>98</v>
      </c>
      <c r="EJ7" s="39" t="s">
        <v>98</v>
      </c>
      <c r="EK7" s="39" t="s">
        <v>98</v>
      </c>
      <c r="EL7" s="39">
        <v>1.72</v>
      </c>
      <c r="EM7" s="39">
        <v>1.9</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2020-01-24T10:03:27Z</cp:lastPrinted>
  <dcterms:created xsi:type="dcterms:W3CDTF">2019-12-05T04:06:53Z</dcterms:created>
  <dcterms:modified xsi:type="dcterms:W3CDTF">2020-01-27T00:43:57Z</dcterms:modified>
  <cp:category/>
</cp:coreProperties>
</file>