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t5ffsv002\（財政部）財政課\業務\三四郎\地方公営企業関係\H31（R01）後志（照会・通知）\R02.01.17 01.27〆【照会】公営企業に係る経営比較分析表（H30決算）の分析等について\03 各会計回答\"/>
    </mc:Choice>
  </mc:AlternateContent>
  <workbookProtection workbookAlgorithmName="SHA-512" workbookHashValue="kKZSIJ1rDOD1KYq6RWi6MzzAlXuQKWnbKCRW2A8GJpV5k3ruTc0gK3IHSp/0/hjm6hjMrSuYhAFGAf0wwmSayw==" workbookSaltValue="yXFmVGl1CsfzYZJIsE3Dh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30" i="4" l="1"/>
  <c r="MI76" i="4"/>
  <c r="IT76" i="4"/>
  <c r="CS51" i="4"/>
  <c r="HJ30" i="4"/>
  <c r="CS30" i="4"/>
  <c r="BZ76" i="4"/>
  <c r="MA51" i="4"/>
  <c r="HJ51" i="4"/>
  <c r="C11" i="5"/>
  <c r="D11" i="5"/>
  <c r="E11" i="5"/>
  <c r="B11" i="5"/>
  <c r="LH51" i="4" l="1"/>
  <c r="LT76" i="4"/>
  <c r="GQ51" i="4"/>
  <c r="LH30" i="4"/>
  <c r="IE76" i="4"/>
  <c r="BZ51" i="4"/>
  <c r="GQ30" i="4"/>
  <c r="BZ30" i="4"/>
  <c r="BK76" i="4"/>
  <c r="HP76" i="4"/>
  <c r="AV76" i="4"/>
  <c r="KO51" i="4"/>
  <c r="LE76" i="4"/>
  <c r="BG51" i="4"/>
  <c r="FX30" i="4"/>
  <c r="BG30" i="4"/>
  <c r="FX51" i="4"/>
  <c r="KO30" i="4"/>
  <c r="FE51" i="4"/>
  <c r="HA76" i="4"/>
  <c r="AN30" i="4"/>
  <c r="JV51" i="4"/>
  <c r="KP76" i="4"/>
  <c r="AN51" i="4"/>
  <c r="AG76" i="4"/>
  <c r="JV30" i="4"/>
  <c r="FE30" i="4"/>
  <c r="KA76" i="4"/>
  <c r="EL51" i="4"/>
  <c r="JC30" i="4"/>
  <c r="GL76" i="4"/>
  <c r="U51" i="4"/>
  <c r="EL30" i="4"/>
  <c r="U30" i="4"/>
  <c r="R76" i="4"/>
  <c r="JC51" i="4"/>
</calcChain>
</file>

<file path=xl/sharedStrings.xml><?xml version="1.0" encoding="utf-8"?>
<sst xmlns="http://schemas.openxmlformats.org/spreadsheetml/2006/main" count="278" uniqueCount="158">
  <si>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</si>
  <si>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</si>
  <si>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</si>
  <si>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</si>
  <si>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</si>
  <si>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</si>
  <si>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</si>
  <si>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</si>
  <si>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</si>
  <si>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</si>
  <si>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</si>
  <si>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</si>
  <si>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</si>
  <si>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</si>
  <si>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</si>
  <si>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</si>
  <si>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</si>
  <si>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</si>
  <si>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</si>
  <si>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</si>
  <si>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</si>
  <si>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</si>
  <si>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</si>
  <si>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</si>
  <si>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</si>
  <si>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</si>
  <si>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</si>
  <si>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</si>
  <si>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</si>
  <si>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</si>
  <si>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</si>
  <si>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</si>
  <si>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</si>
  <si>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</si>
  <si>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</si>
  <si>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</si>
  <si>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</si>
  <si>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</si>
  <si>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</si>
  <si>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</si>
  <si>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</si>
  <si>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</si>
  <si>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</si>
  <si>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</si>
  <si>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</si>
  <si>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</si>
  <si>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</si>
  <si>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</si>
  <si>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</si>
  <si>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</si>
  <si>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</si>
  <si>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</si>
  <si>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</si>
  <si>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</si>
  <si>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</si>
  <si>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</si>
  <si>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</si>
  <si>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</si>
  <si>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</si>
  <si>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</si>
  <si>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</si>
  <si>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</si>
  <si>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</si>
  <si>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</si>
  <si>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</si>
  <si>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</si>
  <si>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</si>
  <si>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</si>
  <si>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</si>
  <si>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</si>
  <si>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</si>
  <si>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</si>
  <si>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</si>
  <si>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</si>
  <si>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</si>
  <si>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</si>
  <si>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</si>
  <si>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</si>
  <si>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</si>
  <si>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</si>
  <si>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</si>
  <si>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</si>
  <si>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</si>
  <si>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</si>
  <si>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</si>
  <si>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</si>
  <si>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</si>
  <si>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</si>
  <si>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</si>
  <si>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</si>
  <si>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</si>
  <si>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</si>
  <si>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</si>
  <si>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</si>
  <si>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</si>
  <si>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</si>
  <si>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</si>
  <si>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</si>
  <si>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</si>
  <si>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</si>
  <si>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</si>
  <si>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</si>
  <si>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</si>
  <si>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</si>
  <si>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</si>
  <si>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</si>
  <si>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</si>
  <si>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</si>
  <si>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</si>
  <si>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</si>
  <si>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</si>
  <si>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</si>
  <si>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</si>
  <si>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</si>
  <si>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</si>
  <si>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</si>
  <si>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</si>
  <si>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</si>
  <si>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</si>
  <si>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</si>
  <si>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</si>
  <si>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</si>
  <si>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当該値(N-4)</t>
    <phoneticPr fontId="5"/>
  </si>
  <si>
    <t>当該値(N-2)</t>
    <phoneticPr fontId="5"/>
  </si>
  <si>
    <t>当該値(N-1)</t>
    <phoneticPr fontId="5"/>
  </si>
  <si>
    <t>当該値(N-3)</t>
    <phoneticPr fontId="5"/>
  </si>
  <si>
    <t>当該値(N)</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</si>
  <si>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</si>
  <si>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</si>
  <si>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</si>
  <si>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</si>
  <si>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</si>
  <si>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</si>
  <si>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</si>
  <si>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</si>
  <si>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</si>
  <si>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北海道　小樽市</t>
  </si>
  <si>
    <t>小樽市駅前広場駐車場</t>
  </si>
  <si>
    <t>法非適用</t>
  </si>
  <si>
    <t>駐車場整備事業</t>
  </si>
  <si>
    <t>-</t>
  </si>
  <si>
    <t>Ａ３Ｂ１</t>
  </si>
  <si>
    <t>非設置</t>
  </si>
  <si>
    <t>該当数値なし</t>
  </si>
  <si>
    <t>その他駐車場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</si>
  <si>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</si>
  <si>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</si>
  <si>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</si>
  <si>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</si>
  <si>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</si>
  <si>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</si>
  <si>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</si>
  <si>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</si>
  <si>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</si>
  <si>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・地方債残高は平成28年度でゼロとなりました。
⑥有形固定資産減価償却率(％)
⑨累積欠損金比率(％)
・公営企業法非適用事業会計のため該当数値はありません。</t>
    <rPh sb="117" eb="119">
      <t>ヘイセイ</t>
    </rPh>
    <phoneticPr fontId="5"/>
  </si>
  <si>
    <t xml:space="preserve">
⑪稼働率(％)
 [一日平均駐車台数÷収容台数×100]
・駅横駐車場に比べて稼働率が高くなっていますが、これは本駐車場の利用形態として小樽駅への送迎などの短時間利用が主体のため、一日の延べ利用台数が多くなっているものです。</t>
    <phoneticPr fontId="5"/>
  </si>
  <si>
    <t xml:space="preserve">
　本駐車場は、小樽駅利用者の利便性確保と駅前広場の混雑緩和を目的として設置され、近年は観光客の利用が増加傾向にあります。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検討を図りながら令和２年度を目途とした経営戦略の策定に取り組むとともに、引き続き効率的な経営による事業改善に努めてまいります。
</t>
    <rPh sb="251" eb="253">
      <t>レイワ</t>
    </rPh>
    <phoneticPr fontId="5"/>
  </si>
  <si>
    <t xml:space="preserve">
①収益的収支比率(％)
 [総収益÷(総費用＋地方債償還金)×100]
・100％を上回っており、収支状況は安定しています。
・地方債償還金はありません(地方債残高ゼロ)。
②他会計補助金比率(％)
 [繰入金÷(総費用＋地方債償還金)×100]
③駐車台数一台当たりの他会計補助金額(円)
 [繰入金÷延駐車台数]
・普通会計からの繰入は行っていません。
④売上高ＧＯＰ比率(％)　※ＧＯＰ:粗利益
 [(営業収益－営業費用)÷営業収益×100]
⑤ＥＢＩＴＤＡ(原価償却前営業利益)(千円)
 [総収益－総費用－繰入金＋支払利息]
・平成30年度については、観光客の利用数の増などにより収益増となっております。</t>
    <rPh sb="220" eb="222">
      <t>シュウエキ</t>
    </rPh>
    <rPh sb="272" eb="274">
      <t>ヘイセイ</t>
    </rPh>
    <rPh sb="276" eb="277">
      <t>ネン</t>
    </rPh>
    <rPh sb="277" eb="278">
      <t>ド</t>
    </rPh>
    <rPh sb="284" eb="287">
      <t>カンコウキャク</t>
    </rPh>
    <rPh sb="288" eb="290">
      <t>リヨウ</t>
    </rPh>
    <rPh sb="290" eb="291">
      <t>スウ</t>
    </rPh>
    <rPh sb="292" eb="293">
      <t>ゾウ</t>
    </rPh>
    <rPh sb="298" eb="300">
      <t>シュウエキ</t>
    </rPh>
    <rPh sb="300" eb="301">
      <t>ゾウ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</si>
</sst>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189.8</c:v>
                </c:pt>
                <c:pt idx="1">
                  <c:v>210</c:v>
                </c:pt>
                <c:pt idx="2">
                  <c:v>209.3</c:v>
                </c:pt>
                <c:pt idx="3">
                  <c:v>165.6</c:v>
                </c:pt>
                <c:pt idx="4">
                  <c:v>168.5</c:v>
                </c:pt>
              </c:numCache>
            </c:numRef>
          </c:val>
          <c:extLst xmlns:c16r2="http://schemas.microsoft.com/office/drawing/2015/06/chart">
            <c:ext xmlns:c16="http://schemas.microsoft.com/office/drawing/2014/chart" uri="{C3380CC4-5D6E-409C-BE32-E72D297353CC}">
              <c16:uniqueId val="{00000000-B71F-4B26-9FD5-A610896AADC7}"/>
            </c:ext>
          </c:extLst>
        </c:ser>
        <c:dLbls>
          <c:showLegendKey val="0"/>
          <c:showVal val="0"/>
          <c:showCatName val="0"/>
          <c:showSerName val="0"/>
          <c:showPercent val="0"/>
          <c:showBubbleSize val="0"/>
        </c:dLbls>
        <c:gapWidth val="150"/>
        <c:axId val="258507496"/>
        <c:axId val="2589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B71F-4B26-9FD5-A610896AADC7}"/>
            </c:ext>
          </c:extLst>
        </c:ser>
        <c:dLbls>
          <c:showLegendKey val="0"/>
          <c:showVal val="0"/>
          <c:showCatName val="0"/>
          <c:showSerName val="0"/>
          <c:showPercent val="0"/>
          <c:showBubbleSize val="0"/>
        </c:dLbls>
        <c:marker val="1"/>
        <c:smooth val="0"/>
        <c:axId val="258507496"/>
        <c:axId val="258957088"/>
      </c:lineChart>
      <c:dateAx>
        <c:axId val="258507496"/>
        <c:scaling>
          <c:orientation val="minMax"/>
        </c:scaling>
        <c:delete val="1"/>
        <c:axPos val="b"/>
        <c:numFmt formatCode="ge" sourceLinked="1"/>
        <c:majorTickMark val="none"/>
        <c:minorTickMark val="none"/>
        <c:tickLblPos val="none"/>
        <c:crossAx val="258957088"/>
        <c:crosses val="autoZero"/>
        <c:auto val="1"/>
        <c:lblOffset val="100"/>
        <c:baseTimeUnit val="years"/>
      </c:dateAx>
      <c:valAx>
        <c:axId val="25895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50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07-4443-A2FF-B0E87BFDFA5F}"/>
            </c:ext>
          </c:extLst>
        </c:ser>
        <c:dLbls>
          <c:showLegendKey val="0"/>
          <c:showVal val="0"/>
          <c:showCatName val="0"/>
          <c:showSerName val="0"/>
          <c:showPercent val="0"/>
          <c:showBubbleSize val="0"/>
        </c:dLbls>
        <c:gapWidth val="150"/>
        <c:axId val="258943256"/>
        <c:axId val="25895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BB07-4443-A2FF-B0E87BFDFA5F}"/>
            </c:ext>
          </c:extLst>
        </c:ser>
        <c:dLbls>
          <c:showLegendKey val="0"/>
          <c:showVal val="0"/>
          <c:showCatName val="0"/>
          <c:showSerName val="0"/>
          <c:showPercent val="0"/>
          <c:showBubbleSize val="0"/>
        </c:dLbls>
        <c:marker val="1"/>
        <c:smooth val="0"/>
        <c:axId val="258943256"/>
        <c:axId val="258955288"/>
      </c:lineChart>
      <c:dateAx>
        <c:axId val="258943256"/>
        <c:scaling>
          <c:orientation val="minMax"/>
        </c:scaling>
        <c:delete val="1"/>
        <c:axPos val="b"/>
        <c:numFmt formatCode="ge" sourceLinked="1"/>
        <c:majorTickMark val="none"/>
        <c:minorTickMark val="none"/>
        <c:tickLblPos val="none"/>
        <c:crossAx val="258955288"/>
        <c:crosses val="autoZero"/>
        <c:auto val="1"/>
        <c:lblOffset val="100"/>
        <c:baseTimeUnit val="years"/>
      </c:dateAx>
      <c:valAx>
        <c:axId val="25895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94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CFF-4DC7-9ED5-341F90A64BB6}"/>
            </c:ext>
          </c:extLst>
        </c:ser>
        <c:dLbls>
          <c:showLegendKey val="0"/>
          <c:showVal val="0"/>
          <c:showCatName val="0"/>
          <c:showSerName val="0"/>
          <c:showPercent val="0"/>
          <c:showBubbleSize val="0"/>
        </c:dLbls>
        <c:gapWidth val="150"/>
        <c:axId val="259726352"/>
        <c:axId val="25990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CFF-4DC7-9ED5-341F90A64BB6}"/>
            </c:ext>
          </c:extLst>
        </c:ser>
        <c:dLbls>
          <c:showLegendKey val="0"/>
          <c:showVal val="0"/>
          <c:showCatName val="0"/>
          <c:showSerName val="0"/>
          <c:showPercent val="0"/>
          <c:showBubbleSize val="0"/>
        </c:dLbls>
        <c:marker val="1"/>
        <c:smooth val="0"/>
        <c:axId val="259726352"/>
        <c:axId val="259900440"/>
      </c:lineChart>
      <c:dateAx>
        <c:axId val="259726352"/>
        <c:scaling>
          <c:orientation val="minMax"/>
        </c:scaling>
        <c:delete val="1"/>
        <c:axPos val="b"/>
        <c:numFmt formatCode="ge" sourceLinked="1"/>
        <c:majorTickMark val="none"/>
        <c:minorTickMark val="none"/>
        <c:tickLblPos val="none"/>
        <c:crossAx val="259900440"/>
        <c:crosses val="autoZero"/>
        <c:auto val="1"/>
        <c:lblOffset val="100"/>
        <c:baseTimeUnit val="years"/>
      </c:dateAx>
      <c:valAx>
        <c:axId val="25990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72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507-44C0-A8D6-BC86DF8A6763}"/>
            </c:ext>
          </c:extLst>
        </c:ser>
        <c:dLbls>
          <c:showLegendKey val="0"/>
          <c:showVal val="0"/>
          <c:showCatName val="0"/>
          <c:showSerName val="0"/>
          <c:showPercent val="0"/>
          <c:showBubbleSize val="0"/>
        </c:dLbls>
        <c:gapWidth val="150"/>
        <c:axId val="260208888"/>
        <c:axId val="19744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507-44C0-A8D6-BC86DF8A6763}"/>
            </c:ext>
          </c:extLst>
        </c:ser>
        <c:dLbls>
          <c:showLegendKey val="0"/>
          <c:showVal val="0"/>
          <c:showCatName val="0"/>
          <c:showSerName val="0"/>
          <c:showPercent val="0"/>
          <c:showBubbleSize val="0"/>
        </c:dLbls>
        <c:marker val="1"/>
        <c:smooth val="0"/>
        <c:axId val="260208888"/>
        <c:axId val="197447984"/>
      </c:lineChart>
      <c:dateAx>
        <c:axId val="260208888"/>
        <c:scaling>
          <c:orientation val="minMax"/>
        </c:scaling>
        <c:delete val="1"/>
        <c:axPos val="b"/>
        <c:numFmt formatCode="ge" sourceLinked="1"/>
        <c:majorTickMark val="none"/>
        <c:minorTickMark val="none"/>
        <c:tickLblPos val="none"/>
        <c:crossAx val="197447984"/>
        <c:crosses val="autoZero"/>
        <c:auto val="1"/>
        <c:lblOffset val="100"/>
        <c:baseTimeUnit val="years"/>
      </c:dateAx>
      <c:valAx>
        <c:axId val="19744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20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51-4C78-9C14-8FCD4779A223}"/>
            </c:ext>
          </c:extLst>
        </c:ser>
        <c:dLbls>
          <c:showLegendKey val="0"/>
          <c:showVal val="0"/>
          <c:showCatName val="0"/>
          <c:showSerName val="0"/>
          <c:showPercent val="0"/>
          <c:showBubbleSize val="0"/>
        </c:dLbls>
        <c:gapWidth val="150"/>
        <c:axId val="260259360"/>
        <c:axId val="26025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E251-4C78-9C14-8FCD4779A223}"/>
            </c:ext>
          </c:extLst>
        </c:ser>
        <c:dLbls>
          <c:showLegendKey val="0"/>
          <c:showVal val="0"/>
          <c:showCatName val="0"/>
          <c:showSerName val="0"/>
          <c:showPercent val="0"/>
          <c:showBubbleSize val="0"/>
        </c:dLbls>
        <c:marker val="1"/>
        <c:smooth val="0"/>
        <c:axId val="260259360"/>
        <c:axId val="260259752"/>
      </c:lineChart>
      <c:dateAx>
        <c:axId val="260259360"/>
        <c:scaling>
          <c:orientation val="minMax"/>
        </c:scaling>
        <c:delete val="1"/>
        <c:axPos val="b"/>
        <c:numFmt formatCode="ge" sourceLinked="1"/>
        <c:majorTickMark val="none"/>
        <c:minorTickMark val="none"/>
        <c:tickLblPos val="none"/>
        <c:crossAx val="260259752"/>
        <c:crosses val="autoZero"/>
        <c:auto val="1"/>
        <c:lblOffset val="100"/>
        <c:baseTimeUnit val="years"/>
      </c:dateAx>
      <c:valAx>
        <c:axId val="26025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25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D7-4B03-A6D3-1C9BFECE7B2A}"/>
            </c:ext>
          </c:extLst>
        </c:ser>
        <c:dLbls>
          <c:showLegendKey val="0"/>
          <c:showVal val="0"/>
          <c:showCatName val="0"/>
          <c:showSerName val="0"/>
          <c:showPercent val="0"/>
          <c:showBubbleSize val="0"/>
        </c:dLbls>
        <c:gapWidth val="150"/>
        <c:axId val="260260536"/>
        <c:axId val="26040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A2D7-4B03-A6D3-1C9BFECE7B2A}"/>
            </c:ext>
          </c:extLst>
        </c:ser>
        <c:dLbls>
          <c:showLegendKey val="0"/>
          <c:showVal val="0"/>
          <c:showCatName val="0"/>
          <c:showSerName val="0"/>
          <c:showPercent val="0"/>
          <c:showBubbleSize val="0"/>
        </c:dLbls>
        <c:marker val="1"/>
        <c:smooth val="0"/>
        <c:axId val="260260536"/>
        <c:axId val="260409000"/>
      </c:lineChart>
      <c:dateAx>
        <c:axId val="260260536"/>
        <c:scaling>
          <c:orientation val="minMax"/>
        </c:scaling>
        <c:delete val="1"/>
        <c:axPos val="b"/>
        <c:numFmt formatCode="ge" sourceLinked="1"/>
        <c:majorTickMark val="none"/>
        <c:minorTickMark val="none"/>
        <c:tickLblPos val="none"/>
        <c:crossAx val="260409000"/>
        <c:crosses val="autoZero"/>
        <c:auto val="1"/>
        <c:lblOffset val="100"/>
        <c:baseTimeUnit val="years"/>
      </c:dateAx>
      <c:valAx>
        <c:axId val="260409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26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1170</c:v>
                </c:pt>
                <c:pt idx="1">
                  <c:v>1180</c:v>
                </c:pt>
                <c:pt idx="2">
                  <c:v>1145</c:v>
                </c:pt>
                <c:pt idx="3">
                  <c:v>1130</c:v>
                </c:pt>
                <c:pt idx="4">
                  <c:v>1135</c:v>
                </c:pt>
              </c:numCache>
            </c:numRef>
          </c:val>
          <c:extLst xmlns:c16r2="http://schemas.microsoft.com/office/drawing/2015/06/chart">
            <c:ext xmlns:c16="http://schemas.microsoft.com/office/drawing/2014/chart" uri="{C3380CC4-5D6E-409C-BE32-E72D297353CC}">
              <c16:uniqueId val="{00000000-8B66-40B9-B4F2-A8BDEE02A2A1}"/>
            </c:ext>
          </c:extLst>
        </c:ser>
        <c:dLbls>
          <c:showLegendKey val="0"/>
          <c:showVal val="0"/>
          <c:showCatName val="0"/>
          <c:showSerName val="0"/>
          <c:showPercent val="0"/>
          <c:showBubbleSize val="0"/>
        </c:dLbls>
        <c:gapWidth val="150"/>
        <c:axId val="260258968"/>
        <c:axId val="26025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8B66-40B9-B4F2-A8BDEE02A2A1}"/>
            </c:ext>
          </c:extLst>
        </c:ser>
        <c:dLbls>
          <c:showLegendKey val="0"/>
          <c:showVal val="0"/>
          <c:showCatName val="0"/>
          <c:showSerName val="0"/>
          <c:showPercent val="0"/>
          <c:showBubbleSize val="0"/>
        </c:dLbls>
        <c:marker val="1"/>
        <c:smooth val="0"/>
        <c:axId val="260258968"/>
        <c:axId val="260258576"/>
      </c:lineChart>
      <c:dateAx>
        <c:axId val="260258968"/>
        <c:scaling>
          <c:orientation val="minMax"/>
        </c:scaling>
        <c:delete val="1"/>
        <c:axPos val="b"/>
        <c:numFmt formatCode="ge" sourceLinked="1"/>
        <c:majorTickMark val="none"/>
        <c:minorTickMark val="none"/>
        <c:tickLblPos val="none"/>
        <c:crossAx val="260258576"/>
        <c:crosses val="autoZero"/>
        <c:auto val="1"/>
        <c:lblOffset val="100"/>
        <c:baseTimeUnit val="years"/>
      </c:dateAx>
      <c:valAx>
        <c:axId val="26025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25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47.3</c:v>
                </c:pt>
                <c:pt idx="1">
                  <c:v>52.4</c:v>
                </c:pt>
                <c:pt idx="2">
                  <c:v>52.2</c:v>
                </c:pt>
                <c:pt idx="3">
                  <c:v>39.6</c:v>
                </c:pt>
                <c:pt idx="4">
                  <c:v>40.700000000000003</c:v>
                </c:pt>
              </c:numCache>
            </c:numRef>
          </c:val>
          <c:extLst xmlns:c16r2="http://schemas.microsoft.com/office/drawing/2015/06/chart">
            <c:ext xmlns:c16="http://schemas.microsoft.com/office/drawing/2014/chart" uri="{C3380CC4-5D6E-409C-BE32-E72D297353CC}">
              <c16:uniqueId val="{00000000-F608-452C-BB51-A76B3E6A6B82}"/>
            </c:ext>
          </c:extLst>
        </c:ser>
        <c:dLbls>
          <c:showLegendKey val="0"/>
          <c:showVal val="0"/>
          <c:showCatName val="0"/>
          <c:showSerName val="0"/>
          <c:showPercent val="0"/>
          <c:showBubbleSize val="0"/>
        </c:dLbls>
        <c:gapWidth val="150"/>
        <c:axId val="260257792"/>
        <c:axId val="26025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F608-452C-BB51-A76B3E6A6B82}"/>
            </c:ext>
          </c:extLst>
        </c:ser>
        <c:dLbls>
          <c:showLegendKey val="0"/>
          <c:showVal val="0"/>
          <c:showCatName val="0"/>
          <c:showSerName val="0"/>
          <c:showPercent val="0"/>
          <c:showBubbleSize val="0"/>
        </c:dLbls>
        <c:marker val="1"/>
        <c:smooth val="0"/>
        <c:axId val="260257792"/>
        <c:axId val="260257400"/>
      </c:lineChart>
      <c:dateAx>
        <c:axId val="260257792"/>
        <c:scaling>
          <c:orientation val="minMax"/>
        </c:scaling>
        <c:delete val="1"/>
        <c:axPos val="b"/>
        <c:numFmt formatCode="ge" sourceLinked="1"/>
        <c:majorTickMark val="none"/>
        <c:minorTickMark val="none"/>
        <c:tickLblPos val="none"/>
        <c:crossAx val="260257400"/>
        <c:crosses val="autoZero"/>
        <c:auto val="1"/>
        <c:lblOffset val="100"/>
        <c:baseTimeUnit val="years"/>
      </c:dateAx>
      <c:valAx>
        <c:axId val="26025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2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3574</c:v>
                </c:pt>
                <c:pt idx="1">
                  <c:v>4049</c:v>
                </c:pt>
                <c:pt idx="2">
                  <c:v>4234</c:v>
                </c:pt>
                <c:pt idx="3">
                  <c:v>3160</c:v>
                </c:pt>
                <c:pt idx="4">
                  <c:v>3373</c:v>
                </c:pt>
              </c:numCache>
            </c:numRef>
          </c:val>
          <c:extLst xmlns:c16r2="http://schemas.microsoft.com/office/drawing/2015/06/chart">
            <c:ext xmlns:c16="http://schemas.microsoft.com/office/drawing/2014/chart" uri="{C3380CC4-5D6E-409C-BE32-E72D297353CC}">
              <c16:uniqueId val="{00000000-53C8-4444-B59A-DDFF6297D545}"/>
            </c:ext>
          </c:extLst>
        </c:ser>
        <c:dLbls>
          <c:showLegendKey val="0"/>
          <c:showVal val="0"/>
          <c:showCatName val="0"/>
          <c:showSerName val="0"/>
          <c:showPercent val="0"/>
          <c:showBubbleSize val="0"/>
        </c:dLbls>
        <c:gapWidth val="150"/>
        <c:axId val="260410176"/>
        <c:axId val="26041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53C8-4444-B59A-DDFF6297D545}"/>
            </c:ext>
          </c:extLst>
        </c:ser>
        <c:dLbls>
          <c:showLegendKey val="0"/>
          <c:showVal val="0"/>
          <c:showCatName val="0"/>
          <c:showSerName val="0"/>
          <c:showPercent val="0"/>
          <c:showBubbleSize val="0"/>
        </c:dLbls>
        <c:marker val="1"/>
        <c:smooth val="0"/>
        <c:axId val="260410176"/>
        <c:axId val="260410568"/>
      </c:lineChart>
      <c:dateAx>
        <c:axId val="260410176"/>
        <c:scaling>
          <c:orientation val="minMax"/>
        </c:scaling>
        <c:delete val="1"/>
        <c:axPos val="b"/>
        <c:numFmt formatCode="ge" sourceLinked="1"/>
        <c:majorTickMark val="none"/>
        <c:minorTickMark val="none"/>
        <c:tickLblPos val="none"/>
        <c:crossAx val="260410568"/>
        <c:crosses val="autoZero"/>
        <c:auto val="1"/>
        <c:lblOffset val="100"/>
        <c:baseTimeUnit val="years"/>
      </c:dateAx>
      <c:valAx>
        <c:axId val="260410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41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北海道小樽市　小樽市駅前広場駐車場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189.8</v>
      </c>
      <c r="V31" s="118"/>
      <c r="W31" s="118"/>
      <c r="X31" s="118"/>
      <c r="Y31" s="118"/>
      <c r="Z31" s="118"/>
      <c r="AA31" s="118"/>
      <c r="AB31" s="118"/>
      <c r="AC31" s="118"/>
      <c r="AD31" s="118"/>
      <c r="AE31" s="118"/>
      <c r="AF31" s="118"/>
      <c r="AG31" s="118"/>
      <c r="AH31" s="118"/>
      <c r="AI31" s="118"/>
      <c r="AJ31" s="118"/>
      <c r="AK31" s="118"/>
      <c r="AL31" s="118"/>
      <c r="AM31" s="118"/>
      <c r="AN31" s="118">
        <f>データ!Z7</f>
        <v>210</v>
      </c>
      <c r="AO31" s="118"/>
      <c r="AP31" s="118"/>
      <c r="AQ31" s="118"/>
      <c r="AR31" s="118"/>
      <c r="AS31" s="118"/>
      <c r="AT31" s="118"/>
      <c r="AU31" s="118"/>
      <c r="AV31" s="118"/>
      <c r="AW31" s="118"/>
      <c r="AX31" s="118"/>
      <c r="AY31" s="118"/>
      <c r="AZ31" s="118"/>
      <c r="BA31" s="118"/>
      <c r="BB31" s="118"/>
      <c r="BC31" s="118"/>
      <c r="BD31" s="118"/>
      <c r="BE31" s="118"/>
      <c r="BF31" s="118"/>
      <c r="BG31" s="118">
        <f>データ!AA7</f>
        <v>209.3</v>
      </c>
      <c r="BH31" s="118"/>
      <c r="BI31" s="118"/>
      <c r="BJ31" s="118"/>
      <c r="BK31" s="118"/>
      <c r="BL31" s="118"/>
      <c r="BM31" s="118"/>
      <c r="BN31" s="118"/>
      <c r="BO31" s="118"/>
      <c r="BP31" s="118"/>
      <c r="BQ31" s="118"/>
      <c r="BR31" s="118"/>
      <c r="BS31" s="118"/>
      <c r="BT31" s="118"/>
      <c r="BU31" s="118"/>
      <c r="BV31" s="118"/>
      <c r="BW31" s="118"/>
      <c r="BX31" s="118"/>
      <c r="BY31" s="118"/>
      <c r="BZ31" s="118">
        <f>データ!AB7</f>
        <v>165.6</v>
      </c>
      <c r="CA31" s="118"/>
      <c r="CB31" s="118"/>
      <c r="CC31" s="118"/>
      <c r="CD31" s="118"/>
      <c r="CE31" s="118"/>
      <c r="CF31" s="118"/>
      <c r="CG31" s="118"/>
      <c r="CH31" s="118"/>
      <c r="CI31" s="118"/>
      <c r="CJ31" s="118"/>
      <c r="CK31" s="118"/>
      <c r="CL31" s="118"/>
      <c r="CM31" s="118"/>
      <c r="CN31" s="118"/>
      <c r="CO31" s="118"/>
      <c r="CP31" s="118"/>
      <c r="CQ31" s="118"/>
      <c r="CR31" s="118"/>
      <c r="CS31" s="118">
        <f>データ!AC7</f>
        <v>168.5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1170</v>
      </c>
      <c r="JD31" s="120"/>
      <c r="JE31" s="120"/>
      <c r="JF31" s="120"/>
      <c r="JG31" s="120"/>
      <c r="JH31" s="120"/>
      <c r="JI31" s="120"/>
      <c r="JJ31" s="120"/>
      <c r="JK31" s="120"/>
      <c r="JL31" s="120"/>
      <c r="JM31" s="120"/>
      <c r="JN31" s="120"/>
      <c r="JO31" s="120"/>
      <c r="JP31" s="120"/>
      <c r="JQ31" s="120"/>
      <c r="JR31" s="120"/>
      <c r="JS31" s="120"/>
      <c r="JT31" s="120"/>
      <c r="JU31" s="121"/>
      <c r="JV31" s="119">
        <f>データ!DL7</f>
        <v>1180</v>
      </c>
      <c r="JW31" s="120"/>
      <c r="JX31" s="120"/>
      <c r="JY31" s="120"/>
      <c r="JZ31" s="120"/>
      <c r="KA31" s="120"/>
      <c r="KB31" s="120"/>
      <c r="KC31" s="120"/>
      <c r="KD31" s="120"/>
      <c r="KE31" s="120"/>
      <c r="KF31" s="120"/>
      <c r="KG31" s="120"/>
      <c r="KH31" s="120"/>
      <c r="KI31" s="120"/>
      <c r="KJ31" s="120"/>
      <c r="KK31" s="120"/>
      <c r="KL31" s="120"/>
      <c r="KM31" s="120"/>
      <c r="KN31" s="121"/>
      <c r="KO31" s="119">
        <f>データ!DM7</f>
        <v>1145</v>
      </c>
      <c r="KP31" s="120"/>
      <c r="KQ31" s="120"/>
      <c r="KR31" s="120"/>
      <c r="KS31" s="120"/>
      <c r="KT31" s="120"/>
      <c r="KU31" s="120"/>
      <c r="KV31" s="120"/>
      <c r="KW31" s="120"/>
      <c r="KX31" s="120"/>
      <c r="KY31" s="120"/>
      <c r="KZ31" s="120"/>
      <c r="LA31" s="120"/>
      <c r="LB31" s="120"/>
      <c r="LC31" s="120"/>
      <c r="LD31" s="120"/>
      <c r="LE31" s="120"/>
      <c r="LF31" s="120"/>
      <c r="LG31" s="121"/>
      <c r="LH31" s="119">
        <f>データ!DN7</f>
        <v>1130</v>
      </c>
      <c r="LI31" s="120"/>
      <c r="LJ31" s="120"/>
      <c r="LK31" s="120"/>
      <c r="LL31" s="120"/>
      <c r="LM31" s="120"/>
      <c r="LN31" s="120"/>
      <c r="LO31" s="120"/>
      <c r="LP31" s="120"/>
      <c r="LQ31" s="120"/>
      <c r="LR31" s="120"/>
      <c r="LS31" s="120"/>
      <c r="LT31" s="120"/>
      <c r="LU31" s="120"/>
      <c r="LV31" s="120"/>
      <c r="LW31" s="120"/>
      <c r="LX31" s="120"/>
      <c r="LY31" s="120"/>
      <c r="LZ31" s="121"/>
      <c r="MA31" s="119">
        <f>データ!DO7</f>
        <v>1135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47.3</v>
      </c>
      <c r="EM52" s="118"/>
      <c r="EN52" s="118"/>
      <c r="EO52" s="118"/>
      <c r="EP52" s="118"/>
      <c r="EQ52" s="118"/>
      <c r="ER52" s="118"/>
      <c r="ES52" s="118"/>
      <c r="ET52" s="118"/>
      <c r="EU52" s="118"/>
      <c r="EV52" s="118"/>
      <c r="EW52" s="118"/>
      <c r="EX52" s="118"/>
      <c r="EY52" s="118"/>
      <c r="EZ52" s="118"/>
      <c r="FA52" s="118"/>
      <c r="FB52" s="118"/>
      <c r="FC52" s="118"/>
      <c r="FD52" s="118"/>
      <c r="FE52" s="118">
        <f>データ!BG7</f>
        <v>52.4</v>
      </c>
      <c r="FF52" s="118"/>
      <c r="FG52" s="118"/>
      <c r="FH52" s="118"/>
      <c r="FI52" s="118"/>
      <c r="FJ52" s="118"/>
      <c r="FK52" s="118"/>
      <c r="FL52" s="118"/>
      <c r="FM52" s="118"/>
      <c r="FN52" s="118"/>
      <c r="FO52" s="118"/>
      <c r="FP52" s="118"/>
      <c r="FQ52" s="118"/>
      <c r="FR52" s="118"/>
      <c r="FS52" s="118"/>
      <c r="FT52" s="118"/>
      <c r="FU52" s="118"/>
      <c r="FV52" s="118"/>
      <c r="FW52" s="118"/>
      <c r="FX52" s="118">
        <f>データ!BH7</f>
        <v>52.2</v>
      </c>
      <c r="FY52" s="118"/>
      <c r="FZ52" s="118"/>
      <c r="GA52" s="118"/>
      <c r="GB52" s="118"/>
      <c r="GC52" s="118"/>
      <c r="GD52" s="118"/>
      <c r="GE52" s="118"/>
      <c r="GF52" s="118"/>
      <c r="GG52" s="118"/>
      <c r="GH52" s="118"/>
      <c r="GI52" s="118"/>
      <c r="GJ52" s="118"/>
      <c r="GK52" s="118"/>
      <c r="GL52" s="118"/>
      <c r="GM52" s="118"/>
      <c r="GN52" s="118"/>
      <c r="GO52" s="118"/>
      <c r="GP52" s="118"/>
      <c r="GQ52" s="118">
        <f>データ!BI7</f>
        <v>39.6</v>
      </c>
      <c r="GR52" s="118"/>
      <c r="GS52" s="118"/>
      <c r="GT52" s="118"/>
      <c r="GU52" s="118"/>
      <c r="GV52" s="118"/>
      <c r="GW52" s="118"/>
      <c r="GX52" s="118"/>
      <c r="GY52" s="118"/>
      <c r="GZ52" s="118"/>
      <c r="HA52" s="118"/>
      <c r="HB52" s="118"/>
      <c r="HC52" s="118"/>
      <c r="HD52" s="118"/>
      <c r="HE52" s="118"/>
      <c r="HF52" s="118"/>
      <c r="HG52" s="118"/>
      <c r="HH52" s="118"/>
      <c r="HI52" s="118"/>
      <c r="HJ52" s="118">
        <f>データ!BJ7</f>
        <v>40.700000000000003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3574</v>
      </c>
      <c r="JD52" s="125"/>
      <c r="JE52" s="125"/>
      <c r="JF52" s="125"/>
      <c r="JG52" s="125"/>
      <c r="JH52" s="125"/>
      <c r="JI52" s="125"/>
      <c r="JJ52" s="125"/>
      <c r="JK52" s="125"/>
      <c r="JL52" s="125"/>
      <c r="JM52" s="125"/>
      <c r="JN52" s="125"/>
      <c r="JO52" s="125"/>
      <c r="JP52" s="125"/>
      <c r="JQ52" s="125"/>
      <c r="JR52" s="125"/>
      <c r="JS52" s="125"/>
      <c r="JT52" s="125"/>
      <c r="JU52" s="125"/>
      <c r="JV52" s="125">
        <f>データ!BR7</f>
        <v>4049</v>
      </c>
      <c r="JW52" s="125"/>
      <c r="JX52" s="125"/>
      <c r="JY52" s="125"/>
      <c r="JZ52" s="125"/>
      <c r="KA52" s="125"/>
      <c r="KB52" s="125"/>
      <c r="KC52" s="125"/>
      <c r="KD52" s="125"/>
      <c r="KE52" s="125"/>
      <c r="KF52" s="125"/>
      <c r="KG52" s="125"/>
      <c r="KH52" s="125"/>
      <c r="KI52" s="125"/>
      <c r="KJ52" s="125"/>
      <c r="KK52" s="125"/>
      <c r="KL52" s="125"/>
      <c r="KM52" s="125"/>
      <c r="KN52" s="125"/>
      <c r="KO52" s="125">
        <f>データ!BS7</f>
        <v>4234</v>
      </c>
      <c r="KP52" s="125"/>
      <c r="KQ52" s="125"/>
      <c r="KR52" s="125"/>
      <c r="KS52" s="125"/>
      <c r="KT52" s="125"/>
      <c r="KU52" s="125"/>
      <c r="KV52" s="125"/>
      <c r="KW52" s="125"/>
      <c r="KX52" s="125"/>
      <c r="KY52" s="125"/>
      <c r="KZ52" s="125"/>
      <c r="LA52" s="125"/>
      <c r="LB52" s="125"/>
      <c r="LC52" s="125"/>
      <c r="LD52" s="125"/>
      <c r="LE52" s="125"/>
      <c r="LF52" s="125"/>
      <c r="LG52" s="125"/>
      <c r="LH52" s="125">
        <f>データ!BT7</f>
        <v>3160</v>
      </c>
      <c r="LI52" s="125"/>
      <c r="LJ52" s="125"/>
      <c r="LK52" s="125"/>
      <c r="LL52" s="125"/>
      <c r="LM52" s="125"/>
      <c r="LN52" s="125"/>
      <c r="LO52" s="125"/>
      <c r="LP52" s="125"/>
      <c r="LQ52" s="125"/>
      <c r="LR52" s="125"/>
      <c r="LS52" s="125"/>
      <c r="LT52" s="125"/>
      <c r="LU52" s="125"/>
      <c r="LV52" s="125"/>
      <c r="LW52" s="125"/>
      <c r="LX52" s="125"/>
      <c r="LY52" s="125"/>
      <c r="LZ52" s="125"/>
      <c r="MA52" s="125">
        <f>データ!BU7</f>
        <v>3373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22815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ygfRt6zZDWSeGhFb63jFFaR+ouovrFjgF2Mw4jxICtBNw0bLdMFpfbRJJ48KS2wfTWCIRkD7lbN6euKSvRTG1Q==" saltValue="zgWxisM9CwPzflBrJGWfG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106</v>
      </c>
      <c r="AV5" s="59" t="s">
        <v>107</v>
      </c>
      <c r="AW5" s="59" t="s">
        <v>108</v>
      </c>
      <c r="AX5" s="59" t="s">
        <v>109</v>
      </c>
      <c r="AY5" s="59" t="s">
        <v>110</v>
      </c>
      <c r="AZ5" s="59" t="s">
        <v>95</v>
      </c>
      <c r="BA5" s="59" t="s">
        <v>96</v>
      </c>
      <c r="BB5" s="59" t="s">
        <v>97</v>
      </c>
      <c r="BC5" s="59" t="s">
        <v>98</v>
      </c>
      <c r="BD5" s="59" t="s">
        <v>99</v>
      </c>
      <c r="BE5" s="59" t="s">
        <v>100</v>
      </c>
      <c r="BF5" s="59" t="s">
        <v>111</v>
      </c>
      <c r="BG5" s="59" t="s">
        <v>112</v>
      </c>
      <c r="BH5" s="59" t="s">
        <v>113</v>
      </c>
      <c r="BI5" s="59" t="s">
        <v>109</v>
      </c>
      <c r="BJ5" s="59" t="s">
        <v>114</v>
      </c>
      <c r="BK5" s="59" t="s">
        <v>95</v>
      </c>
      <c r="BL5" s="59" t="s">
        <v>96</v>
      </c>
      <c r="BM5" s="59" t="s">
        <v>97</v>
      </c>
      <c r="BN5" s="59" t="s">
        <v>98</v>
      </c>
      <c r="BO5" s="59" t="s">
        <v>99</v>
      </c>
      <c r="BP5" s="59" t="s">
        <v>100</v>
      </c>
      <c r="BQ5" s="59" t="s">
        <v>115</v>
      </c>
      <c r="BR5" s="59" t="s">
        <v>116</v>
      </c>
      <c r="BS5" s="59" t="s">
        <v>117</v>
      </c>
      <c r="BT5" s="59" t="s">
        <v>118</v>
      </c>
      <c r="BU5" s="59" t="s">
        <v>105</v>
      </c>
      <c r="BV5" s="59" t="s">
        <v>95</v>
      </c>
      <c r="BW5" s="59" t="s">
        <v>96</v>
      </c>
      <c r="BX5" s="59" t="s">
        <v>97</v>
      </c>
      <c r="BY5" s="59" t="s">
        <v>98</v>
      </c>
      <c r="BZ5" s="59" t="s">
        <v>99</v>
      </c>
      <c r="CA5" s="59" t="s">
        <v>100</v>
      </c>
      <c r="CB5" s="59" t="s">
        <v>119</v>
      </c>
      <c r="CC5" s="59" t="s">
        <v>120</v>
      </c>
      <c r="CD5" s="59" t="s">
        <v>108</v>
      </c>
      <c r="CE5" s="59" t="s">
        <v>121</v>
      </c>
      <c r="CF5" s="59" t="s">
        <v>110</v>
      </c>
      <c r="CG5" s="59" t="s">
        <v>95</v>
      </c>
      <c r="CH5" s="59" t="s">
        <v>96</v>
      </c>
      <c r="CI5" s="59" t="s">
        <v>97</v>
      </c>
      <c r="CJ5" s="59" t="s">
        <v>98</v>
      </c>
      <c r="CK5" s="59" t="s">
        <v>99</v>
      </c>
      <c r="CL5" s="59" t="s">
        <v>100</v>
      </c>
      <c r="CM5" s="150"/>
      <c r="CN5" s="150"/>
      <c r="CO5" s="59" t="s">
        <v>122</v>
      </c>
      <c r="CP5" s="59" t="s">
        <v>116</v>
      </c>
      <c r="CQ5" s="59" t="s">
        <v>123</v>
      </c>
      <c r="CR5" s="59" t="s">
        <v>124</v>
      </c>
      <c r="CS5" s="59" t="s">
        <v>110</v>
      </c>
      <c r="CT5" s="59" t="s">
        <v>95</v>
      </c>
      <c r="CU5" s="59" t="s">
        <v>96</v>
      </c>
      <c r="CV5" s="59" t="s">
        <v>97</v>
      </c>
      <c r="CW5" s="59" t="s">
        <v>98</v>
      </c>
      <c r="CX5" s="59" t="s">
        <v>99</v>
      </c>
      <c r="CY5" s="59" t="s">
        <v>100</v>
      </c>
      <c r="CZ5" s="59" t="s">
        <v>106</v>
      </c>
      <c r="DA5" s="59" t="s">
        <v>125</v>
      </c>
      <c r="DB5" s="59" t="s">
        <v>113</v>
      </c>
      <c r="DC5" s="59" t="s">
        <v>93</v>
      </c>
      <c r="DD5" s="59" t="s">
        <v>126</v>
      </c>
      <c r="DE5" s="59" t="s">
        <v>95</v>
      </c>
      <c r="DF5" s="59" t="s">
        <v>96</v>
      </c>
      <c r="DG5" s="59" t="s">
        <v>97</v>
      </c>
      <c r="DH5" s="59" t="s">
        <v>98</v>
      </c>
      <c r="DI5" s="59" t="s">
        <v>99</v>
      </c>
      <c r="DJ5" s="59" t="s">
        <v>35</v>
      </c>
      <c r="DK5" s="59" t="s">
        <v>127</v>
      </c>
      <c r="DL5" s="59" t="s">
        <v>102</v>
      </c>
      <c r="DM5" s="59" t="s">
        <v>128</v>
      </c>
      <c r="DN5" s="59" t="s">
        <v>124</v>
      </c>
      <c r="DO5" s="59" t="s">
        <v>110</v>
      </c>
      <c r="DP5" s="59" t="s">
        <v>95</v>
      </c>
      <c r="DQ5" s="59" t="s">
        <v>96</v>
      </c>
      <c r="DR5" s="59" t="s">
        <v>97</v>
      </c>
      <c r="DS5" s="59" t="s">
        <v>98</v>
      </c>
      <c r="DT5" s="59" t="s">
        <v>99</v>
      </c>
      <c r="DU5" s="59" t="s">
        <v>100</v>
      </c>
    </row>
    <row r="6" spans="1:125" s="66" customFormat="1" x14ac:dyDescent="0.15">
      <c r="A6" s="49" t="s">
        <v>129</v>
      </c>
      <c r="B6" s="60">
        <f>B8</f>
        <v>2018</v>
      </c>
      <c r="C6" s="60">
        <f t="shared" ref="C6:X6" si="1">C8</f>
        <v>12033</v>
      </c>
      <c r="D6" s="60">
        <f t="shared" si="1"/>
        <v>47</v>
      </c>
      <c r="E6" s="60">
        <f t="shared" si="1"/>
        <v>14</v>
      </c>
      <c r="F6" s="60">
        <f t="shared" si="1"/>
        <v>0</v>
      </c>
      <c r="G6" s="60">
        <f t="shared" si="1"/>
        <v>2</v>
      </c>
      <c r="H6" s="60" t="str">
        <f>SUBSTITUTE(H8,"　","")</f>
        <v>北海道小樽市</v>
      </c>
      <c r="I6" s="60" t="str">
        <f t="shared" si="1"/>
        <v>小樽市駅前広場駐車場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40</v>
      </c>
      <c r="S6" s="62" t="str">
        <f t="shared" si="1"/>
        <v>駅</v>
      </c>
      <c r="T6" s="62" t="str">
        <f t="shared" si="1"/>
        <v>有</v>
      </c>
      <c r="U6" s="63">
        <f t="shared" si="1"/>
        <v>253</v>
      </c>
      <c r="V6" s="63">
        <f t="shared" si="1"/>
        <v>20</v>
      </c>
      <c r="W6" s="63">
        <f t="shared" si="1"/>
        <v>300</v>
      </c>
      <c r="X6" s="62" t="str">
        <f t="shared" si="1"/>
        <v>利用料金制</v>
      </c>
      <c r="Y6" s="64">
        <f>IF(Y8="-",NA(),Y8)</f>
        <v>189.8</v>
      </c>
      <c r="Z6" s="64">
        <f t="shared" ref="Z6:AH6" si="2">IF(Z8="-",NA(),Z8)</f>
        <v>210</v>
      </c>
      <c r="AA6" s="64">
        <f t="shared" si="2"/>
        <v>209.3</v>
      </c>
      <c r="AB6" s="64">
        <f t="shared" si="2"/>
        <v>165.6</v>
      </c>
      <c r="AC6" s="64">
        <f t="shared" si="2"/>
        <v>168.5</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47.3</v>
      </c>
      <c r="BG6" s="64">
        <f t="shared" ref="BG6:BO6" si="5">IF(BG8="-",NA(),BG8)</f>
        <v>52.4</v>
      </c>
      <c r="BH6" s="64">
        <f t="shared" si="5"/>
        <v>52.2</v>
      </c>
      <c r="BI6" s="64">
        <f t="shared" si="5"/>
        <v>39.6</v>
      </c>
      <c r="BJ6" s="64">
        <f t="shared" si="5"/>
        <v>40.700000000000003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3574</v>
      </c>
      <c r="BR6" s="65">
        <f t="shared" ref="BR6:BZ6" si="6">IF(BR8="-",NA(),BR8)</f>
        <v>4049</v>
      </c>
      <c r="BS6" s="65">
        <f t="shared" si="6"/>
        <v>4234</v>
      </c>
      <c r="BT6" s="65">
        <f t="shared" si="6"/>
        <v>3160</v>
      </c>
      <c r="BU6" s="65">
        <f t="shared" si="6"/>
        <v>3373</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130</v>
      </c>
      <c r="CM6" s="63">
        <f t="shared" ref="CM6:CN6" si="7">CM8</f>
        <v>22815</v>
      </c>
      <c r="CN6" s="63">
        <f t="shared" si="7"/>
        <v>0</v>
      </c>
      <c r="CO6" s="64"/>
      <c r="CP6" s="64"/>
      <c r="CQ6" s="64"/>
      <c r="CR6" s="64"/>
      <c r="CS6" s="64"/>
      <c r="CT6" s="64"/>
      <c r="CU6" s="64"/>
      <c r="CV6" s="64"/>
      <c r="CW6" s="64"/>
      <c r="CX6" s="64"/>
      <c r="CY6" s="61" t="s">
        <v>131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1170</v>
      </c>
      <c r="DL6" s="64">
        <f t="shared" ref="DL6:DT6" si="9">IF(DL8="-",NA(),DL8)</f>
        <v>1180</v>
      </c>
      <c r="DM6" s="64">
        <f t="shared" si="9"/>
        <v>1145</v>
      </c>
      <c r="DN6" s="64">
        <f t="shared" si="9"/>
        <v>1130</v>
      </c>
      <c r="DO6" s="64">
        <f t="shared" si="9"/>
        <v>1135</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132</v>
      </c>
      <c r="B7" s="60">
        <f t="shared" ref="B7:X7" si="10">B8</f>
        <v>2018</v>
      </c>
      <c r="C7" s="60">
        <f t="shared" si="10"/>
        <v>12033</v>
      </c>
      <c r="D7" s="60">
        <f t="shared" si="10"/>
        <v>47</v>
      </c>
      <c r="E7" s="60">
        <f t="shared" si="10"/>
        <v>14</v>
      </c>
      <c r="F7" s="60">
        <f t="shared" si="10"/>
        <v>0</v>
      </c>
      <c r="G7" s="60">
        <f t="shared" si="10"/>
        <v>2</v>
      </c>
      <c r="H7" s="60" t="str">
        <f t="shared" si="10"/>
        <v>北海道　小樽市</v>
      </c>
      <c r="I7" s="60" t="str">
        <f t="shared" si="10"/>
        <v>小樽市駅前広場駐車場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40</v>
      </c>
      <c r="S7" s="62" t="str">
        <f t="shared" si="10"/>
        <v>駅</v>
      </c>
      <c r="T7" s="62" t="str">
        <f t="shared" si="10"/>
        <v>有</v>
      </c>
      <c r="U7" s="63">
        <f t="shared" si="10"/>
        <v>253</v>
      </c>
      <c r="V7" s="63">
        <f t="shared" si="10"/>
        <v>20</v>
      </c>
      <c r="W7" s="63">
        <f t="shared" si="10"/>
        <v>300</v>
      </c>
      <c r="X7" s="62" t="str">
        <f t="shared" si="10"/>
        <v>利用料金制</v>
      </c>
      <c r="Y7" s="64">
        <f>Y8</f>
        <v>189.8</v>
      </c>
      <c r="Z7" s="64">
        <f t="shared" ref="Z7:AH7" si="11">Z8</f>
        <v>210</v>
      </c>
      <c r="AA7" s="64">
        <f t="shared" si="11"/>
        <v>209.3</v>
      </c>
      <c r="AB7" s="64">
        <f t="shared" si="11"/>
        <v>165.6</v>
      </c>
      <c r="AC7" s="64">
        <f t="shared" si="11"/>
        <v>168.5</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47.3</v>
      </c>
      <c r="BG7" s="64">
        <f t="shared" ref="BG7:BO7" si="14">BG8</f>
        <v>52.4</v>
      </c>
      <c r="BH7" s="64">
        <f t="shared" si="14"/>
        <v>52.2</v>
      </c>
      <c r="BI7" s="64">
        <f t="shared" si="14"/>
        <v>39.6</v>
      </c>
      <c r="BJ7" s="64">
        <f t="shared" si="14"/>
        <v>40.700000000000003</v>
      </c>
      <c r="BK7" s="64">
        <f t="shared" si="14"/>
        <v>40.700000000000003</v>
      </c>
      <c r="BL7" s="64">
        <f t="shared" si="14"/>
        <v>38.200000000000003</v>
      </c>
      <c r="BM7" s="64">
        <f t="shared" si="14"/>
        <v>34.6</v>
      </c>
      <c r="BN7" s="64">
        <f t="shared" si="14"/>
        <v>37.6</v>
      </c>
      <c r="BO7" s="64">
        <f t="shared" si="14"/>
        <v>33.200000000000003</v>
      </c>
      <c r="BP7" s="61"/>
      <c r="BQ7" s="65">
        <f>BQ8</f>
        <v>3574</v>
      </c>
      <c r="BR7" s="65">
        <f t="shared" ref="BR7:BZ7" si="15">BR8</f>
        <v>4049</v>
      </c>
      <c r="BS7" s="65">
        <f t="shared" si="15"/>
        <v>4234</v>
      </c>
      <c r="BT7" s="65">
        <f t="shared" si="15"/>
        <v>3160</v>
      </c>
      <c r="BU7" s="65">
        <f t="shared" si="15"/>
        <v>3373</v>
      </c>
      <c r="BV7" s="65">
        <f t="shared" si="15"/>
        <v>7496</v>
      </c>
      <c r="BW7" s="65">
        <f t="shared" si="15"/>
        <v>6967</v>
      </c>
      <c r="BX7" s="65">
        <f t="shared" si="15"/>
        <v>7138</v>
      </c>
      <c r="BY7" s="65">
        <f t="shared" si="15"/>
        <v>8131</v>
      </c>
      <c r="BZ7" s="65">
        <f t="shared" si="15"/>
        <v>8024</v>
      </c>
      <c r="CA7" s="63"/>
      <c r="CB7" s="64" t="s">
        <v>133</v>
      </c>
      <c r="CC7" s="64" t="s">
        <v>133</v>
      </c>
      <c r="CD7" s="64" t="s">
        <v>133</v>
      </c>
      <c r="CE7" s="64" t="s">
        <v>133</v>
      </c>
      <c r="CF7" s="64" t="s">
        <v>133</v>
      </c>
      <c r="CG7" s="64" t="s">
        <v>133</v>
      </c>
      <c r="CH7" s="64" t="s">
        <v>133</v>
      </c>
      <c r="CI7" s="64" t="s">
        <v>133</v>
      </c>
      <c r="CJ7" s="64" t="s">
        <v>133</v>
      </c>
      <c r="CK7" s="64" t="s">
        <v>134</v>
      </c>
      <c r="CL7" s="61"/>
      <c r="CM7" s="63">
        <f>CM8</f>
        <v>22815</v>
      </c>
      <c r="CN7" s="63">
        <f>CN8</f>
        <v>0</v>
      </c>
      <c r="CO7" s="64" t="s">
        <v>133</v>
      </c>
      <c r="CP7" s="64" t="s">
        <v>133</v>
      </c>
      <c r="CQ7" s="64" t="s">
        <v>133</v>
      </c>
      <c r="CR7" s="64" t="s">
        <v>133</v>
      </c>
      <c r="CS7" s="64" t="s">
        <v>133</v>
      </c>
      <c r="CT7" s="64" t="s">
        <v>133</v>
      </c>
      <c r="CU7" s="64" t="s">
        <v>133</v>
      </c>
      <c r="CV7" s="64" t="s">
        <v>133</v>
      </c>
      <c r="CW7" s="64" t="s">
        <v>133</v>
      </c>
      <c r="CX7" s="64" t="s">
        <v>135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1170</v>
      </c>
      <c r="DL7" s="64">
        <f t="shared" ref="DL7:DT7" si="17">DL8</f>
        <v>1180</v>
      </c>
      <c r="DM7" s="64">
        <f t="shared" si="17"/>
        <v>1145</v>
      </c>
      <c r="DN7" s="64">
        <f t="shared" si="17"/>
        <v>1130</v>
      </c>
      <c r="DO7" s="64">
        <f t="shared" si="17"/>
        <v>1135</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12033</v>
      </c>
      <c r="D8" s="67">
        <v>47</v>
      </c>
      <c r="E8" s="67">
        <v>14</v>
      </c>
      <c r="F8" s="67">
        <v>0</v>
      </c>
      <c r="G8" s="67">
        <v>2</v>
      </c>
      <c r="H8" s="67" t="s">
        <v>136</v>
      </c>
      <c r="I8" s="67" t="s">
        <v>137</v>
      </c>
      <c r="J8" s="67" t="s">
        <v>138</v>
      </c>
      <c r="K8" s="67" t="s">
        <v>139</v>
      </c>
      <c r="L8" s="67" t="s">
        <v>140</v>
      </c>
      <c r="M8" s="67" t="s">
        <v>141</v>
      </c>
      <c r="N8" s="67" t="s">
        <v>142</v>
      </c>
      <c r="O8" s="68" t="s">
        <v>143</v>
      </c>
      <c r="P8" s="69" t="s">
        <v>144</v>
      </c>
      <c r="Q8" s="69" t="s">
        <v>145</v>
      </c>
      <c r="R8" s="70">
        <v>40</v>
      </c>
      <c r="S8" s="69" t="s">
        <v>146</v>
      </c>
      <c r="T8" s="69" t="s">
        <v>147</v>
      </c>
      <c r="U8" s="70">
        <v>253</v>
      </c>
      <c r="V8" s="70">
        <v>20</v>
      </c>
      <c r="W8" s="70">
        <v>300</v>
      </c>
      <c r="X8" s="69" t="s">
        <v>148</v>
      </c>
      <c r="Y8" s="71">
        <v>189.8</v>
      </c>
      <c r="Z8" s="71">
        <v>210</v>
      </c>
      <c r="AA8" s="71">
        <v>209.3</v>
      </c>
      <c r="AB8" s="71">
        <v>165.6</v>
      </c>
      <c r="AC8" s="71">
        <v>168.5</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47.3</v>
      </c>
      <c r="BG8" s="71">
        <v>52.4</v>
      </c>
      <c r="BH8" s="71">
        <v>52.2</v>
      </c>
      <c r="BI8" s="71">
        <v>39.6</v>
      </c>
      <c r="BJ8" s="71">
        <v>40.700000000000003</v>
      </c>
      <c r="BK8" s="71">
        <v>40.700000000000003</v>
      </c>
      <c r="BL8" s="71">
        <v>38.200000000000003</v>
      </c>
      <c r="BM8" s="71">
        <v>34.6</v>
      </c>
      <c r="BN8" s="71">
        <v>37.6</v>
      </c>
      <c r="BO8" s="71">
        <v>33.200000000000003</v>
      </c>
      <c r="BP8" s="68">
        <v>26.3</v>
      </c>
      <c r="BQ8" s="72">
        <v>3574</v>
      </c>
      <c r="BR8" s="72">
        <v>4049</v>
      </c>
      <c r="BS8" s="72">
        <v>4234</v>
      </c>
      <c r="BT8" s="73">
        <v>3160</v>
      </c>
      <c r="BU8" s="73">
        <v>3373</v>
      </c>
      <c r="BV8" s="72">
        <v>7496</v>
      </c>
      <c r="BW8" s="72">
        <v>6967</v>
      </c>
      <c r="BX8" s="72">
        <v>7138</v>
      </c>
      <c r="BY8" s="72">
        <v>8131</v>
      </c>
      <c r="BZ8" s="72">
        <v>8024</v>
      </c>
      <c r="CA8" s="70">
        <v>16102</v>
      </c>
      <c r="CB8" s="71" t="s">
        <v>140</v>
      </c>
      <c r="CC8" s="71" t="s">
        <v>140</v>
      </c>
      <c r="CD8" s="71" t="s">
        <v>140</v>
      </c>
      <c r="CE8" s="71" t="s">
        <v>140</v>
      </c>
      <c r="CF8" s="71" t="s">
        <v>140</v>
      </c>
      <c r="CG8" s="71" t="s">
        <v>140</v>
      </c>
      <c r="CH8" s="71" t="s">
        <v>140</v>
      </c>
      <c r="CI8" s="71" t="s">
        <v>140</v>
      </c>
      <c r="CJ8" s="71" t="s">
        <v>140</v>
      </c>
      <c r="CK8" s="71" t="s">
        <v>140</v>
      </c>
      <c r="CL8" s="68" t="s">
        <v>140</v>
      </c>
      <c r="CM8" s="70">
        <v>22815</v>
      </c>
      <c r="CN8" s="70">
        <v>0</v>
      </c>
      <c r="CO8" s="71" t="s">
        <v>140</v>
      </c>
      <c r="CP8" s="71" t="s">
        <v>140</v>
      </c>
      <c r="CQ8" s="71" t="s">
        <v>140</v>
      </c>
      <c r="CR8" s="71" t="s">
        <v>140</v>
      </c>
      <c r="CS8" s="71" t="s">
        <v>140</v>
      </c>
      <c r="CT8" s="71" t="s">
        <v>140</v>
      </c>
      <c r="CU8" s="71" t="s">
        <v>140</v>
      </c>
      <c r="CV8" s="71" t="s">
        <v>140</v>
      </c>
      <c r="CW8" s="71" t="s">
        <v>140</v>
      </c>
      <c r="CX8" s="71" t="s">
        <v>140</v>
      </c>
      <c r="CY8" s="68" t="s">
        <v>140</v>
      </c>
      <c r="CZ8" s="71">
        <v>0</v>
      </c>
      <c r="DA8" s="71">
        <v>0</v>
      </c>
      <c r="DB8" s="71">
        <v>0</v>
      </c>
      <c r="DC8" s="71">
        <v>0</v>
      </c>
      <c r="DD8" s="71">
        <v>0</v>
      </c>
      <c r="DE8" s="71">
        <v>78.400000000000006</v>
      </c>
      <c r="DF8" s="71">
        <v>70.5</v>
      </c>
      <c r="DG8" s="71">
        <v>59.2</v>
      </c>
      <c r="DH8" s="71">
        <v>62.4</v>
      </c>
      <c r="DI8" s="71">
        <v>82.7</v>
      </c>
      <c r="DJ8" s="68">
        <v>103.6</v>
      </c>
      <c r="DK8" s="71">
        <v>1170</v>
      </c>
      <c r="DL8" s="71">
        <v>1180</v>
      </c>
      <c r="DM8" s="71">
        <v>1145</v>
      </c>
      <c r="DN8" s="71">
        <v>1130</v>
      </c>
      <c r="DO8" s="71">
        <v>1135</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149</v>
      </c>
      <c r="C10" s="78" t="s">
        <v>150</v>
      </c>
      <c r="D10" s="78" t="s">
        <v>151</v>
      </c>
      <c r="E10" s="78" t="s">
        <v>152</v>
      </c>
      <c r="F10" s="78" t="s">
        <v>153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吉川達也</cp:lastModifiedBy>
  <cp:lastPrinted>2020-01-28T04:31:23Z</cp:lastPrinted>
  <dcterms:created xsi:type="dcterms:W3CDTF">2019-12-05T07:19:50Z</dcterms:created>
  <dcterms:modified xsi:type="dcterms:W3CDTF">2020-01-28T13:29:54Z</dcterms:modified>
  <cp:category/>
</cp:coreProperties>
</file>