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et5ffsv002\（財政部）財政課\業務\三四郎\地方公営企業関係\H31（R01）後志（照会・通知）\R02.01.17 01.27〆【照会】公営企業に係る経営比較分析表（H30決算）の分析等について\02 様式DL\"/>
    </mc:Choice>
  </mc:AlternateContent>
  <workbookProtection workbookAlgorithmName="SHA-512" workbookHashValue="QH6muwxSE9WSSRnrjkwkH/e04whG5LFeaqLwwj2JVYx963MQvJ2pYOnmU51V0QYJaHQeCBfDU2ILTVAEIm7P1w==" workbookSaltValue="m+9uEj901DanzllJmnspW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MA51" i="4"/>
  <c r="BZ76" i="4"/>
  <c r="C11" i="5"/>
  <c r="D11" i="5"/>
  <c r="E11" i="5"/>
  <c r="B11" i="5"/>
  <c r="BK76" i="4" l="1"/>
  <c r="LH51" i="4"/>
  <c r="BZ51" i="4"/>
  <c r="BZ30" i="4"/>
  <c r="LT76" i="4"/>
  <c r="GQ51" i="4"/>
  <c r="LH30" i="4"/>
  <c r="IE76" i="4"/>
  <c r="GQ30" i="4"/>
  <c r="BG30" i="4"/>
  <c r="AV76" i="4"/>
  <c r="KO51" i="4"/>
  <c r="LE76" i="4"/>
  <c r="KO30" i="4"/>
  <c r="HP76" i="4"/>
  <c r="BG51" i="4"/>
  <c r="FX51" i="4"/>
  <c r="FX30" i="4"/>
  <c r="FE51" i="4"/>
  <c r="HA76" i="4"/>
  <c r="AN51" i="4"/>
  <c r="FE30" i="4"/>
  <c r="AN30" i="4"/>
  <c r="AG76" i="4"/>
  <c r="JV51" i="4"/>
  <c r="KP76" i="4"/>
  <c r="JV30" i="4"/>
  <c r="R76" i="4"/>
  <c r="KA76" i="4"/>
  <c r="EL51" i="4"/>
  <c r="JC30" i="4"/>
  <c r="GL76" i="4"/>
  <c r="U51" i="4"/>
  <c r="EL30" i="4"/>
  <c r="U30" i="4"/>
  <c r="JC51" i="4"/>
</calcChain>
</file>

<file path=xl/sharedStrings.xml><?xml version="1.0" encoding="utf-8"?>
<sst xmlns="http://schemas.openxmlformats.org/spreadsheetml/2006/main" count="278" uniqueCount="135">
  <si>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</si>
  <si>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</si>
  <si>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</si>
  <si>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</si>
  <si>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</si>
  <si>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</si>
  <si>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</si>
  <si>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</si>
  <si>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</si>
  <si>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</si>
  <si>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</si>
  <si>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</si>
  <si>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</si>
  <si>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</si>
  <si>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</si>
  <si>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</si>
  <si>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</si>
  <si>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</si>
  <si>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</si>
  <si>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</si>
  <si>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</si>
  <si>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</si>
  <si>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</si>
  <si>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</si>
  <si>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</si>
  <si>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</si>
  <si>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</si>
  <si>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</si>
  <si>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</si>
  <si>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</si>
  <si>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</si>
  <si>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</si>
  <si>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</si>
  <si>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</si>
  <si>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</si>
  <si>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</si>
  <si>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</si>
  <si>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</si>
  <si>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</si>
  <si>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</si>
  <si>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</si>
  <si>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</si>
  <si>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</si>
  <si>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</si>
  <si>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</si>
  <si>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</si>
  <si>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</si>
  <si>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</si>
  <si>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</si>
  <si>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</si>
  <si>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</si>
  <si>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</si>
  <si>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</si>
  <si>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</si>
  <si>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</si>
  <si>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</si>
  <si>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</si>
  <si>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</si>
  <si>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</si>
  <si>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</si>
  <si>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</si>
  <si>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</si>
  <si>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</si>
  <si>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</si>
  <si>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</si>
  <si>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</si>
  <si>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</si>
  <si>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</si>
  <si>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</si>
  <si>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</si>
  <si>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</si>
  <si>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</si>
  <si>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</si>
  <si>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</si>
  <si>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</si>
  <si>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</si>
  <si>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</si>
  <si>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</si>
  <si>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</si>
  <si>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</si>
  <si>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</si>
  <si>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</si>
  <si>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</si>
  <si>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</si>
  <si>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</si>
  <si>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</si>
  <si>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</si>
  <si>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</si>
  <si>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</si>
  <si>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</si>
  <si>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</si>
  <si>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</si>
  <si>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</si>
  <si>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</si>
  <si>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</si>
  <si>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</si>
  <si>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</si>
  <si>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</si>
  <si>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</si>
  <si>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</si>
  <si>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</si>
  <si>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</si>
  <si>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</si>
  <si>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当該値(N-3)</t>
    <phoneticPr fontId="5"/>
  </si>
  <si>
    <t>当該値(N-1)</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</si>
  <si>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</si>
  <si>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</si>
  <si>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</si>
  <si>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</si>
  <si>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</si>
  <si>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</si>
  <si>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</si>
  <si>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</si>
  <si>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北海道　小樽市</t>
  </si>
  <si>
    <t>小樽市駅横駐車場</t>
  </si>
  <si>
    <t>法非適用</t>
  </si>
  <si>
    <t>駐車場整備事業</t>
  </si>
  <si>
    <t>-</t>
  </si>
  <si>
    <t>Ａ３Ｂ１</t>
  </si>
  <si>
    <t>非設置</t>
  </si>
  <si>
    <t>該当数値なし</t>
  </si>
  <si>
    <t>都市計画駐車場 届出駐車場</t>
  </si>
  <si>
    <t>広場式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</si>
  <si>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</si>
  <si>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</si>
  <si>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</si>
  <si>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</si>
  <si>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</si>
  <si>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</si>
  <si>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</si>
  <si>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</si>
  <si>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⑧設備投資見込額(千円)
 [今後10年間の建設改良費等の見込額]
・現在のところ設備の拡張・改修などの予定はありません。
⑩企業債残高対料金収入比率(％)
 [(企業債残高－一般会計等負担額)÷料金収入×100]
・地方債残高はH28年度でゼロとなりました。
⑥有形固定資産減価償却率(％)
⑨累積欠損金比率(％)
・公営企業法非適用事業会計のため該当数値はありません。</t>
    <phoneticPr fontId="5"/>
  </si>
  <si>
    <t xml:space="preserve">
⑪稼働率(％)
 [一日平均駐車台数÷収容台数×100]
・駅前駐車場に比べて稼働率が低くなっていますが、これは本駐車場の一部を月極料金制としているためです。</t>
    <phoneticPr fontId="5"/>
  </si>
  <si>
    <t xml:space="preserve">
①収益的収支比率(％)
 [総収益÷(総費用＋地方債償還金)×100]
・地方債がH28年度で完済したことに伴い、H29年度からは比率が大きく増加しています。
②他会計補助金比率(％)
 [繰入金÷(総費用＋地方債償還金)×100]
③駐車台数一台当たりの他会計補助金額(円)
 [繰入金÷延駐車台数]
・地方債の完済に伴い、繰入はH28年度で終了となりました。
④売上高ＧＯＰ比率(％)　※ＧＯＰ:粗利益
 [(営業収益－営業費用)÷営業費用×100]
⑤ＥＢＩＴＤＡ(原価償却前営業利益)(千円)
 [総収益－総費用－繰入金＋支払利息]
・観光客の利用数の増などにより、H25年度以降は収益増が続いています。</t>
    <rPh sb="55" eb="56">
      <t>トモナ</t>
    </rPh>
    <rPh sb="61" eb="63">
      <t>ネンド</t>
    </rPh>
    <rPh sb="66" eb="68">
      <t>ヒリツ</t>
    </rPh>
    <rPh sb="69" eb="70">
      <t>オオ</t>
    </rPh>
    <rPh sb="72" eb="74">
      <t>ゾウカ</t>
    </rPh>
    <phoneticPr fontId="5"/>
  </si>
  <si>
    <t xml:space="preserve">
　本駐車場は、小樽駅周辺の中心市街地の交通渋滞緩和を目的として設置され、近年は観光客の利用が増加傾向にあります。
　管理運営については、民間ノウハウを活用したサービス向上や経費節減を図るため、指定管理者制度を導入し、利用料金制（利用料金を指定管理者の収入とし、市は管理委託料を支払わない）を採用しています。
　駐車場事業については、中心市街地の利便性の向上と交通環境の改善という行政課題を念頭に、小樽駅周辺の交通実態や駐車場整備状況など踏まえた上で、今後の事業のあり方について検討を図りながら令和２年度を目途とした経営戦略の策定に取り組むとともに、引き続き効率的な経営による事業改善に努めてまいります。
</t>
    <rPh sb="247" eb="249">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</si>
</sst>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36.6</c:v>
                </c:pt>
                <c:pt idx="1">
                  <c:v>38.700000000000003</c:v>
                </c:pt>
                <c:pt idx="2">
                  <c:v>39.4</c:v>
                </c:pt>
                <c:pt idx="3">
                  <c:v>172.1</c:v>
                </c:pt>
                <c:pt idx="4">
                  <c:v>179.5</c:v>
                </c:pt>
              </c:numCache>
            </c:numRef>
          </c:val>
          <c:extLst xmlns:c16r2="http://schemas.microsoft.com/office/drawing/2015/06/chart">
            <c:ext xmlns:c16="http://schemas.microsoft.com/office/drawing/2014/chart" uri="{C3380CC4-5D6E-409C-BE32-E72D297353CC}">
              <c16:uniqueId val="{00000000-95C6-437E-8BBD-EE38D7F14CBC}"/>
            </c:ext>
          </c:extLst>
        </c:ser>
        <c:dLbls>
          <c:showLegendKey val="0"/>
          <c:showVal val="0"/>
          <c:showCatName val="0"/>
          <c:showSerName val="0"/>
          <c:showPercent val="0"/>
          <c:showBubbleSize val="0"/>
        </c:dLbls>
        <c:gapWidth val="150"/>
        <c:axId val="222219040"/>
        <c:axId val="25798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95C6-437E-8BBD-EE38D7F14CBC}"/>
            </c:ext>
          </c:extLst>
        </c:ser>
        <c:dLbls>
          <c:showLegendKey val="0"/>
          <c:showVal val="0"/>
          <c:showCatName val="0"/>
          <c:showSerName val="0"/>
          <c:showPercent val="0"/>
          <c:showBubbleSize val="0"/>
        </c:dLbls>
        <c:marker val="1"/>
        <c:smooth val="0"/>
        <c:axId val="222219040"/>
        <c:axId val="257980792"/>
      </c:lineChart>
      <c:dateAx>
        <c:axId val="222219040"/>
        <c:scaling>
          <c:orientation val="minMax"/>
        </c:scaling>
        <c:delete val="1"/>
        <c:axPos val="b"/>
        <c:numFmt formatCode="ge" sourceLinked="1"/>
        <c:majorTickMark val="none"/>
        <c:minorTickMark val="none"/>
        <c:tickLblPos val="none"/>
        <c:crossAx val="257980792"/>
        <c:crosses val="autoZero"/>
        <c:auto val="1"/>
        <c:lblOffset val="100"/>
        <c:baseTimeUnit val="years"/>
      </c:dateAx>
      <c:valAx>
        <c:axId val="257980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21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EE-4B2E-BF09-78E7605F412F}"/>
            </c:ext>
          </c:extLst>
        </c:ser>
        <c:dLbls>
          <c:showLegendKey val="0"/>
          <c:showVal val="0"/>
          <c:showCatName val="0"/>
          <c:showSerName val="0"/>
          <c:showPercent val="0"/>
          <c:showBubbleSize val="0"/>
        </c:dLbls>
        <c:gapWidth val="150"/>
        <c:axId val="257981576"/>
        <c:axId val="25798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AAEE-4B2E-BF09-78E7605F412F}"/>
            </c:ext>
          </c:extLst>
        </c:ser>
        <c:dLbls>
          <c:showLegendKey val="0"/>
          <c:showVal val="0"/>
          <c:showCatName val="0"/>
          <c:showSerName val="0"/>
          <c:showPercent val="0"/>
          <c:showBubbleSize val="0"/>
        </c:dLbls>
        <c:marker val="1"/>
        <c:smooth val="0"/>
        <c:axId val="257981576"/>
        <c:axId val="257981968"/>
      </c:lineChart>
      <c:dateAx>
        <c:axId val="257981576"/>
        <c:scaling>
          <c:orientation val="minMax"/>
        </c:scaling>
        <c:delete val="1"/>
        <c:axPos val="b"/>
        <c:numFmt formatCode="ge" sourceLinked="1"/>
        <c:majorTickMark val="none"/>
        <c:minorTickMark val="none"/>
        <c:tickLblPos val="none"/>
        <c:crossAx val="257981968"/>
        <c:crosses val="autoZero"/>
        <c:auto val="1"/>
        <c:lblOffset val="100"/>
        <c:baseTimeUnit val="years"/>
      </c:dateAx>
      <c:valAx>
        <c:axId val="257981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7981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88F2-475F-B34D-58E15F589E0B}"/>
            </c:ext>
          </c:extLst>
        </c:ser>
        <c:dLbls>
          <c:showLegendKey val="0"/>
          <c:showVal val="0"/>
          <c:showCatName val="0"/>
          <c:showSerName val="0"/>
          <c:showPercent val="0"/>
          <c:showBubbleSize val="0"/>
        </c:dLbls>
        <c:gapWidth val="150"/>
        <c:axId val="257982752"/>
        <c:axId val="25798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88F2-475F-B34D-58E15F589E0B}"/>
            </c:ext>
          </c:extLst>
        </c:ser>
        <c:dLbls>
          <c:showLegendKey val="0"/>
          <c:showVal val="0"/>
          <c:showCatName val="0"/>
          <c:showSerName val="0"/>
          <c:showPercent val="0"/>
          <c:showBubbleSize val="0"/>
        </c:dLbls>
        <c:marker val="1"/>
        <c:smooth val="0"/>
        <c:axId val="257982752"/>
        <c:axId val="257983144"/>
      </c:lineChart>
      <c:dateAx>
        <c:axId val="257982752"/>
        <c:scaling>
          <c:orientation val="minMax"/>
        </c:scaling>
        <c:delete val="1"/>
        <c:axPos val="b"/>
        <c:numFmt formatCode="ge" sourceLinked="1"/>
        <c:majorTickMark val="none"/>
        <c:minorTickMark val="none"/>
        <c:tickLblPos val="none"/>
        <c:crossAx val="257983144"/>
        <c:crosses val="autoZero"/>
        <c:auto val="1"/>
        <c:lblOffset val="100"/>
        <c:baseTimeUnit val="years"/>
      </c:dateAx>
      <c:valAx>
        <c:axId val="257983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798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EE8A-4064-8763-3A05F1417F37}"/>
            </c:ext>
          </c:extLst>
        </c:ser>
        <c:dLbls>
          <c:showLegendKey val="0"/>
          <c:showVal val="0"/>
          <c:showCatName val="0"/>
          <c:showSerName val="0"/>
          <c:showPercent val="0"/>
          <c:showBubbleSize val="0"/>
        </c:dLbls>
        <c:gapWidth val="150"/>
        <c:axId val="257983928"/>
        <c:axId val="2589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EE8A-4064-8763-3A05F1417F37}"/>
            </c:ext>
          </c:extLst>
        </c:ser>
        <c:dLbls>
          <c:showLegendKey val="0"/>
          <c:showVal val="0"/>
          <c:showCatName val="0"/>
          <c:showSerName val="0"/>
          <c:showPercent val="0"/>
          <c:showBubbleSize val="0"/>
        </c:dLbls>
        <c:marker val="1"/>
        <c:smooth val="0"/>
        <c:axId val="257983928"/>
        <c:axId val="258978816"/>
      </c:lineChart>
      <c:dateAx>
        <c:axId val="257983928"/>
        <c:scaling>
          <c:orientation val="minMax"/>
        </c:scaling>
        <c:delete val="1"/>
        <c:axPos val="b"/>
        <c:numFmt formatCode="ge" sourceLinked="1"/>
        <c:majorTickMark val="none"/>
        <c:minorTickMark val="none"/>
        <c:tickLblPos val="none"/>
        <c:crossAx val="258978816"/>
        <c:crosses val="autoZero"/>
        <c:auto val="1"/>
        <c:lblOffset val="100"/>
        <c:baseTimeUnit val="years"/>
      </c:dateAx>
      <c:valAx>
        <c:axId val="258978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7983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7</c:v>
                </c:pt>
                <c:pt idx="1">
                  <c:v>4.5</c:v>
                </c:pt>
                <c:pt idx="2">
                  <c:v>2</c:v>
                </c:pt>
                <c:pt idx="3">
                  <c:v>0</c:v>
                </c:pt>
                <c:pt idx="4">
                  <c:v>0</c:v>
                </c:pt>
              </c:numCache>
            </c:numRef>
          </c:val>
          <c:extLst xmlns:c16r2="http://schemas.microsoft.com/office/drawing/2015/06/chart">
            <c:ext xmlns:c16="http://schemas.microsoft.com/office/drawing/2014/chart" uri="{C3380CC4-5D6E-409C-BE32-E72D297353CC}">
              <c16:uniqueId val="{00000000-7703-49E8-BF5F-E42D10B2F15A}"/>
            </c:ext>
          </c:extLst>
        </c:ser>
        <c:dLbls>
          <c:showLegendKey val="0"/>
          <c:showVal val="0"/>
          <c:showCatName val="0"/>
          <c:showSerName val="0"/>
          <c:showPercent val="0"/>
          <c:showBubbleSize val="0"/>
        </c:dLbls>
        <c:gapWidth val="150"/>
        <c:axId val="258981168"/>
        <c:axId val="25898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7703-49E8-BF5F-E42D10B2F15A}"/>
            </c:ext>
          </c:extLst>
        </c:ser>
        <c:dLbls>
          <c:showLegendKey val="0"/>
          <c:showVal val="0"/>
          <c:showCatName val="0"/>
          <c:showSerName val="0"/>
          <c:showPercent val="0"/>
          <c:showBubbleSize val="0"/>
        </c:dLbls>
        <c:marker val="1"/>
        <c:smooth val="0"/>
        <c:axId val="258981168"/>
        <c:axId val="258981560"/>
      </c:lineChart>
      <c:dateAx>
        <c:axId val="258981168"/>
        <c:scaling>
          <c:orientation val="minMax"/>
        </c:scaling>
        <c:delete val="1"/>
        <c:axPos val="b"/>
        <c:numFmt formatCode="ge" sourceLinked="1"/>
        <c:majorTickMark val="none"/>
        <c:minorTickMark val="none"/>
        <c:tickLblPos val="none"/>
        <c:crossAx val="258981560"/>
        <c:crosses val="autoZero"/>
        <c:auto val="1"/>
        <c:lblOffset val="100"/>
        <c:baseTimeUnit val="years"/>
      </c:dateAx>
      <c:valAx>
        <c:axId val="258981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98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67</c:v>
                </c:pt>
                <c:pt idx="1">
                  <c:v>37</c:v>
                </c:pt>
                <c:pt idx="2">
                  <c:v>15</c:v>
                </c:pt>
                <c:pt idx="3">
                  <c:v>0</c:v>
                </c:pt>
                <c:pt idx="4">
                  <c:v>0</c:v>
                </c:pt>
              </c:numCache>
            </c:numRef>
          </c:val>
          <c:extLst xmlns:c16r2="http://schemas.microsoft.com/office/drawing/2015/06/chart">
            <c:ext xmlns:c16="http://schemas.microsoft.com/office/drawing/2014/chart" uri="{C3380CC4-5D6E-409C-BE32-E72D297353CC}">
              <c16:uniqueId val="{00000000-1F2B-4338-8411-D8FC11E6C7D9}"/>
            </c:ext>
          </c:extLst>
        </c:ser>
        <c:dLbls>
          <c:showLegendKey val="0"/>
          <c:showVal val="0"/>
          <c:showCatName val="0"/>
          <c:showSerName val="0"/>
          <c:showPercent val="0"/>
          <c:showBubbleSize val="0"/>
        </c:dLbls>
        <c:gapWidth val="150"/>
        <c:axId val="259077960"/>
        <c:axId val="25907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1F2B-4338-8411-D8FC11E6C7D9}"/>
            </c:ext>
          </c:extLst>
        </c:ser>
        <c:dLbls>
          <c:showLegendKey val="0"/>
          <c:showVal val="0"/>
          <c:showCatName val="0"/>
          <c:showSerName val="0"/>
          <c:showPercent val="0"/>
          <c:showBubbleSize val="0"/>
        </c:dLbls>
        <c:marker val="1"/>
        <c:smooth val="0"/>
        <c:axId val="259077960"/>
        <c:axId val="259078352"/>
      </c:lineChart>
      <c:dateAx>
        <c:axId val="259077960"/>
        <c:scaling>
          <c:orientation val="minMax"/>
        </c:scaling>
        <c:delete val="1"/>
        <c:axPos val="b"/>
        <c:numFmt formatCode="ge" sourceLinked="1"/>
        <c:majorTickMark val="none"/>
        <c:minorTickMark val="none"/>
        <c:tickLblPos val="none"/>
        <c:crossAx val="259078352"/>
        <c:crosses val="autoZero"/>
        <c:auto val="1"/>
        <c:lblOffset val="100"/>
        <c:baseTimeUnit val="years"/>
      </c:dateAx>
      <c:valAx>
        <c:axId val="259078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9077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135.6</c:v>
                </c:pt>
                <c:pt idx="1">
                  <c:v>158.9</c:v>
                </c:pt>
                <c:pt idx="2">
                  <c:v>171.2</c:v>
                </c:pt>
                <c:pt idx="3">
                  <c:v>180.8</c:v>
                </c:pt>
                <c:pt idx="4">
                  <c:v>189</c:v>
                </c:pt>
              </c:numCache>
            </c:numRef>
          </c:val>
          <c:extLst xmlns:c16r2="http://schemas.microsoft.com/office/drawing/2015/06/chart">
            <c:ext xmlns:c16="http://schemas.microsoft.com/office/drawing/2014/chart" uri="{C3380CC4-5D6E-409C-BE32-E72D297353CC}">
              <c16:uniqueId val="{00000000-D15F-4A21-8FCE-CAB2690BE82A}"/>
            </c:ext>
          </c:extLst>
        </c:ser>
        <c:dLbls>
          <c:showLegendKey val="0"/>
          <c:showVal val="0"/>
          <c:showCatName val="0"/>
          <c:showSerName val="0"/>
          <c:showPercent val="0"/>
          <c:showBubbleSize val="0"/>
        </c:dLbls>
        <c:gapWidth val="150"/>
        <c:axId val="259079136"/>
        <c:axId val="25907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D15F-4A21-8FCE-CAB2690BE82A}"/>
            </c:ext>
          </c:extLst>
        </c:ser>
        <c:dLbls>
          <c:showLegendKey val="0"/>
          <c:showVal val="0"/>
          <c:showCatName val="0"/>
          <c:showSerName val="0"/>
          <c:showPercent val="0"/>
          <c:showBubbleSize val="0"/>
        </c:dLbls>
        <c:marker val="1"/>
        <c:smooth val="0"/>
        <c:axId val="259079136"/>
        <c:axId val="259079528"/>
      </c:lineChart>
      <c:dateAx>
        <c:axId val="259079136"/>
        <c:scaling>
          <c:orientation val="minMax"/>
        </c:scaling>
        <c:delete val="1"/>
        <c:axPos val="b"/>
        <c:numFmt formatCode="ge" sourceLinked="1"/>
        <c:majorTickMark val="none"/>
        <c:minorTickMark val="none"/>
        <c:tickLblPos val="none"/>
        <c:crossAx val="259079528"/>
        <c:crosses val="autoZero"/>
        <c:auto val="1"/>
        <c:lblOffset val="100"/>
        <c:baseTimeUnit val="years"/>
      </c:dateAx>
      <c:valAx>
        <c:axId val="259079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907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29.6</c:v>
                </c:pt>
                <c:pt idx="1">
                  <c:v>35.200000000000003</c:v>
                </c:pt>
                <c:pt idx="2">
                  <c:v>37.700000000000003</c:v>
                </c:pt>
                <c:pt idx="3">
                  <c:v>41.9</c:v>
                </c:pt>
                <c:pt idx="4">
                  <c:v>44.3</c:v>
                </c:pt>
              </c:numCache>
            </c:numRef>
          </c:val>
          <c:extLst xmlns:c16r2="http://schemas.microsoft.com/office/drawing/2015/06/chart">
            <c:ext xmlns:c16="http://schemas.microsoft.com/office/drawing/2014/chart" uri="{C3380CC4-5D6E-409C-BE32-E72D297353CC}">
              <c16:uniqueId val="{00000000-E35B-457F-A7D8-15282785F2F8}"/>
            </c:ext>
          </c:extLst>
        </c:ser>
        <c:dLbls>
          <c:showLegendKey val="0"/>
          <c:showVal val="0"/>
          <c:showCatName val="0"/>
          <c:showSerName val="0"/>
          <c:showPercent val="0"/>
          <c:showBubbleSize val="0"/>
        </c:dLbls>
        <c:gapWidth val="150"/>
        <c:axId val="258982344"/>
        <c:axId val="25898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E35B-457F-A7D8-15282785F2F8}"/>
            </c:ext>
          </c:extLst>
        </c:ser>
        <c:dLbls>
          <c:showLegendKey val="0"/>
          <c:showVal val="0"/>
          <c:showCatName val="0"/>
          <c:showSerName val="0"/>
          <c:showPercent val="0"/>
          <c:showBubbleSize val="0"/>
        </c:dLbls>
        <c:marker val="1"/>
        <c:smooth val="0"/>
        <c:axId val="258982344"/>
        <c:axId val="258980776"/>
      </c:lineChart>
      <c:dateAx>
        <c:axId val="258982344"/>
        <c:scaling>
          <c:orientation val="minMax"/>
        </c:scaling>
        <c:delete val="1"/>
        <c:axPos val="b"/>
        <c:numFmt formatCode="ge" sourceLinked="1"/>
        <c:majorTickMark val="none"/>
        <c:minorTickMark val="none"/>
        <c:tickLblPos val="none"/>
        <c:crossAx val="258980776"/>
        <c:crosses val="autoZero"/>
        <c:auto val="1"/>
        <c:lblOffset val="100"/>
        <c:baseTimeUnit val="years"/>
      </c:dateAx>
      <c:valAx>
        <c:axId val="258980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982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4075</c:v>
                </c:pt>
                <c:pt idx="1">
                  <c:v>5550</c:v>
                </c:pt>
                <c:pt idx="2">
                  <c:v>6467</c:v>
                </c:pt>
                <c:pt idx="3">
                  <c:v>7313</c:v>
                </c:pt>
                <c:pt idx="4">
                  <c:v>8174</c:v>
                </c:pt>
              </c:numCache>
            </c:numRef>
          </c:val>
          <c:extLst xmlns:c16r2="http://schemas.microsoft.com/office/drawing/2015/06/chart">
            <c:ext xmlns:c16="http://schemas.microsoft.com/office/drawing/2014/chart" uri="{C3380CC4-5D6E-409C-BE32-E72D297353CC}">
              <c16:uniqueId val="{00000000-B16C-4EDE-A1C8-5A6A695BD171}"/>
            </c:ext>
          </c:extLst>
        </c:ser>
        <c:dLbls>
          <c:showLegendKey val="0"/>
          <c:showVal val="0"/>
          <c:showCatName val="0"/>
          <c:showSerName val="0"/>
          <c:showPercent val="0"/>
          <c:showBubbleSize val="0"/>
        </c:dLbls>
        <c:gapWidth val="150"/>
        <c:axId val="258979992"/>
        <c:axId val="25897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B16C-4EDE-A1C8-5A6A695BD171}"/>
            </c:ext>
          </c:extLst>
        </c:ser>
        <c:dLbls>
          <c:showLegendKey val="0"/>
          <c:showVal val="0"/>
          <c:showCatName val="0"/>
          <c:showSerName val="0"/>
          <c:showPercent val="0"/>
          <c:showBubbleSize val="0"/>
        </c:dLbls>
        <c:marker val="1"/>
        <c:smooth val="0"/>
        <c:axId val="258979992"/>
        <c:axId val="258979600"/>
      </c:lineChart>
      <c:dateAx>
        <c:axId val="258979992"/>
        <c:scaling>
          <c:orientation val="minMax"/>
        </c:scaling>
        <c:delete val="1"/>
        <c:axPos val="b"/>
        <c:numFmt formatCode="ge" sourceLinked="1"/>
        <c:majorTickMark val="none"/>
        <c:minorTickMark val="none"/>
        <c:tickLblPos val="none"/>
        <c:crossAx val="258979600"/>
        <c:crosses val="autoZero"/>
        <c:auto val="1"/>
        <c:lblOffset val="100"/>
        <c:baseTimeUnit val="years"/>
      </c:dateAx>
      <c:valAx>
        <c:axId val="258979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8979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X62"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北海道小樽市　小樽市駅横駐車場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940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121</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73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240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36.6</v>
      </c>
      <c r="V31" s="110"/>
      <c r="W31" s="110"/>
      <c r="X31" s="110"/>
      <c r="Y31" s="110"/>
      <c r="Z31" s="110"/>
      <c r="AA31" s="110"/>
      <c r="AB31" s="110"/>
      <c r="AC31" s="110"/>
      <c r="AD31" s="110"/>
      <c r="AE31" s="110"/>
      <c r="AF31" s="110"/>
      <c r="AG31" s="110"/>
      <c r="AH31" s="110"/>
      <c r="AI31" s="110"/>
      <c r="AJ31" s="110"/>
      <c r="AK31" s="110"/>
      <c r="AL31" s="110"/>
      <c r="AM31" s="110"/>
      <c r="AN31" s="110">
        <f>データ!Z7</f>
        <v>38.700000000000003</v>
      </c>
      <c r="AO31" s="110"/>
      <c r="AP31" s="110"/>
      <c r="AQ31" s="110"/>
      <c r="AR31" s="110"/>
      <c r="AS31" s="110"/>
      <c r="AT31" s="110"/>
      <c r="AU31" s="110"/>
      <c r="AV31" s="110"/>
      <c r="AW31" s="110"/>
      <c r="AX31" s="110"/>
      <c r="AY31" s="110"/>
      <c r="AZ31" s="110"/>
      <c r="BA31" s="110"/>
      <c r="BB31" s="110"/>
      <c r="BC31" s="110"/>
      <c r="BD31" s="110"/>
      <c r="BE31" s="110"/>
      <c r="BF31" s="110"/>
      <c r="BG31" s="110">
        <f>データ!AA7</f>
        <v>39.4</v>
      </c>
      <c r="BH31" s="110"/>
      <c r="BI31" s="110"/>
      <c r="BJ31" s="110"/>
      <c r="BK31" s="110"/>
      <c r="BL31" s="110"/>
      <c r="BM31" s="110"/>
      <c r="BN31" s="110"/>
      <c r="BO31" s="110"/>
      <c r="BP31" s="110"/>
      <c r="BQ31" s="110"/>
      <c r="BR31" s="110"/>
      <c r="BS31" s="110"/>
      <c r="BT31" s="110"/>
      <c r="BU31" s="110"/>
      <c r="BV31" s="110"/>
      <c r="BW31" s="110"/>
      <c r="BX31" s="110"/>
      <c r="BY31" s="110"/>
      <c r="BZ31" s="110">
        <f>データ!AB7</f>
        <v>172.1</v>
      </c>
      <c r="CA31" s="110"/>
      <c r="CB31" s="110"/>
      <c r="CC31" s="110"/>
      <c r="CD31" s="110"/>
      <c r="CE31" s="110"/>
      <c r="CF31" s="110"/>
      <c r="CG31" s="110"/>
      <c r="CH31" s="110"/>
      <c r="CI31" s="110"/>
      <c r="CJ31" s="110"/>
      <c r="CK31" s="110"/>
      <c r="CL31" s="110"/>
      <c r="CM31" s="110"/>
      <c r="CN31" s="110"/>
      <c r="CO31" s="110"/>
      <c r="CP31" s="110"/>
      <c r="CQ31" s="110"/>
      <c r="CR31" s="110"/>
      <c r="CS31" s="110">
        <f>データ!AC7</f>
        <v>179.5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7</v>
      </c>
      <c r="EM31" s="110"/>
      <c r="EN31" s="110"/>
      <c r="EO31" s="110"/>
      <c r="EP31" s="110"/>
      <c r="EQ31" s="110"/>
      <c r="ER31" s="110"/>
      <c r="ES31" s="110"/>
      <c r="ET31" s="110"/>
      <c r="EU31" s="110"/>
      <c r="EV31" s="110"/>
      <c r="EW31" s="110"/>
      <c r="EX31" s="110"/>
      <c r="EY31" s="110"/>
      <c r="EZ31" s="110"/>
      <c r="FA31" s="110"/>
      <c r="FB31" s="110"/>
      <c r="FC31" s="110"/>
      <c r="FD31" s="110"/>
      <c r="FE31" s="110">
        <f>データ!AK7</f>
        <v>4.5</v>
      </c>
      <c r="FF31" s="110"/>
      <c r="FG31" s="110"/>
      <c r="FH31" s="110"/>
      <c r="FI31" s="110"/>
      <c r="FJ31" s="110"/>
      <c r="FK31" s="110"/>
      <c r="FL31" s="110"/>
      <c r="FM31" s="110"/>
      <c r="FN31" s="110"/>
      <c r="FO31" s="110"/>
      <c r="FP31" s="110"/>
      <c r="FQ31" s="110"/>
      <c r="FR31" s="110"/>
      <c r="FS31" s="110"/>
      <c r="FT31" s="110"/>
      <c r="FU31" s="110"/>
      <c r="FV31" s="110"/>
      <c r="FW31" s="110"/>
      <c r="FX31" s="110">
        <f>データ!AL7</f>
        <v>2</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135.6</v>
      </c>
      <c r="JD31" s="81"/>
      <c r="JE31" s="81"/>
      <c r="JF31" s="81"/>
      <c r="JG31" s="81"/>
      <c r="JH31" s="81"/>
      <c r="JI31" s="81"/>
      <c r="JJ31" s="81"/>
      <c r="JK31" s="81"/>
      <c r="JL31" s="81"/>
      <c r="JM31" s="81"/>
      <c r="JN31" s="81"/>
      <c r="JO31" s="81"/>
      <c r="JP31" s="81"/>
      <c r="JQ31" s="81"/>
      <c r="JR31" s="81"/>
      <c r="JS31" s="81"/>
      <c r="JT31" s="81"/>
      <c r="JU31" s="82"/>
      <c r="JV31" s="80">
        <f>データ!DL7</f>
        <v>158.9</v>
      </c>
      <c r="JW31" s="81"/>
      <c r="JX31" s="81"/>
      <c r="JY31" s="81"/>
      <c r="JZ31" s="81"/>
      <c r="KA31" s="81"/>
      <c r="KB31" s="81"/>
      <c r="KC31" s="81"/>
      <c r="KD31" s="81"/>
      <c r="KE31" s="81"/>
      <c r="KF31" s="81"/>
      <c r="KG31" s="81"/>
      <c r="KH31" s="81"/>
      <c r="KI31" s="81"/>
      <c r="KJ31" s="81"/>
      <c r="KK31" s="81"/>
      <c r="KL31" s="81"/>
      <c r="KM31" s="81"/>
      <c r="KN31" s="82"/>
      <c r="KO31" s="80">
        <f>データ!DM7</f>
        <v>171.2</v>
      </c>
      <c r="KP31" s="81"/>
      <c r="KQ31" s="81"/>
      <c r="KR31" s="81"/>
      <c r="KS31" s="81"/>
      <c r="KT31" s="81"/>
      <c r="KU31" s="81"/>
      <c r="KV31" s="81"/>
      <c r="KW31" s="81"/>
      <c r="KX31" s="81"/>
      <c r="KY31" s="81"/>
      <c r="KZ31" s="81"/>
      <c r="LA31" s="81"/>
      <c r="LB31" s="81"/>
      <c r="LC31" s="81"/>
      <c r="LD31" s="81"/>
      <c r="LE31" s="81"/>
      <c r="LF31" s="81"/>
      <c r="LG31" s="82"/>
      <c r="LH31" s="80">
        <f>データ!DN7</f>
        <v>180.8</v>
      </c>
      <c r="LI31" s="81"/>
      <c r="LJ31" s="81"/>
      <c r="LK31" s="81"/>
      <c r="LL31" s="81"/>
      <c r="LM31" s="81"/>
      <c r="LN31" s="81"/>
      <c r="LO31" s="81"/>
      <c r="LP31" s="81"/>
      <c r="LQ31" s="81"/>
      <c r="LR31" s="81"/>
      <c r="LS31" s="81"/>
      <c r="LT31" s="81"/>
      <c r="LU31" s="81"/>
      <c r="LV31" s="81"/>
      <c r="LW31" s="81"/>
      <c r="LX31" s="81"/>
      <c r="LY31" s="81"/>
      <c r="LZ31" s="82"/>
      <c r="MA31" s="80">
        <f>データ!DO7</f>
        <v>189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67</v>
      </c>
      <c r="V52" s="106"/>
      <c r="W52" s="106"/>
      <c r="X52" s="106"/>
      <c r="Y52" s="106"/>
      <c r="Z52" s="106"/>
      <c r="AA52" s="106"/>
      <c r="AB52" s="106"/>
      <c r="AC52" s="106"/>
      <c r="AD52" s="106"/>
      <c r="AE52" s="106"/>
      <c r="AF52" s="106"/>
      <c r="AG52" s="106"/>
      <c r="AH52" s="106"/>
      <c r="AI52" s="106"/>
      <c r="AJ52" s="106"/>
      <c r="AK52" s="106"/>
      <c r="AL52" s="106"/>
      <c r="AM52" s="106"/>
      <c r="AN52" s="106">
        <f>データ!AV7</f>
        <v>37</v>
      </c>
      <c r="AO52" s="106"/>
      <c r="AP52" s="106"/>
      <c r="AQ52" s="106"/>
      <c r="AR52" s="106"/>
      <c r="AS52" s="106"/>
      <c r="AT52" s="106"/>
      <c r="AU52" s="106"/>
      <c r="AV52" s="106"/>
      <c r="AW52" s="106"/>
      <c r="AX52" s="106"/>
      <c r="AY52" s="106"/>
      <c r="AZ52" s="106"/>
      <c r="BA52" s="106"/>
      <c r="BB52" s="106"/>
      <c r="BC52" s="106"/>
      <c r="BD52" s="106"/>
      <c r="BE52" s="106"/>
      <c r="BF52" s="106"/>
      <c r="BG52" s="106">
        <f>データ!AW7</f>
        <v>15</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29.6</v>
      </c>
      <c r="EM52" s="110"/>
      <c r="EN52" s="110"/>
      <c r="EO52" s="110"/>
      <c r="EP52" s="110"/>
      <c r="EQ52" s="110"/>
      <c r="ER52" s="110"/>
      <c r="ES52" s="110"/>
      <c r="ET52" s="110"/>
      <c r="EU52" s="110"/>
      <c r="EV52" s="110"/>
      <c r="EW52" s="110"/>
      <c r="EX52" s="110"/>
      <c r="EY52" s="110"/>
      <c r="EZ52" s="110"/>
      <c r="FA52" s="110"/>
      <c r="FB52" s="110"/>
      <c r="FC52" s="110"/>
      <c r="FD52" s="110"/>
      <c r="FE52" s="110">
        <f>データ!BG7</f>
        <v>35.200000000000003</v>
      </c>
      <c r="FF52" s="110"/>
      <c r="FG52" s="110"/>
      <c r="FH52" s="110"/>
      <c r="FI52" s="110"/>
      <c r="FJ52" s="110"/>
      <c r="FK52" s="110"/>
      <c r="FL52" s="110"/>
      <c r="FM52" s="110"/>
      <c r="FN52" s="110"/>
      <c r="FO52" s="110"/>
      <c r="FP52" s="110"/>
      <c r="FQ52" s="110"/>
      <c r="FR52" s="110"/>
      <c r="FS52" s="110"/>
      <c r="FT52" s="110"/>
      <c r="FU52" s="110"/>
      <c r="FV52" s="110"/>
      <c r="FW52" s="110"/>
      <c r="FX52" s="110">
        <f>データ!BH7</f>
        <v>37.700000000000003</v>
      </c>
      <c r="FY52" s="110"/>
      <c r="FZ52" s="110"/>
      <c r="GA52" s="110"/>
      <c r="GB52" s="110"/>
      <c r="GC52" s="110"/>
      <c r="GD52" s="110"/>
      <c r="GE52" s="110"/>
      <c r="GF52" s="110"/>
      <c r="GG52" s="110"/>
      <c r="GH52" s="110"/>
      <c r="GI52" s="110"/>
      <c r="GJ52" s="110"/>
      <c r="GK52" s="110"/>
      <c r="GL52" s="110"/>
      <c r="GM52" s="110"/>
      <c r="GN52" s="110"/>
      <c r="GO52" s="110"/>
      <c r="GP52" s="110"/>
      <c r="GQ52" s="110">
        <f>データ!BI7</f>
        <v>41.9</v>
      </c>
      <c r="GR52" s="110"/>
      <c r="GS52" s="110"/>
      <c r="GT52" s="110"/>
      <c r="GU52" s="110"/>
      <c r="GV52" s="110"/>
      <c r="GW52" s="110"/>
      <c r="GX52" s="110"/>
      <c r="GY52" s="110"/>
      <c r="GZ52" s="110"/>
      <c r="HA52" s="110"/>
      <c r="HB52" s="110"/>
      <c r="HC52" s="110"/>
      <c r="HD52" s="110"/>
      <c r="HE52" s="110"/>
      <c r="HF52" s="110"/>
      <c r="HG52" s="110"/>
      <c r="HH52" s="110"/>
      <c r="HI52" s="110"/>
      <c r="HJ52" s="110">
        <f>データ!BJ7</f>
        <v>44.3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4075</v>
      </c>
      <c r="JD52" s="106"/>
      <c r="JE52" s="106"/>
      <c r="JF52" s="106"/>
      <c r="JG52" s="106"/>
      <c r="JH52" s="106"/>
      <c r="JI52" s="106"/>
      <c r="JJ52" s="106"/>
      <c r="JK52" s="106"/>
      <c r="JL52" s="106"/>
      <c r="JM52" s="106"/>
      <c r="JN52" s="106"/>
      <c r="JO52" s="106"/>
      <c r="JP52" s="106"/>
      <c r="JQ52" s="106"/>
      <c r="JR52" s="106"/>
      <c r="JS52" s="106"/>
      <c r="JT52" s="106"/>
      <c r="JU52" s="106"/>
      <c r="JV52" s="106">
        <f>データ!BR7</f>
        <v>5550</v>
      </c>
      <c r="JW52" s="106"/>
      <c r="JX52" s="106"/>
      <c r="JY52" s="106"/>
      <c r="JZ52" s="106"/>
      <c r="KA52" s="106"/>
      <c r="KB52" s="106"/>
      <c r="KC52" s="106"/>
      <c r="KD52" s="106"/>
      <c r="KE52" s="106"/>
      <c r="KF52" s="106"/>
      <c r="KG52" s="106"/>
      <c r="KH52" s="106"/>
      <c r="KI52" s="106"/>
      <c r="KJ52" s="106"/>
      <c r="KK52" s="106"/>
      <c r="KL52" s="106"/>
      <c r="KM52" s="106"/>
      <c r="KN52" s="106"/>
      <c r="KO52" s="106">
        <f>データ!BS7</f>
        <v>6467</v>
      </c>
      <c r="KP52" s="106"/>
      <c r="KQ52" s="106"/>
      <c r="KR52" s="106"/>
      <c r="KS52" s="106"/>
      <c r="KT52" s="106"/>
      <c r="KU52" s="106"/>
      <c r="KV52" s="106"/>
      <c r="KW52" s="106"/>
      <c r="KX52" s="106"/>
      <c r="KY52" s="106"/>
      <c r="KZ52" s="106"/>
      <c r="LA52" s="106"/>
      <c r="LB52" s="106"/>
      <c r="LC52" s="106"/>
      <c r="LD52" s="106"/>
      <c r="LE52" s="106"/>
      <c r="LF52" s="106"/>
      <c r="LG52" s="106"/>
      <c r="LH52" s="106">
        <f>データ!BT7</f>
        <v>7313</v>
      </c>
      <c r="LI52" s="106"/>
      <c r="LJ52" s="106"/>
      <c r="LK52" s="106"/>
      <c r="LL52" s="106"/>
      <c r="LM52" s="106"/>
      <c r="LN52" s="106"/>
      <c r="LO52" s="106"/>
      <c r="LP52" s="106"/>
      <c r="LQ52" s="106"/>
      <c r="LR52" s="106"/>
      <c r="LS52" s="106"/>
      <c r="LT52" s="106"/>
      <c r="LU52" s="106"/>
      <c r="LV52" s="106"/>
      <c r="LW52" s="106"/>
      <c r="LX52" s="106"/>
      <c r="LY52" s="106"/>
      <c r="LZ52" s="106"/>
      <c r="MA52" s="106">
        <f>データ!BU7</f>
        <v>8174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68416</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0sQzBGOOfAOuQCdLYOzvD2nfFW2YsUX71arIYcknEUWeom7oElTLf5PevgUZSOEu39jTUzjcoLEE22kwJgA/Ng==" saltValue="TL+VqhmBjotjqpo0Xhcz4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100</v>
      </c>
      <c r="AM5" s="59" t="s">
        <v>101</v>
      </c>
      <c r="AN5" s="59" t="s">
        <v>102</v>
      </c>
      <c r="AO5" s="59" t="s">
        <v>93</v>
      </c>
      <c r="AP5" s="59" t="s">
        <v>94</v>
      </c>
      <c r="AQ5" s="59" t="s">
        <v>95</v>
      </c>
      <c r="AR5" s="59" t="s">
        <v>96</v>
      </c>
      <c r="AS5" s="59" t="s">
        <v>97</v>
      </c>
      <c r="AT5" s="59" t="s">
        <v>98</v>
      </c>
      <c r="AU5" s="59" t="s">
        <v>88</v>
      </c>
      <c r="AV5" s="59" t="s">
        <v>99</v>
      </c>
      <c r="AW5" s="59" t="s">
        <v>90</v>
      </c>
      <c r="AX5" s="59" t="s">
        <v>91</v>
      </c>
      <c r="AY5" s="59" t="s">
        <v>102</v>
      </c>
      <c r="AZ5" s="59" t="s">
        <v>93</v>
      </c>
      <c r="BA5" s="59" t="s">
        <v>94</v>
      </c>
      <c r="BB5" s="59" t="s">
        <v>95</v>
      </c>
      <c r="BC5" s="59" t="s">
        <v>96</v>
      </c>
      <c r="BD5" s="59" t="s">
        <v>97</v>
      </c>
      <c r="BE5" s="59" t="s">
        <v>98</v>
      </c>
      <c r="BF5" s="59" t="s">
        <v>88</v>
      </c>
      <c r="BG5" s="59" t="s">
        <v>103</v>
      </c>
      <c r="BH5" s="59" t="s">
        <v>90</v>
      </c>
      <c r="BI5" s="59" t="s">
        <v>104</v>
      </c>
      <c r="BJ5" s="59" t="s">
        <v>92</v>
      </c>
      <c r="BK5" s="59" t="s">
        <v>93</v>
      </c>
      <c r="BL5" s="59" t="s">
        <v>94</v>
      </c>
      <c r="BM5" s="59" t="s">
        <v>95</v>
      </c>
      <c r="BN5" s="59" t="s">
        <v>96</v>
      </c>
      <c r="BO5" s="59" t="s">
        <v>97</v>
      </c>
      <c r="BP5" s="59" t="s">
        <v>98</v>
      </c>
      <c r="BQ5" s="59" t="s">
        <v>88</v>
      </c>
      <c r="BR5" s="59" t="s">
        <v>99</v>
      </c>
      <c r="BS5" s="59" t="s">
        <v>100</v>
      </c>
      <c r="BT5" s="59" t="s">
        <v>104</v>
      </c>
      <c r="BU5" s="59" t="s">
        <v>92</v>
      </c>
      <c r="BV5" s="59" t="s">
        <v>93</v>
      </c>
      <c r="BW5" s="59" t="s">
        <v>94</v>
      </c>
      <c r="BX5" s="59" t="s">
        <v>95</v>
      </c>
      <c r="BY5" s="59" t="s">
        <v>96</v>
      </c>
      <c r="BZ5" s="59" t="s">
        <v>97</v>
      </c>
      <c r="CA5" s="59" t="s">
        <v>98</v>
      </c>
      <c r="CB5" s="59" t="s">
        <v>88</v>
      </c>
      <c r="CC5" s="59" t="s">
        <v>103</v>
      </c>
      <c r="CD5" s="59" t="s">
        <v>90</v>
      </c>
      <c r="CE5" s="59" t="s">
        <v>104</v>
      </c>
      <c r="CF5" s="59" t="s">
        <v>102</v>
      </c>
      <c r="CG5" s="59" t="s">
        <v>93</v>
      </c>
      <c r="CH5" s="59" t="s">
        <v>94</v>
      </c>
      <c r="CI5" s="59" t="s">
        <v>95</v>
      </c>
      <c r="CJ5" s="59" t="s">
        <v>96</v>
      </c>
      <c r="CK5" s="59" t="s">
        <v>97</v>
      </c>
      <c r="CL5" s="59" t="s">
        <v>98</v>
      </c>
      <c r="CM5" s="150"/>
      <c r="CN5" s="150"/>
      <c r="CO5" s="59" t="s">
        <v>88</v>
      </c>
      <c r="CP5" s="59" t="s">
        <v>99</v>
      </c>
      <c r="CQ5" s="59" t="s">
        <v>105</v>
      </c>
      <c r="CR5" s="59" t="s">
        <v>91</v>
      </c>
      <c r="CS5" s="59" t="s">
        <v>92</v>
      </c>
      <c r="CT5" s="59" t="s">
        <v>93</v>
      </c>
      <c r="CU5" s="59" t="s">
        <v>94</v>
      </c>
      <c r="CV5" s="59" t="s">
        <v>95</v>
      </c>
      <c r="CW5" s="59" t="s">
        <v>96</v>
      </c>
      <c r="CX5" s="59" t="s">
        <v>97</v>
      </c>
      <c r="CY5" s="59" t="s">
        <v>98</v>
      </c>
      <c r="CZ5" s="59" t="s">
        <v>88</v>
      </c>
      <c r="DA5" s="59" t="s">
        <v>89</v>
      </c>
      <c r="DB5" s="59" t="s">
        <v>100</v>
      </c>
      <c r="DC5" s="59" t="s">
        <v>101</v>
      </c>
      <c r="DD5" s="59" t="s">
        <v>106</v>
      </c>
      <c r="DE5" s="59" t="s">
        <v>93</v>
      </c>
      <c r="DF5" s="59" t="s">
        <v>94</v>
      </c>
      <c r="DG5" s="59" t="s">
        <v>95</v>
      </c>
      <c r="DH5" s="59" t="s">
        <v>96</v>
      </c>
      <c r="DI5" s="59" t="s">
        <v>97</v>
      </c>
      <c r="DJ5" s="59" t="s">
        <v>35</v>
      </c>
      <c r="DK5" s="59" t="s">
        <v>88</v>
      </c>
      <c r="DL5" s="59" t="s">
        <v>89</v>
      </c>
      <c r="DM5" s="59" t="s">
        <v>90</v>
      </c>
      <c r="DN5" s="59" t="s">
        <v>104</v>
      </c>
      <c r="DO5" s="59" t="s">
        <v>92</v>
      </c>
      <c r="DP5" s="59" t="s">
        <v>93</v>
      </c>
      <c r="DQ5" s="59" t="s">
        <v>94</v>
      </c>
      <c r="DR5" s="59" t="s">
        <v>95</v>
      </c>
      <c r="DS5" s="59" t="s">
        <v>96</v>
      </c>
      <c r="DT5" s="59" t="s">
        <v>97</v>
      </c>
      <c r="DU5" s="59" t="s">
        <v>98</v>
      </c>
    </row>
    <row r="6" spans="1:125" s="66" customFormat="1" x14ac:dyDescent="0.15">
      <c r="A6" s="49" t="s">
        <v>107</v>
      </c>
      <c r="B6" s="60">
        <f>B8</f>
        <v>2018</v>
      </c>
      <c r="C6" s="60">
        <f t="shared" ref="C6:X6" si="1">C8</f>
        <v>12033</v>
      </c>
      <c r="D6" s="60">
        <f t="shared" si="1"/>
        <v>47</v>
      </c>
      <c r="E6" s="60">
        <f t="shared" si="1"/>
        <v>14</v>
      </c>
      <c r="F6" s="60">
        <f t="shared" si="1"/>
        <v>0</v>
      </c>
      <c r="G6" s="60">
        <f t="shared" si="1"/>
        <v>3</v>
      </c>
      <c r="H6" s="60" t="str">
        <f>SUBSTITUTE(H8,"　","")</f>
        <v>北海道小樽市</v>
      </c>
      <c r="I6" s="60" t="str">
        <f t="shared" si="1"/>
        <v>小樽市駅横駐車場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 届出駐車場</v>
      </c>
      <c r="Q6" s="62" t="str">
        <f t="shared" si="1"/>
        <v>広場式</v>
      </c>
      <c r="R6" s="63">
        <f t="shared" si="1"/>
        <v>23</v>
      </c>
      <c r="S6" s="62" t="str">
        <f t="shared" si="1"/>
        <v>駅</v>
      </c>
      <c r="T6" s="62" t="str">
        <f t="shared" si="1"/>
        <v>有</v>
      </c>
      <c r="U6" s="63">
        <f t="shared" si="1"/>
        <v>940</v>
      </c>
      <c r="V6" s="63">
        <f t="shared" si="1"/>
        <v>73</v>
      </c>
      <c r="W6" s="63">
        <f t="shared" si="1"/>
        <v>240</v>
      </c>
      <c r="X6" s="62" t="str">
        <f t="shared" si="1"/>
        <v>利用料金制</v>
      </c>
      <c r="Y6" s="64">
        <f>IF(Y8="-",NA(),Y8)</f>
        <v>36.6</v>
      </c>
      <c r="Z6" s="64">
        <f t="shared" ref="Z6:AH6" si="2">IF(Z8="-",NA(),Z8)</f>
        <v>38.700000000000003</v>
      </c>
      <c r="AA6" s="64">
        <f t="shared" si="2"/>
        <v>39.4</v>
      </c>
      <c r="AB6" s="64">
        <f t="shared" si="2"/>
        <v>172.1</v>
      </c>
      <c r="AC6" s="64">
        <f t="shared" si="2"/>
        <v>179.5</v>
      </c>
      <c r="AD6" s="64">
        <f t="shared" si="2"/>
        <v>385.5</v>
      </c>
      <c r="AE6" s="64">
        <f t="shared" si="2"/>
        <v>419.4</v>
      </c>
      <c r="AF6" s="64">
        <f t="shared" si="2"/>
        <v>371</v>
      </c>
      <c r="AG6" s="64">
        <f t="shared" si="2"/>
        <v>509.2</v>
      </c>
      <c r="AH6" s="64">
        <f t="shared" si="2"/>
        <v>449.1</v>
      </c>
      <c r="AI6" s="61" t="str">
        <f>IF(AI8="-","",IF(AI8="-","【-】","【"&amp;SUBSTITUTE(TEXT(AI8,"#,##0.0"),"-","△")&amp;"】"))</f>
        <v>【297.1】</v>
      </c>
      <c r="AJ6" s="64">
        <f>IF(AJ8="-",NA(),AJ8)</f>
        <v>7</v>
      </c>
      <c r="AK6" s="64">
        <f t="shared" ref="AK6:AS6" si="3">IF(AK8="-",NA(),AK8)</f>
        <v>4.5</v>
      </c>
      <c r="AL6" s="64">
        <f t="shared" si="3"/>
        <v>2</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67</v>
      </c>
      <c r="AV6" s="65">
        <f t="shared" ref="AV6:BD6" si="4">IF(AV8="-",NA(),AV8)</f>
        <v>37</v>
      </c>
      <c r="AW6" s="65">
        <f t="shared" si="4"/>
        <v>15</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29.6</v>
      </c>
      <c r="BG6" s="64">
        <f t="shared" ref="BG6:BO6" si="5">IF(BG8="-",NA(),BG8)</f>
        <v>35.200000000000003</v>
      </c>
      <c r="BH6" s="64">
        <f t="shared" si="5"/>
        <v>37.700000000000003</v>
      </c>
      <c r="BI6" s="64">
        <f t="shared" si="5"/>
        <v>41.9</v>
      </c>
      <c r="BJ6" s="64">
        <f t="shared" si="5"/>
        <v>44.3</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4075</v>
      </c>
      <c r="BR6" s="65">
        <f t="shared" ref="BR6:BZ6" si="6">IF(BR8="-",NA(),BR8)</f>
        <v>5550</v>
      </c>
      <c r="BS6" s="65">
        <f t="shared" si="6"/>
        <v>6467</v>
      </c>
      <c r="BT6" s="65">
        <f t="shared" si="6"/>
        <v>7313</v>
      </c>
      <c r="BU6" s="65">
        <f t="shared" si="6"/>
        <v>8174</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108</v>
      </c>
      <c r="CM6" s="63">
        <f t="shared" ref="CM6:CN6" si="7">CM8</f>
        <v>68416</v>
      </c>
      <c r="CN6" s="63">
        <f t="shared" si="7"/>
        <v>0</v>
      </c>
      <c r="CO6" s="64"/>
      <c r="CP6" s="64"/>
      <c r="CQ6" s="64"/>
      <c r="CR6" s="64"/>
      <c r="CS6" s="64"/>
      <c r="CT6" s="64"/>
      <c r="CU6" s="64"/>
      <c r="CV6" s="64"/>
      <c r="CW6" s="64"/>
      <c r="CX6" s="64"/>
      <c r="CY6" s="61" t="s">
        <v>108</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135.6</v>
      </c>
      <c r="DL6" s="64">
        <f t="shared" ref="DL6:DT6" si="9">IF(DL8="-",NA(),DL8)</f>
        <v>158.9</v>
      </c>
      <c r="DM6" s="64">
        <f t="shared" si="9"/>
        <v>171.2</v>
      </c>
      <c r="DN6" s="64">
        <f t="shared" si="9"/>
        <v>180.8</v>
      </c>
      <c r="DO6" s="64">
        <f t="shared" si="9"/>
        <v>189</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109</v>
      </c>
      <c r="B7" s="60">
        <f t="shared" ref="B7:X7" si="10">B8</f>
        <v>2018</v>
      </c>
      <c r="C7" s="60">
        <f t="shared" si="10"/>
        <v>12033</v>
      </c>
      <c r="D7" s="60">
        <f t="shared" si="10"/>
        <v>47</v>
      </c>
      <c r="E7" s="60">
        <f t="shared" si="10"/>
        <v>14</v>
      </c>
      <c r="F7" s="60">
        <f t="shared" si="10"/>
        <v>0</v>
      </c>
      <c r="G7" s="60">
        <f t="shared" si="10"/>
        <v>3</v>
      </c>
      <c r="H7" s="60" t="str">
        <f t="shared" si="10"/>
        <v>北海道　小樽市</v>
      </c>
      <c r="I7" s="60" t="str">
        <f t="shared" si="10"/>
        <v>小樽市駅横駐車場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 届出駐車場</v>
      </c>
      <c r="Q7" s="62" t="str">
        <f t="shared" si="10"/>
        <v>広場式</v>
      </c>
      <c r="R7" s="63">
        <f t="shared" si="10"/>
        <v>23</v>
      </c>
      <c r="S7" s="62" t="str">
        <f t="shared" si="10"/>
        <v>駅</v>
      </c>
      <c r="T7" s="62" t="str">
        <f t="shared" si="10"/>
        <v>有</v>
      </c>
      <c r="U7" s="63">
        <f t="shared" si="10"/>
        <v>940</v>
      </c>
      <c r="V7" s="63">
        <f t="shared" si="10"/>
        <v>73</v>
      </c>
      <c r="W7" s="63">
        <f t="shared" si="10"/>
        <v>240</v>
      </c>
      <c r="X7" s="62" t="str">
        <f t="shared" si="10"/>
        <v>利用料金制</v>
      </c>
      <c r="Y7" s="64">
        <f>Y8</f>
        <v>36.6</v>
      </c>
      <c r="Z7" s="64">
        <f t="shared" ref="Z7:AH7" si="11">Z8</f>
        <v>38.700000000000003</v>
      </c>
      <c r="AA7" s="64">
        <f t="shared" si="11"/>
        <v>39.4</v>
      </c>
      <c r="AB7" s="64">
        <f t="shared" si="11"/>
        <v>172.1</v>
      </c>
      <c r="AC7" s="64">
        <f t="shared" si="11"/>
        <v>179.5</v>
      </c>
      <c r="AD7" s="64">
        <f t="shared" si="11"/>
        <v>385.5</v>
      </c>
      <c r="AE7" s="64">
        <f t="shared" si="11"/>
        <v>419.4</v>
      </c>
      <c r="AF7" s="64">
        <f t="shared" si="11"/>
        <v>371</v>
      </c>
      <c r="AG7" s="64">
        <f t="shared" si="11"/>
        <v>509.2</v>
      </c>
      <c r="AH7" s="64">
        <f t="shared" si="11"/>
        <v>449.1</v>
      </c>
      <c r="AI7" s="61"/>
      <c r="AJ7" s="64">
        <f>AJ8</f>
        <v>7</v>
      </c>
      <c r="AK7" s="64">
        <f t="shared" ref="AK7:AS7" si="12">AK8</f>
        <v>4.5</v>
      </c>
      <c r="AL7" s="64">
        <f t="shared" si="12"/>
        <v>2</v>
      </c>
      <c r="AM7" s="64">
        <f t="shared" si="12"/>
        <v>0</v>
      </c>
      <c r="AN7" s="64">
        <f t="shared" si="12"/>
        <v>0</v>
      </c>
      <c r="AO7" s="64">
        <f t="shared" si="12"/>
        <v>3.5</v>
      </c>
      <c r="AP7" s="64">
        <f t="shared" si="12"/>
        <v>3.2</v>
      </c>
      <c r="AQ7" s="64">
        <f t="shared" si="12"/>
        <v>2.9</v>
      </c>
      <c r="AR7" s="64">
        <f t="shared" si="12"/>
        <v>6</v>
      </c>
      <c r="AS7" s="64">
        <f t="shared" si="12"/>
        <v>3.8</v>
      </c>
      <c r="AT7" s="61"/>
      <c r="AU7" s="65">
        <f>AU8</f>
        <v>67</v>
      </c>
      <c r="AV7" s="65">
        <f t="shared" ref="AV7:BD7" si="13">AV8</f>
        <v>37</v>
      </c>
      <c r="AW7" s="65">
        <f t="shared" si="13"/>
        <v>15</v>
      </c>
      <c r="AX7" s="65">
        <f t="shared" si="13"/>
        <v>0</v>
      </c>
      <c r="AY7" s="65">
        <f t="shared" si="13"/>
        <v>0</v>
      </c>
      <c r="AZ7" s="65">
        <f t="shared" si="13"/>
        <v>23</v>
      </c>
      <c r="BA7" s="65">
        <f t="shared" si="13"/>
        <v>22</v>
      </c>
      <c r="BB7" s="65">
        <f t="shared" si="13"/>
        <v>16</v>
      </c>
      <c r="BC7" s="65">
        <f t="shared" si="13"/>
        <v>21</v>
      </c>
      <c r="BD7" s="65">
        <f t="shared" si="13"/>
        <v>17</v>
      </c>
      <c r="BE7" s="63"/>
      <c r="BF7" s="64">
        <f>BF8</f>
        <v>29.6</v>
      </c>
      <c r="BG7" s="64">
        <f t="shared" ref="BG7:BO7" si="14">BG8</f>
        <v>35.200000000000003</v>
      </c>
      <c r="BH7" s="64">
        <f t="shared" si="14"/>
        <v>37.700000000000003</v>
      </c>
      <c r="BI7" s="64">
        <f t="shared" si="14"/>
        <v>41.9</v>
      </c>
      <c r="BJ7" s="64">
        <f t="shared" si="14"/>
        <v>44.3</v>
      </c>
      <c r="BK7" s="64">
        <f t="shared" si="14"/>
        <v>40.700000000000003</v>
      </c>
      <c r="BL7" s="64">
        <f t="shared" si="14"/>
        <v>38.200000000000003</v>
      </c>
      <c r="BM7" s="64">
        <f t="shared" si="14"/>
        <v>34.6</v>
      </c>
      <c r="BN7" s="64">
        <f t="shared" si="14"/>
        <v>37.6</v>
      </c>
      <c r="BO7" s="64">
        <f t="shared" si="14"/>
        <v>33.200000000000003</v>
      </c>
      <c r="BP7" s="61"/>
      <c r="BQ7" s="65">
        <f>BQ8</f>
        <v>4075</v>
      </c>
      <c r="BR7" s="65">
        <f t="shared" ref="BR7:BZ7" si="15">BR8</f>
        <v>5550</v>
      </c>
      <c r="BS7" s="65">
        <f t="shared" si="15"/>
        <v>6467</v>
      </c>
      <c r="BT7" s="65">
        <f t="shared" si="15"/>
        <v>7313</v>
      </c>
      <c r="BU7" s="65">
        <f t="shared" si="15"/>
        <v>8174</v>
      </c>
      <c r="BV7" s="65">
        <f t="shared" si="15"/>
        <v>7496</v>
      </c>
      <c r="BW7" s="65">
        <f t="shared" si="15"/>
        <v>6967</v>
      </c>
      <c r="BX7" s="65">
        <f t="shared" si="15"/>
        <v>7138</v>
      </c>
      <c r="BY7" s="65">
        <f t="shared" si="15"/>
        <v>8131</v>
      </c>
      <c r="BZ7" s="65">
        <f t="shared" si="15"/>
        <v>8024</v>
      </c>
      <c r="CA7" s="63"/>
      <c r="CB7" s="64" t="s">
        <v>110</v>
      </c>
      <c r="CC7" s="64" t="s">
        <v>110</v>
      </c>
      <c r="CD7" s="64" t="s">
        <v>110</v>
      </c>
      <c r="CE7" s="64" t="s">
        <v>110</v>
      </c>
      <c r="CF7" s="64" t="s">
        <v>110</v>
      </c>
      <c r="CG7" s="64" t="s">
        <v>110</v>
      </c>
      <c r="CH7" s="64" t="s">
        <v>110</v>
      </c>
      <c r="CI7" s="64" t="s">
        <v>110</v>
      </c>
      <c r="CJ7" s="64" t="s">
        <v>110</v>
      </c>
      <c r="CK7" s="64" t="s">
        <v>111</v>
      </c>
      <c r="CL7" s="61"/>
      <c r="CM7" s="63">
        <f>CM8</f>
        <v>68416</v>
      </c>
      <c r="CN7" s="63">
        <f>CN8</f>
        <v>0</v>
      </c>
      <c r="CO7" s="64" t="s">
        <v>110</v>
      </c>
      <c r="CP7" s="64" t="s">
        <v>110</v>
      </c>
      <c r="CQ7" s="64" t="s">
        <v>110</v>
      </c>
      <c r="CR7" s="64" t="s">
        <v>110</v>
      </c>
      <c r="CS7" s="64" t="s">
        <v>110</v>
      </c>
      <c r="CT7" s="64" t="s">
        <v>110</v>
      </c>
      <c r="CU7" s="64" t="s">
        <v>110</v>
      </c>
      <c r="CV7" s="64" t="s">
        <v>110</v>
      </c>
      <c r="CW7" s="64" t="s">
        <v>110</v>
      </c>
      <c r="CX7" s="64" t="s">
        <v>112</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135.6</v>
      </c>
      <c r="DL7" s="64">
        <f t="shared" ref="DL7:DT7" si="17">DL8</f>
        <v>158.9</v>
      </c>
      <c r="DM7" s="64">
        <f t="shared" si="17"/>
        <v>171.2</v>
      </c>
      <c r="DN7" s="64">
        <f t="shared" si="17"/>
        <v>180.8</v>
      </c>
      <c r="DO7" s="64">
        <f t="shared" si="17"/>
        <v>189</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12033</v>
      </c>
      <c r="D8" s="67">
        <v>47</v>
      </c>
      <c r="E8" s="67">
        <v>14</v>
      </c>
      <c r="F8" s="67">
        <v>0</v>
      </c>
      <c r="G8" s="67">
        <v>3</v>
      </c>
      <c r="H8" s="67" t="s">
        <v>113</v>
      </c>
      <c r="I8" s="67" t="s">
        <v>114</v>
      </c>
      <c r="J8" s="67" t="s">
        <v>115</v>
      </c>
      <c r="K8" s="67" t="s">
        <v>116</v>
      </c>
      <c r="L8" s="67" t="s">
        <v>117</v>
      </c>
      <c r="M8" s="67" t="s">
        <v>118</v>
      </c>
      <c r="N8" s="67" t="s">
        <v>119</v>
      </c>
      <c r="O8" s="68" t="s">
        <v>120</v>
      </c>
      <c r="P8" s="69" t="s">
        <v>121</v>
      </c>
      <c r="Q8" s="69" t="s">
        <v>122</v>
      </c>
      <c r="R8" s="70">
        <v>23</v>
      </c>
      <c r="S8" s="69" t="s">
        <v>123</v>
      </c>
      <c r="T8" s="69" t="s">
        <v>124</v>
      </c>
      <c r="U8" s="70">
        <v>940</v>
      </c>
      <c r="V8" s="70">
        <v>73</v>
      </c>
      <c r="W8" s="70">
        <v>240</v>
      </c>
      <c r="X8" s="69" t="s">
        <v>125</v>
      </c>
      <c r="Y8" s="71">
        <v>36.6</v>
      </c>
      <c r="Z8" s="71">
        <v>38.700000000000003</v>
      </c>
      <c r="AA8" s="71">
        <v>39.4</v>
      </c>
      <c r="AB8" s="71">
        <v>172.1</v>
      </c>
      <c r="AC8" s="71">
        <v>179.5</v>
      </c>
      <c r="AD8" s="71">
        <v>385.5</v>
      </c>
      <c r="AE8" s="71">
        <v>419.4</v>
      </c>
      <c r="AF8" s="71">
        <v>371</v>
      </c>
      <c r="AG8" s="71">
        <v>509.2</v>
      </c>
      <c r="AH8" s="71">
        <v>449.1</v>
      </c>
      <c r="AI8" s="68">
        <v>297.10000000000002</v>
      </c>
      <c r="AJ8" s="71">
        <v>7</v>
      </c>
      <c r="AK8" s="71">
        <v>4.5</v>
      </c>
      <c r="AL8" s="71">
        <v>2</v>
      </c>
      <c r="AM8" s="71">
        <v>0</v>
      </c>
      <c r="AN8" s="71">
        <v>0</v>
      </c>
      <c r="AO8" s="71">
        <v>3.5</v>
      </c>
      <c r="AP8" s="71">
        <v>3.2</v>
      </c>
      <c r="AQ8" s="71">
        <v>2.9</v>
      </c>
      <c r="AR8" s="71">
        <v>6</v>
      </c>
      <c r="AS8" s="71">
        <v>3.8</v>
      </c>
      <c r="AT8" s="68">
        <v>5.3</v>
      </c>
      <c r="AU8" s="72">
        <v>67</v>
      </c>
      <c r="AV8" s="72">
        <v>37</v>
      </c>
      <c r="AW8" s="72">
        <v>15</v>
      </c>
      <c r="AX8" s="72">
        <v>0</v>
      </c>
      <c r="AY8" s="72">
        <v>0</v>
      </c>
      <c r="AZ8" s="72">
        <v>23</v>
      </c>
      <c r="BA8" s="72">
        <v>22</v>
      </c>
      <c r="BB8" s="72">
        <v>16</v>
      </c>
      <c r="BC8" s="72">
        <v>21</v>
      </c>
      <c r="BD8" s="72">
        <v>17</v>
      </c>
      <c r="BE8" s="72">
        <v>30</v>
      </c>
      <c r="BF8" s="71">
        <v>29.6</v>
      </c>
      <c r="BG8" s="71">
        <v>35.200000000000003</v>
      </c>
      <c r="BH8" s="71">
        <v>37.700000000000003</v>
      </c>
      <c r="BI8" s="71">
        <v>41.9</v>
      </c>
      <c r="BJ8" s="71">
        <v>44.3</v>
      </c>
      <c r="BK8" s="71">
        <v>40.700000000000003</v>
      </c>
      <c r="BL8" s="71">
        <v>38.200000000000003</v>
      </c>
      <c r="BM8" s="71">
        <v>34.6</v>
      </c>
      <c r="BN8" s="71">
        <v>37.6</v>
      </c>
      <c r="BO8" s="71">
        <v>33.200000000000003</v>
      </c>
      <c r="BP8" s="68">
        <v>26.3</v>
      </c>
      <c r="BQ8" s="72">
        <v>4075</v>
      </c>
      <c r="BR8" s="72">
        <v>5550</v>
      </c>
      <c r="BS8" s="72">
        <v>6467</v>
      </c>
      <c r="BT8" s="73">
        <v>7313</v>
      </c>
      <c r="BU8" s="73">
        <v>8174</v>
      </c>
      <c r="BV8" s="72">
        <v>7496</v>
      </c>
      <c r="BW8" s="72">
        <v>6967</v>
      </c>
      <c r="BX8" s="72">
        <v>7138</v>
      </c>
      <c r="BY8" s="72">
        <v>8131</v>
      </c>
      <c r="BZ8" s="72">
        <v>8024</v>
      </c>
      <c r="CA8" s="70">
        <v>16102</v>
      </c>
      <c r="CB8" s="71" t="s">
        <v>117</v>
      </c>
      <c r="CC8" s="71" t="s">
        <v>117</v>
      </c>
      <c r="CD8" s="71" t="s">
        <v>117</v>
      </c>
      <c r="CE8" s="71" t="s">
        <v>117</v>
      </c>
      <c r="CF8" s="71" t="s">
        <v>117</v>
      </c>
      <c r="CG8" s="71" t="s">
        <v>117</v>
      </c>
      <c r="CH8" s="71" t="s">
        <v>117</v>
      </c>
      <c r="CI8" s="71" t="s">
        <v>117</v>
      </c>
      <c r="CJ8" s="71" t="s">
        <v>117</v>
      </c>
      <c r="CK8" s="71" t="s">
        <v>117</v>
      </c>
      <c r="CL8" s="68" t="s">
        <v>117</v>
      </c>
      <c r="CM8" s="70">
        <v>68416</v>
      </c>
      <c r="CN8" s="70">
        <v>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78.400000000000006</v>
      </c>
      <c r="DF8" s="71">
        <v>70.5</v>
      </c>
      <c r="DG8" s="71">
        <v>59.2</v>
      </c>
      <c r="DH8" s="71">
        <v>62.4</v>
      </c>
      <c r="DI8" s="71">
        <v>82.7</v>
      </c>
      <c r="DJ8" s="68">
        <v>103.6</v>
      </c>
      <c r="DK8" s="71">
        <v>135.6</v>
      </c>
      <c r="DL8" s="71">
        <v>158.9</v>
      </c>
      <c r="DM8" s="71">
        <v>171.2</v>
      </c>
      <c r="DN8" s="71">
        <v>180.8</v>
      </c>
      <c r="DO8" s="71">
        <v>189</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吉川達也</cp:lastModifiedBy>
  <dcterms:created xsi:type="dcterms:W3CDTF">2019-12-05T07:19:51Z</dcterms:created>
  <dcterms:modified xsi:type="dcterms:W3CDTF">2020-01-28T04:52:49Z</dcterms:modified>
  <cp:category/>
</cp:coreProperties>
</file>