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5.251\総務課\201505202300\総務課\経理係\経理主査\■①　簡易水道（石狩西部含む）\②　決算（消費税含む）\経営比較分析表\R01決算\回答\"/>
    </mc:Choice>
  </mc:AlternateContent>
  <workbookProtection workbookAlgorithmName="SHA-512" workbookHashValue="AVNqaD++3q7Bprz+LAjZOZihAXHuRx0z/pb+PK3E1TkWPqA1nOjNj9ds8q+7BPKXihA6oX4JUxFO5FGVh+QlDw==" workbookSaltValue="tKKGg9WU5oVmEeB8bQfpsg==" workbookSpinCount="100000" lockStructure="1"/>
  <bookViews>
    <workbookView xWindow="0" yWindow="0" windowWidth="17970" windowHeight="59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<sst xmlns="http://schemas.openxmlformats.org/spreadsheetml/2006/main" count="272" uniqueCount="114">
  <si>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</si>
  <si>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</si>
  <si>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</si>
  <si>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</si>
  <si>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</si>
  <si>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</si>
  <si>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</si>
  <si>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</si>
  <si>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</si>
  <si>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</si>
  <si>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</si>
  <si>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</si>
  <si>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</si>
  <si>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</si>
  <si>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</si>
  <si>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</si>
  <si>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</si>
  <si>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</si>
  <si>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</si>
  <si>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</si>
  <si>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</si>
  <si>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</si>
  <si>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</si>
  <si>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</si>
  <si>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</si>
  <si>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</si>
  <si>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</si>
  <si>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</si>
  <si>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</si>
  <si>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</si>
  <si>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</si>
  <si>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</si>
  <si>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</si>
  <si>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</si>
  <si>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</si>
  <si>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</si>
  <si>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</si>
  <si>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</si>
  <si>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</si>
  <si>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</si>
  <si>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</si>
  <si>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</si>
  <si>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</si>
  <si>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</si>
  <si>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</si>
  <si>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</si>
  <si>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</si>
  <si>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</si>
  <si>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</si>
  <si>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</si>
  <si>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</si>
  <si>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</si>
  <si>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</si>
  <si>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</si>
  <si>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</si>
  <si>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</si>
  <si>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</si>
  <si>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</si>
  <si>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</si>
  <si>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</si>
  <si>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</si>
  <si>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</si>
  <si>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</si>
  <si>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</si>
  <si>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</si>
  <si>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</si>
  <si>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</si>
  <si>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</si>
  <si>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</si>
  <si>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</si>
  <si>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</si>
  <si>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</si>
  <si>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</si>
  <si>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</si>
  <si>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</si>
  <si>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</si>
  <si>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</si>
  <si>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</si>
  <si>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</si>
  <si>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</si>
  <si>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</si>
  <si>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</si>
  <si>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</si>
  <si>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</si>
  <si>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</si>
  <si>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</si>
  <si>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</si>
  <si>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</si>
  <si>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</si>
  <si>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</si>
  <si>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</si>
  <si>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</si>
  <si>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</si>
  <si>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</si>
  <si>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</si>
  <si>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</si>
  <si>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</si>
  <si>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</si>
  <si>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</si>
  <si>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</si>
  <si>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</si>
  <si>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</si>
  <si>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</si>
  <si>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</si>
  <si>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</si>
  <si>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</si>
  <si>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</si>
  <si>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</si>
  <si>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</si>
  <si>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</si>
  <si>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</si>
  <si>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当市の簡易水道事業は、平成元年度に供用開始した事業であり、施設は比較的新しいものであるため、「老朽化の状況」を示す各指標については、現在のところ良好な数値となっています。
　しかし、施設整備は平成元年度から平成８年度までの間に集中的に行われてきたため、今後施設の更新時期が集中することが見込まれます。更新投資が特定の年度に集中しないよう、施設の老朽化の状況を把握しながら、更新経費の平準化に努めます。</t>
    <rPh sb="1" eb="3">
      <t>トウシ</t>
    </rPh>
    <rPh sb="4" eb="6">
      <t>カンイ</t>
    </rPh>
    <rPh sb="6" eb="8">
      <t>スイドウ</t>
    </rPh>
    <rPh sb="8" eb="10">
      <t>ジギョウ</t>
    </rPh>
    <rPh sb="12" eb="14">
      <t>ヘイセイ</t>
    </rPh>
    <rPh sb="14" eb="16">
      <t>ガンネン</t>
    </rPh>
    <rPh sb="16" eb="17">
      <t>ド</t>
    </rPh>
    <rPh sb="18" eb="20">
      <t>キョウヨウ</t>
    </rPh>
    <rPh sb="20" eb="22">
      <t>カイシ</t>
    </rPh>
    <rPh sb="24" eb="26">
      <t>ジギョウ</t>
    </rPh>
    <rPh sb="30" eb="32">
      <t>シセツ</t>
    </rPh>
    <rPh sb="33" eb="36">
      <t>ヒカクテキ</t>
    </rPh>
    <rPh sb="36" eb="37">
      <t>アタラ</t>
    </rPh>
    <rPh sb="48" eb="51">
      <t>ロウキュウカ</t>
    </rPh>
    <rPh sb="52" eb="54">
      <t>ジョウキョウ</t>
    </rPh>
    <rPh sb="56" eb="57">
      <t>シメ</t>
    </rPh>
    <rPh sb="58" eb="61">
      <t>カクシヒョウ</t>
    </rPh>
    <rPh sb="67" eb="69">
      <t>ゲンザイ</t>
    </rPh>
    <rPh sb="73" eb="75">
      <t>リョウコウ</t>
    </rPh>
    <rPh sb="76" eb="78">
      <t>スウチ</t>
    </rPh>
    <rPh sb="92" eb="94">
      <t>シセツ</t>
    </rPh>
    <rPh sb="94" eb="96">
      <t>セイビ</t>
    </rPh>
    <rPh sb="97" eb="99">
      <t>ヘイセイ</t>
    </rPh>
    <rPh sb="99" eb="101">
      <t>ガンネン</t>
    </rPh>
    <rPh sb="101" eb="102">
      <t>ド</t>
    </rPh>
    <rPh sb="104" eb="106">
      <t>ヘイセイ</t>
    </rPh>
    <rPh sb="107" eb="109">
      <t>ネンド</t>
    </rPh>
    <rPh sb="112" eb="113">
      <t>アイダ</t>
    </rPh>
    <rPh sb="114" eb="117">
      <t>シュウチュウテキ</t>
    </rPh>
    <rPh sb="118" eb="119">
      <t>オコナ</t>
    </rPh>
    <rPh sb="127" eb="129">
      <t>コンゴ</t>
    </rPh>
    <rPh sb="129" eb="131">
      <t>シセツ</t>
    </rPh>
    <rPh sb="132" eb="134">
      <t>コウシン</t>
    </rPh>
    <rPh sb="134" eb="136">
      <t>ジキ</t>
    </rPh>
    <rPh sb="137" eb="139">
      <t>シュウチュウ</t>
    </rPh>
    <rPh sb="144" eb="146">
      <t>ミコ</t>
    </rPh>
    <rPh sb="151" eb="153">
      <t>コウシン</t>
    </rPh>
    <rPh sb="153" eb="155">
      <t>トウシ</t>
    </rPh>
    <rPh sb="156" eb="158">
      <t>トクテイ</t>
    </rPh>
    <rPh sb="159" eb="161">
      <t>ネンド</t>
    </rPh>
    <rPh sb="162" eb="164">
      <t>シュウチュウ</t>
    </rPh>
    <rPh sb="170" eb="172">
      <t>シセツ</t>
    </rPh>
    <rPh sb="173" eb="176">
      <t>ロウキュウカ</t>
    </rPh>
    <rPh sb="177" eb="179">
      <t>ジョウキョウ</t>
    </rPh>
    <rPh sb="180" eb="182">
      <t>ハアク</t>
    </rPh>
    <phoneticPr fontId="4"/>
  </si>
  <si>
    <t>①経常収支比率・②累積欠損金比率
　前年度と比較して給水収益が増加したことに加え、企業債利息が減少したことによって経常収支は黒字となりました。このことにより、令和元年度は当年度純利益を計上したことから、累積欠損金が減少しました。しかし、企業債利息は未だ高い水準にあるため、今後も、企業誘致を図っていくほか、地下水利用企業に対して簡易水道への切替えを促すなど、給水収益増加に向けた取組を継続する必要があります。
③流動比率・④企業債残高対給水収益比率
　企業債残高は減少傾向にありますが、平成元年度から平成８年度に発行した企業債の償還が完了していないため、企業債残高が依然として高い水準にあり、流動負債に占める企業債の割合が高いため、流動比率は低い水準にあります。両指標の改善のためには、企業債残高の圧縮を図るとともに、先述の給水収益増加に向けた取組を進める必要があります。
⑤料金回収率・⑥給水原価・⑦施設利用率・⑧有収率
　給水の全てを石狩西部広域水道企業団からの受水によりまかなっており、受水費については協定に基づく水量により費用計上しています。企業債利息の減少により給水原価は若干低減しているものの、依然として高い水準にあります。また、企業立地が進まず、施設能力に見合った企業数に達していないため施設利用率は低く、給水収益も低い水準であるため料金回収率も低くなっています。有収率については、配水管で滞留する水道水の水質保全のために放水を行っており、放水量が多いため有収率が低い水準となっています。今後は、簡易水道利用企業の増加に向けた取組により、これらの指標の改善に努めます。</t>
    <rPh sb="18" eb="21">
      <t>ゼンネンド</t>
    </rPh>
    <rPh sb="22" eb="24">
      <t>ヒカク</t>
    </rPh>
    <rPh sb="26" eb="28">
      <t>キュウスイ</t>
    </rPh>
    <rPh sb="28" eb="30">
      <t>シュウエキ</t>
    </rPh>
    <rPh sb="31" eb="33">
      <t>ゾウカ</t>
    </rPh>
    <rPh sb="38" eb="39">
      <t>クワ</t>
    </rPh>
    <rPh sb="41" eb="43">
      <t>キギョウ</t>
    </rPh>
    <rPh sb="43" eb="44">
      <t>サイ</t>
    </rPh>
    <rPh sb="44" eb="46">
      <t>リソク</t>
    </rPh>
    <rPh sb="47" eb="49">
      <t>ゲンショウ</t>
    </rPh>
    <rPh sb="62" eb="64">
      <t>クロジ</t>
    </rPh>
    <rPh sb="79" eb="81">
      <t>レイワ</t>
    </rPh>
    <rPh sb="81" eb="83">
      <t>ガンネン</t>
    </rPh>
    <rPh sb="83" eb="84">
      <t>ド</t>
    </rPh>
    <rPh sb="88" eb="91">
      <t>ジュンリエキ</t>
    </rPh>
    <rPh sb="107" eb="109">
      <t>ゲンショウ</t>
    </rPh>
    <rPh sb="118" eb="120">
      <t>キギョウ</t>
    </rPh>
    <rPh sb="120" eb="121">
      <t>サイ</t>
    </rPh>
    <rPh sb="121" eb="123">
      <t>リソク</t>
    </rPh>
    <rPh sb="124" eb="125">
      <t>イマ</t>
    </rPh>
    <rPh sb="126" eb="127">
      <t>タカ</t>
    </rPh>
    <rPh sb="128" eb="130">
      <t>スイジュン</t>
    </rPh>
    <rPh sb="145" eb="146">
      <t>ハカ</t>
    </rPh>
    <rPh sb="174" eb="175">
      <t>ウナガ</t>
    </rPh>
    <rPh sb="192" eb="194">
      <t>ケイゾク</t>
    </rPh>
    <rPh sb="206" eb="208">
      <t>リュウドウ</t>
    </rPh>
    <rPh sb="208" eb="210">
      <t>ヒリツ</t>
    </rPh>
    <rPh sb="212" eb="214">
      <t>キギョウ</t>
    </rPh>
    <rPh sb="214" eb="215">
      <t>サイ</t>
    </rPh>
    <rPh sb="215" eb="217">
      <t>ザンダカ</t>
    </rPh>
    <rPh sb="217" eb="218">
      <t>タイ</t>
    </rPh>
    <rPh sb="218" eb="220">
      <t>キュウスイ</t>
    </rPh>
    <rPh sb="220" eb="222">
      <t>シュウエキ</t>
    </rPh>
    <rPh sb="222" eb="224">
      <t>ヒリツ</t>
    </rPh>
    <rPh sb="226" eb="228">
      <t>キギョウ</t>
    </rPh>
    <rPh sb="228" eb="229">
      <t>サイ</t>
    </rPh>
    <rPh sb="229" eb="231">
      <t>ザンダカ</t>
    </rPh>
    <rPh sb="232" eb="234">
      <t>ゲンショウ</t>
    </rPh>
    <rPh sb="234" eb="236">
      <t>ケイコウ</t>
    </rPh>
    <rPh sb="243" eb="245">
      <t>ヘイセイ</t>
    </rPh>
    <rPh sb="245" eb="247">
      <t>ガンネン</t>
    </rPh>
    <rPh sb="247" eb="248">
      <t>ド</t>
    </rPh>
    <rPh sb="250" eb="252">
      <t>ヘイセイ</t>
    </rPh>
    <rPh sb="253" eb="255">
      <t>ネンド</t>
    </rPh>
    <rPh sb="256" eb="258">
      <t>ハッコウ</t>
    </rPh>
    <rPh sb="260" eb="262">
      <t>キギョウ</t>
    </rPh>
    <rPh sb="262" eb="263">
      <t>サイ</t>
    </rPh>
    <rPh sb="264" eb="266">
      <t>ショウカン</t>
    </rPh>
    <rPh sb="267" eb="269">
      <t>カンリョウ</t>
    </rPh>
    <rPh sb="277" eb="279">
      <t>キギョウ</t>
    </rPh>
    <rPh sb="279" eb="280">
      <t>サイ</t>
    </rPh>
    <rPh sb="280" eb="282">
      <t>ザンダカ</t>
    </rPh>
    <rPh sb="283" eb="285">
      <t>イゼン</t>
    </rPh>
    <rPh sb="288" eb="289">
      <t>タカ</t>
    </rPh>
    <rPh sb="290" eb="292">
      <t>スイジュン</t>
    </rPh>
    <rPh sb="296" eb="298">
      <t>リュウドウ</t>
    </rPh>
    <rPh sb="298" eb="300">
      <t>フサイ</t>
    </rPh>
    <rPh sb="301" eb="302">
      <t>シ</t>
    </rPh>
    <rPh sb="304" eb="306">
      <t>キギョウ</t>
    </rPh>
    <rPh sb="306" eb="307">
      <t>サイ</t>
    </rPh>
    <rPh sb="308" eb="310">
      <t>ワリアイ</t>
    </rPh>
    <rPh sb="311" eb="312">
      <t>タカ</t>
    </rPh>
    <rPh sb="316" eb="318">
      <t>リュウドウ</t>
    </rPh>
    <rPh sb="318" eb="320">
      <t>ヒリツ</t>
    </rPh>
    <rPh sb="321" eb="322">
      <t>ヒク</t>
    </rPh>
    <rPh sb="323" eb="325">
      <t>スイジュン</t>
    </rPh>
    <rPh sb="331" eb="332">
      <t>リョウ</t>
    </rPh>
    <rPh sb="332" eb="334">
      <t>シヒョウ</t>
    </rPh>
    <rPh sb="335" eb="337">
      <t>カイゼン</t>
    </rPh>
    <rPh sb="343" eb="345">
      <t>キギョウ</t>
    </rPh>
    <rPh sb="345" eb="346">
      <t>サイ</t>
    </rPh>
    <rPh sb="346" eb="348">
      <t>ザンダカ</t>
    </rPh>
    <rPh sb="349" eb="351">
      <t>アッシュク</t>
    </rPh>
    <rPh sb="352" eb="353">
      <t>ハカ</t>
    </rPh>
    <rPh sb="359" eb="361">
      <t>センジュツ</t>
    </rPh>
    <rPh sb="362" eb="364">
      <t>キュウスイ</t>
    </rPh>
    <rPh sb="364" eb="366">
      <t>シュウエキ</t>
    </rPh>
    <rPh sb="366" eb="368">
      <t>ゾウカ</t>
    </rPh>
    <rPh sb="369" eb="370">
      <t>ム</t>
    </rPh>
    <rPh sb="372" eb="374">
      <t>トリクミ</t>
    </rPh>
    <rPh sb="375" eb="376">
      <t>スス</t>
    </rPh>
    <rPh sb="378" eb="380">
      <t>ヒツヨウ</t>
    </rPh>
    <rPh sb="388" eb="390">
      <t>リョウキン</t>
    </rPh>
    <rPh sb="390" eb="392">
      <t>カイシュウ</t>
    </rPh>
    <rPh sb="392" eb="393">
      <t>リツ</t>
    </rPh>
    <rPh sb="395" eb="397">
      <t>キュウスイ</t>
    </rPh>
    <rPh sb="397" eb="399">
      <t>ゲンカ</t>
    </rPh>
    <rPh sb="401" eb="403">
      <t>シセツ</t>
    </rPh>
    <rPh sb="403" eb="406">
      <t>リヨウリツ</t>
    </rPh>
    <rPh sb="408" eb="409">
      <t>ユウ</t>
    </rPh>
    <rPh sb="409" eb="410">
      <t>シュウ</t>
    </rPh>
    <rPh sb="410" eb="411">
      <t>リツ</t>
    </rPh>
    <rPh sb="413" eb="415">
      <t>キュウスイ</t>
    </rPh>
    <rPh sb="416" eb="417">
      <t>スベ</t>
    </rPh>
    <rPh sb="419" eb="421">
      <t>イシカリ</t>
    </rPh>
    <rPh sb="421" eb="423">
      <t>セイブ</t>
    </rPh>
    <rPh sb="423" eb="425">
      <t>コウイキ</t>
    </rPh>
    <rPh sb="425" eb="427">
      <t>スイドウ</t>
    </rPh>
    <rPh sb="427" eb="429">
      <t>キギョウ</t>
    </rPh>
    <rPh sb="429" eb="430">
      <t>ダン</t>
    </rPh>
    <rPh sb="433" eb="434">
      <t>ウ</t>
    </rPh>
    <rPh sb="434" eb="435">
      <t>スイ</t>
    </rPh>
    <rPh sb="446" eb="447">
      <t>ウ</t>
    </rPh>
    <rPh sb="447" eb="448">
      <t>ミズ</t>
    </rPh>
    <rPh sb="448" eb="449">
      <t>ヒ</t>
    </rPh>
    <rPh sb="454" eb="456">
      <t>キョウテイ</t>
    </rPh>
    <rPh sb="457" eb="458">
      <t>モト</t>
    </rPh>
    <rPh sb="460" eb="462">
      <t>スイリョウ</t>
    </rPh>
    <rPh sb="465" eb="467">
      <t>ヒヨウ</t>
    </rPh>
    <rPh sb="467" eb="469">
      <t>ケイジョウ</t>
    </rPh>
    <rPh sb="475" eb="477">
      <t>キギョウ</t>
    </rPh>
    <rPh sb="477" eb="478">
      <t>サイ</t>
    </rPh>
    <rPh sb="478" eb="480">
      <t>リソク</t>
    </rPh>
    <rPh sb="481" eb="483">
      <t>ゲンショウ</t>
    </rPh>
    <rPh sb="486" eb="488">
      <t>キュウスイ</t>
    </rPh>
    <rPh sb="488" eb="490">
      <t>ゲンカ</t>
    </rPh>
    <rPh sb="491" eb="493">
      <t>ジャッカン</t>
    </rPh>
    <rPh sb="493" eb="495">
      <t>テイゲン</t>
    </rPh>
    <rPh sb="503" eb="505">
      <t>イゼン</t>
    </rPh>
    <rPh sb="508" eb="509">
      <t>タカ</t>
    </rPh>
    <rPh sb="510" eb="512">
      <t>スイジュン</t>
    </rPh>
    <rPh sb="521" eb="523">
      <t>キギョウ</t>
    </rPh>
    <rPh sb="523" eb="525">
      <t>リッチ</t>
    </rPh>
    <rPh sb="526" eb="527">
      <t>スス</t>
    </rPh>
    <rPh sb="530" eb="532">
      <t>シセツ</t>
    </rPh>
    <rPh sb="532" eb="534">
      <t>ノウリョク</t>
    </rPh>
    <rPh sb="535" eb="537">
      <t>ミア</t>
    </rPh>
    <rPh sb="539" eb="542">
      <t>キギョウスウ</t>
    </rPh>
    <rPh sb="543" eb="544">
      <t>タッ</t>
    </rPh>
    <rPh sb="551" eb="553">
      <t>シセツ</t>
    </rPh>
    <rPh sb="553" eb="556">
      <t>リヨウリツ</t>
    </rPh>
    <rPh sb="557" eb="558">
      <t>ヒク</t>
    </rPh>
    <rPh sb="560" eb="562">
      <t>キュウスイ</t>
    </rPh>
    <rPh sb="562" eb="564">
      <t>シュウエキ</t>
    </rPh>
    <rPh sb="565" eb="566">
      <t>ヒク</t>
    </rPh>
    <rPh sb="567" eb="569">
      <t>スイジュン</t>
    </rPh>
    <rPh sb="574" eb="576">
      <t>リョウキン</t>
    </rPh>
    <rPh sb="576" eb="578">
      <t>カイシュウ</t>
    </rPh>
    <rPh sb="578" eb="579">
      <t>リツ</t>
    </rPh>
    <rPh sb="580" eb="581">
      <t>ヒク</t>
    </rPh>
    <rPh sb="589" eb="590">
      <t>ユウ</t>
    </rPh>
    <rPh sb="590" eb="591">
      <t>シュウ</t>
    </rPh>
    <rPh sb="591" eb="592">
      <t>リツ</t>
    </rPh>
    <rPh sb="598" eb="601">
      <t>ハイスイカン</t>
    </rPh>
    <rPh sb="602" eb="604">
      <t>タイリュウ</t>
    </rPh>
    <rPh sb="606" eb="609">
      <t>スイドウスイ</t>
    </rPh>
    <rPh sb="610" eb="612">
      <t>スイシツ</t>
    </rPh>
    <rPh sb="612" eb="614">
      <t>ホゼン</t>
    </rPh>
    <rPh sb="618" eb="620">
      <t>ホウスイ</t>
    </rPh>
    <rPh sb="621" eb="622">
      <t>オコナ</t>
    </rPh>
    <rPh sb="627" eb="630">
      <t>ホウスイリョウ</t>
    </rPh>
    <rPh sb="631" eb="632">
      <t>オオ</t>
    </rPh>
    <rPh sb="635" eb="636">
      <t>ユウ</t>
    </rPh>
    <rPh sb="636" eb="637">
      <t>シュウ</t>
    </rPh>
    <rPh sb="637" eb="638">
      <t>リツ</t>
    </rPh>
    <rPh sb="639" eb="640">
      <t>ヒク</t>
    </rPh>
    <rPh sb="641" eb="643">
      <t>スイジュン</t>
    </rPh>
    <rPh sb="651" eb="653">
      <t>コンゴ</t>
    </rPh>
    <rPh sb="655" eb="657">
      <t>カンイ</t>
    </rPh>
    <rPh sb="657" eb="659">
      <t>スイドウ</t>
    </rPh>
    <rPh sb="659" eb="661">
      <t>リヨウ</t>
    </rPh>
    <rPh sb="661" eb="663">
      <t>キギョウ</t>
    </rPh>
    <rPh sb="664" eb="666">
      <t>ゾウカ</t>
    </rPh>
    <rPh sb="667" eb="668">
      <t>ム</t>
    </rPh>
    <rPh sb="670" eb="672">
      <t>トリクミ</t>
    </rPh>
    <rPh sb="680" eb="682">
      <t>シヒョウ</t>
    </rPh>
    <rPh sb="683" eb="685">
      <t>カイゼン</t>
    </rPh>
    <rPh sb="686" eb="687">
      <t>ツト</t>
    </rPh>
    <phoneticPr fontId="4"/>
  </si>
  <si>
    <t xml:space="preserve">　当市の簡易水道事業は、給水の全てを石狩西部広域水道企業団からの受水によりまかなっており、受水費を協定に基づく水量により費用計上しています。一方、給水は銭函４丁目・５丁目に立地する工場等を対象としていることから、収益が企業立地の進捗に左右されるため、今後も厳しい経営状況が予想されます。
　このような状況の下、安全な水を安定的に提供し、円滑な経済活動を持続させるため、施設の更新や維持管理を適切に行うとともに、立地企業等の簡易水道の利用促進を図るため、料金体系を適正化するほか、維持管理費等の圧縮により財政基盤の強化を図ることで安定した事業経営に努めていきます。
</t>
    <rPh sb="70" eb="72">
      <t>イッポウ</t>
    </rPh>
    <rPh sb="106" eb="108">
      <t>シュウエキ</t>
    </rPh>
    <rPh sb="125" eb="127">
      <t>コンゴ</t>
    </rPh>
    <rPh sb="128" eb="129">
      <t>キビ</t>
    </rPh>
    <rPh sb="131" eb="133">
      <t>ケイエイ</t>
    </rPh>
    <rPh sb="133" eb="135">
      <t>ジョウキョウ</t>
    </rPh>
    <rPh sb="136" eb="138">
      <t>ヨソウ</t>
    </rPh>
    <rPh sb="150" eb="152">
      <t>ジョウキョウ</t>
    </rPh>
    <rPh sb="153" eb="154">
      <t>モト</t>
    </rPh>
    <rPh sb="239" eb="241">
      <t>イジ</t>
    </rPh>
    <rPh sb="241" eb="243">
      <t>カンリ</t>
    </rPh>
    <rPh sb="243" eb="244">
      <t>ヒ</t>
    </rPh>
    <rPh sb="244" eb="245">
      <t>トウ</t>
    </rPh>
    <rPh sb="246" eb="248">
      <t>アッシュク</t>
    </rPh>
    <rPh sb="251" eb="253">
      <t>ザイセイ</t>
    </rPh>
    <rPh sb="253" eb="255">
      <t>キバン</t>
    </rPh>
    <rPh sb="256" eb="258">
      <t>キョウカ</t>
    </rPh>
    <rPh sb="259" eb="260">
      <t>ハカ</t>
    </rPh>
    <rPh sb="264" eb="266">
      <t>アンテイ</t>
    </rPh>
    <rPh sb="268" eb="270">
      <t>ジギョウ</t>
    </rPh>
    <rPh sb="270" eb="272">
      <t>ケイエイ</t>
    </rPh>
    <rPh sb="273" eb="27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</si>
</sst>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9C-4EC3-95A1-C15B5767D0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1.72</c:v>
                </c:pt>
                <c:pt idx="3">
                  <c:v>1.9</c:v>
                </c:pt>
                <c:pt idx="4">
                  <c:v>0.25</c:v>
                </c:pt>
              </c:numCache>
            </c:numRef>
          </c:val>
          <c:smooth val="0"/>
          <c:extLst>
            <c:ext xmlns:c16="http://schemas.microsoft.com/office/drawing/2014/chart" uri="{C3380CC4-5D6E-409C-BE32-E72D297353CC}">
              <c16:uniqueId val="{00000001-B39C-4EC3-95A1-C15B5767D0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30.37</c:v>
                </c:pt>
                <c:pt idx="3">
                  <c:v>32.76</c:v>
                </c:pt>
                <c:pt idx="4">
                  <c:v>32.83</c:v>
                </c:pt>
              </c:numCache>
            </c:numRef>
          </c:val>
          <c:extLst>
            <c:ext xmlns:c16="http://schemas.microsoft.com/office/drawing/2014/chart" uri="{C3380CC4-5D6E-409C-BE32-E72D297353CC}">
              <c16:uniqueId val="{00000000-60DB-4A81-A7F1-DBAD2EC5D7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36.07</c:v>
                </c:pt>
                <c:pt idx="3">
                  <c:v>45.25</c:v>
                </c:pt>
                <c:pt idx="4">
                  <c:v>49.65</c:v>
                </c:pt>
              </c:numCache>
            </c:numRef>
          </c:val>
          <c:smooth val="0"/>
          <c:extLst>
            <c:ext xmlns:c16="http://schemas.microsoft.com/office/drawing/2014/chart" uri="{C3380CC4-5D6E-409C-BE32-E72D297353CC}">
              <c16:uniqueId val="{00000001-60DB-4A81-A7F1-DBAD2EC5D7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59.01</c:v>
                </c:pt>
                <c:pt idx="3">
                  <c:v>58.24</c:v>
                </c:pt>
                <c:pt idx="4">
                  <c:v>60.05</c:v>
                </c:pt>
              </c:numCache>
            </c:numRef>
          </c:val>
          <c:extLst>
            <c:ext xmlns:c16="http://schemas.microsoft.com/office/drawing/2014/chart" uri="{C3380CC4-5D6E-409C-BE32-E72D297353CC}">
              <c16:uniqueId val="{00000000-85EF-47E1-BC4F-D6E63B7B06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68.930000000000007</c:v>
                </c:pt>
                <c:pt idx="3">
                  <c:v>66.62</c:v>
                </c:pt>
                <c:pt idx="4">
                  <c:v>64.03</c:v>
                </c:pt>
              </c:numCache>
            </c:numRef>
          </c:val>
          <c:smooth val="0"/>
          <c:extLst>
            <c:ext xmlns:c16="http://schemas.microsoft.com/office/drawing/2014/chart" uri="{C3380CC4-5D6E-409C-BE32-E72D297353CC}">
              <c16:uniqueId val="{00000001-85EF-47E1-BC4F-D6E63B7B06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94.09</c:v>
                </c:pt>
                <c:pt idx="3">
                  <c:v>98.95</c:v>
                </c:pt>
                <c:pt idx="4">
                  <c:v>101.05</c:v>
                </c:pt>
              </c:numCache>
            </c:numRef>
          </c:val>
          <c:extLst>
            <c:ext xmlns:c16="http://schemas.microsoft.com/office/drawing/2014/chart" uri="{C3380CC4-5D6E-409C-BE32-E72D297353CC}">
              <c16:uniqueId val="{00000000-B229-4E04-8CCE-0001F1010D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92</c:v>
                </c:pt>
                <c:pt idx="3">
                  <c:v>87.94</c:v>
                </c:pt>
                <c:pt idx="4">
                  <c:v>88.54</c:v>
                </c:pt>
              </c:numCache>
            </c:numRef>
          </c:val>
          <c:smooth val="0"/>
          <c:extLst>
            <c:ext xmlns:c16="http://schemas.microsoft.com/office/drawing/2014/chart" uri="{C3380CC4-5D6E-409C-BE32-E72D297353CC}">
              <c16:uniqueId val="{00000001-B229-4E04-8CCE-0001F1010D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5.32</c:v>
                </c:pt>
                <c:pt idx="3">
                  <c:v>10.53</c:v>
                </c:pt>
                <c:pt idx="4">
                  <c:v>15.83</c:v>
                </c:pt>
              </c:numCache>
            </c:numRef>
          </c:val>
          <c:extLst>
            <c:ext xmlns:c16="http://schemas.microsoft.com/office/drawing/2014/chart" uri="{C3380CC4-5D6E-409C-BE32-E72D297353CC}">
              <c16:uniqueId val="{00000000-EBF6-45A4-B508-6BF6C4AACB8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36.21</c:v>
                </c:pt>
                <c:pt idx="3">
                  <c:v>20.75</c:v>
                </c:pt>
                <c:pt idx="4">
                  <c:v>29.03</c:v>
                </c:pt>
              </c:numCache>
            </c:numRef>
          </c:val>
          <c:smooth val="0"/>
          <c:extLst>
            <c:ext xmlns:c16="http://schemas.microsoft.com/office/drawing/2014/chart" uri="{C3380CC4-5D6E-409C-BE32-E72D297353CC}">
              <c16:uniqueId val="{00000001-EBF6-45A4-B508-6BF6C4AACB8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7A-4483-8300-C95FC9B0DCB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12.77</c:v>
                </c:pt>
                <c:pt idx="3">
                  <c:v>6.21</c:v>
                </c:pt>
                <c:pt idx="4">
                  <c:v>11.18</c:v>
                </c:pt>
              </c:numCache>
            </c:numRef>
          </c:val>
          <c:smooth val="0"/>
          <c:extLst>
            <c:ext xmlns:c16="http://schemas.microsoft.com/office/drawing/2014/chart" uri="{C3380CC4-5D6E-409C-BE32-E72D297353CC}">
              <c16:uniqueId val="{00000001-387A-4483-8300-C95FC9B0DCB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12.32</c:v>
                </c:pt>
                <c:pt idx="3">
                  <c:v>13.7</c:v>
                </c:pt>
                <c:pt idx="4">
                  <c:v>11.37</c:v>
                </c:pt>
              </c:numCache>
            </c:numRef>
          </c:val>
          <c:extLst>
            <c:ext xmlns:c16="http://schemas.microsoft.com/office/drawing/2014/chart" uri="{C3380CC4-5D6E-409C-BE32-E72D297353CC}">
              <c16:uniqueId val="{00000000-AFC4-4130-8C9E-313ED5195C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202.49</c:v>
                </c:pt>
                <c:pt idx="3">
                  <c:v>184.71</c:v>
                </c:pt>
                <c:pt idx="4">
                  <c:v>163.30000000000001</c:v>
                </c:pt>
              </c:numCache>
            </c:numRef>
          </c:val>
          <c:smooth val="0"/>
          <c:extLst>
            <c:ext xmlns:c16="http://schemas.microsoft.com/office/drawing/2014/chart" uri="{C3380CC4-5D6E-409C-BE32-E72D297353CC}">
              <c16:uniqueId val="{00000001-AFC4-4130-8C9E-313ED5195C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28.02</c:v>
                </c:pt>
                <c:pt idx="3">
                  <c:v>20.6</c:v>
                </c:pt>
                <c:pt idx="4">
                  <c:v>24.05</c:v>
                </c:pt>
              </c:numCache>
            </c:numRef>
          </c:val>
          <c:extLst>
            <c:ext xmlns:c16="http://schemas.microsoft.com/office/drawing/2014/chart" uri="{C3380CC4-5D6E-409C-BE32-E72D297353CC}">
              <c16:uniqueId val="{00000000-6BE8-4165-8E2D-1167081DB2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222.24</c:v>
                </c:pt>
                <c:pt idx="3">
                  <c:v>97.88</c:v>
                </c:pt>
                <c:pt idx="4">
                  <c:v>86.33</c:v>
                </c:pt>
              </c:numCache>
            </c:numRef>
          </c:val>
          <c:smooth val="0"/>
          <c:extLst>
            <c:ext xmlns:c16="http://schemas.microsoft.com/office/drawing/2014/chart" uri="{C3380CC4-5D6E-409C-BE32-E72D297353CC}">
              <c16:uniqueId val="{00000001-6BE8-4165-8E2D-1167081DB2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750.63</c:v>
                </c:pt>
                <c:pt idx="3">
                  <c:v>608.97</c:v>
                </c:pt>
                <c:pt idx="4">
                  <c:v>497.99</c:v>
                </c:pt>
              </c:numCache>
            </c:numRef>
          </c:val>
          <c:extLst>
            <c:ext xmlns:c16="http://schemas.microsoft.com/office/drawing/2014/chart" uri="{C3380CC4-5D6E-409C-BE32-E72D297353CC}">
              <c16:uniqueId val="{00000000-A912-4A84-97BC-DB284AF5BA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622.70000000000005</c:v>
                </c:pt>
                <c:pt idx="3">
                  <c:v>1037.24</c:v>
                </c:pt>
                <c:pt idx="4">
                  <c:v>1077.8499999999999</c:v>
                </c:pt>
              </c:numCache>
            </c:numRef>
          </c:val>
          <c:smooth val="0"/>
          <c:extLst>
            <c:ext xmlns:c16="http://schemas.microsoft.com/office/drawing/2014/chart" uri="{C3380CC4-5D6E-409C-BE32-E72D297353CC}">
              <c16:uniqueId val="{00000001-A912-4A84-97BC-DB284AF5BA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47.94</c:v>
                </c:pt>
                <c:pt idx="3">
                  <c:v>49.93</c:v>
                </c:pt>
                <c:pt idx="4">
                  <c:v>51.85</c:v>
                </c:pt>
              </c:numCache>
            </c:numRef>
          </c:val>
          <c:extLst>
            <c:ext xmlns:c16="http://schemas.microsoft.com/office/drawing/2014/chart" uri="{C3380CC4-5D6E-409C-BE32-E72D297353CC}">
              <c16:uniqueId val="{00000000-58DB-4E68-89F0-A406B8F050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58.59</c:v>
                </c:pt>
                <c:pt idx="3">
                  <c:v>47.14</c:v>
                </c:pt>
                <c:pt idx="4">
                  <c:v>46.51</c:v>
                </c:pt>
              </c:numCache>
            </c:numRef>
          </c:val>
          <c:smooth val="0"/>
          <c:extLst>
            <c:ext xmlns:c16="http://schemas.microsoft.com/office/drawing/2014/chart" uri="{C3380CC4-5D6E-409C-BE32-E72D297353CC}">
              <c16:uniqueId val="{00000001-58DB-4E68-89F0-A406B8F050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811.37</c:v>
                </c:pt>
                <c:pt idx="3">
                  <c:v>777.46</c:v>
                </c:pt>
                <c:pt idx="4">
                  <c:v>742.24</c:v>
                </c:pt>
              </c:numCache>
            </c:numRef>
          </c:val>
          <c:extLst>
            <c:ext xmlns:c16="http://schemas.microsoft.com/office/drawing/2014/chart" uri="{C3380CC4-5D6E-409C-BE32-E72D297353CC}">
              <c16:uniqueId val="{00000000-7038-484A-B4AD-6F311F5514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521.42999999999995</c:v>
                </c:pt>
                <c:pt idx="3">
                  <c:v>495.71</c:v>
                </c:pt>
                <c:pt idx="4">
                  <c:v>481.17</c:v>
                </c:pt>
              </c:numCache>
            </c:numRef>
          </c:val>
          <c:smooth val="0"/>
          <c:extLst>
            <c:ext xmlns:c16="http://schemas.microsoft.com/office/drawing/2014/chart" uri="{C3380CC4-5D6E-409C-BE32-E72D297353CC}">
              <c16:uniqueId val="{00000001-7038-484A-B4AD-6F311F5514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小樽市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114425</v>
      </c>
      <c r="AM8" s="61"/>
      <c r="AN8" s="61"/>
      <c r="AO8" s="61"/>
      <c r="AP8" s="61"/>
      <c r="AQ8" s="61"/>
      <c r="AR8" s="61"/>
      <c r="AS8" s="61"/>
      <c r="AT8" s="52">
        <f>データ!$S$6</f>
        <v>243.83</v>
      </c>
      <c r="AU8" s="53"/>
      <c r="AV8" s="53"/>
      <c r="AW8" s="53"/>
      <c r="AX8" s="53"/>
      <c r="AY8" s="53"/>
      <c r="AZ8" s="53"/>
      <c r="BA8" s="53"/>
      <c r="BB8" s="54">
        <f>データ!$T$6</f>
        <v>469.28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70.11</v>
      </c>
      <c r="J10" s="53"/>
      <c r="K10" s="53"/>
      <c r="L10" s="53"/>
      <c r="M10" s="53"/>
      <c r="N10" s="53"/>
      <c r="O10" s="64"/>
      <c r="P10" s="54">
        <f>データ!$P$6</f>
        <v>0</v>
      </c>
      <c r="Q10" s="54"/>
      <c r="R10" s="54"/>
      <c r="S10" s="54"/>
      <c r="T10" s="54"/>
      <c r="U10" s="54"/>
      <c r="V10" s="54"/>
      <c r="W10" s="61">
        <f>データ!$Q$6</f>
        <v>4708</v>
      </c>
      <c r="X10" s="61"/>
      <c r="Y10" s="61"/>
      <c r="Z10" s="61"/>
      <c r="AA10" s="61"/>
      <c r="AB10" s="61"/>
      <c r="AC10" s="61"/>
      <c r="AD10" s="2"/>
      <c r="AE10" s="2"/>
      <c r="AF10" s="2"/>
      <c r="AG10" s="2"/>
      <c r="AH10" s="4"/>
      <c r="AI10" s="4"/>
      <c r="AJ10" s="4"/>
      <c r="AK10" s="4"/>
      <c r="AL10" s="61">
        <f>データ!$U$6</f>
        <v>0</v>
      </c>
      <c r="AM10" s="61"/>
      <c r="AN10" s="61"/>
      <c r="AO10" s="61"/>
      <c r="AP10" s="61"/>
      <c r="AQ10" s="61"/>
      <c r="AR10" s="61"/>
      <c r="AS10" s="61"/>
      <c r="AT10" s="52">
        <f>データ!$V$6</f>
        <v>3.66</v>
      </c>
      <c r="AU10" s="53"/>
      <c r="AV10" s="53"/>
      <c r="AW10" s="53"/>
      <c r="AX10" s="53"/>
      <c r="AY10" s="53"/>
      <c r="AZ10" s="53"/>
      <c r="BA10" s="53"/>
      <c r="BB10" s="54">
        <f>データ!$W$6</f>
        <v>0</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111</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95"/>
      <c r="BM60" s="96"/>
      <c r="BN60" s="96"/>
      <c r="BO60" s="96"/>
      <c r="BP60" s="96"/>
      <c r="BQ60" s="96"/>
      <c r="BR60" s="96"/>
      <c r="BS60" s="96"/>
      <c r="BT60" s="96"/>
      <c r="BU60" s="96"/>
      <c r="BV60" s="96"/>
      <c r="BW60" s="96"/>
      <c r="BX60" s="96"/>
      <c r="BY60" s="96"/>
      <c r="BZ60" s="97"/>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eKweWwpc2KsgKcWy+gmZcGn6p2cjoqL0oACqAh4s1wU0dspWIb7UDEhJHwrO7jf1E/+hhfk4Nu+cALBN5SvqCA==" saltValue="nh8TyFCDDd0/NuloWUy3I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12033</v>
      </c>
      <c r="D6" s="34">
        <f t="shared" si="3"/>
        <v>46</v>
      </c>
      <c r="E6" s="34">
        <f t="shared" si="3"/>
        <v>1</v>
      </c>
      <c r="F6" s="34">
        <f t="shared" si="3"/>
        <v>0</v>
      </c>
      <c r="G6" s="34">
        <f t="shared" si="3"/>
        <v>5</v>
      </c>
      <c r="H6" s="34" t="str">
        <f t="shared" si="3"/>
        <v>北海道　小樽市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70.11</v>
      </c>
      <c r="P6" s="35">
        <f t="shared" si="3"/>
        <v>0</v>
      </c>
      <c r="Q6" s="35">
        <f t="shared" si="3"/>
        <v>4708</v>
      </c>
      <c r="R6" s="35">
        <f t="shared" si="3"/>
        <v>114425</v>
      </c>
      <c r="S6" s="35">
        <f t="shared" si="3"/>
        <v>243.83</v>
      </c>
      <c r="T6" s="35">
        <f t="shared" si="3"/>
        <v>469.28</v>
      </c>
      <c r="U6" s="35">
        <f t="shared" si="3"/>
        <v>0</v>
      </c>
      <c r="V6" s="35">
        <f t="shared" si="3"/>
        <v>3.66</v>
      </c>
      <c r="W6" s="35">
        <f t="shared" si="3"/>
        <v>0</v>
      </c>
      <c r="X6" s="36" t="str">
        <f>IF(X7="",NA(),X7)</f>
        <v>-</v>
      </c>
      <c r="Y6" s="36" t="str">
        <f t="shared" ref="Y6:AG6" si="4">IF(Y7="",NA(),Y7)</f>
        <v>-</v>
      </c>
      <c r="Z6" s="36">
        <f t="shared" si="4"/>
        <v>94.09</v>
      </c>
      <c r="AA6" s="36">
        <f t="shared" si="4"/>
        <v>98.95</v>
      </c>
      <c r="AB6" s="36">
        <f t="shared" si="4"/>
        <v>101.05</v>
      </c>
      <c r="AC6" s="36" t="str">
        <f t="shared" si="4"/>
        <v>-</v>
      </c>
      <c r="AD6" s="36" t="str">
        <f t="shared" si="4"/>
        <v>-</v>
      </c>
      <c r="AE6" s="36">
        <f t="shared" si="4"/>
        <v>92</v>
      </c>
      <c r="AF6" s="36">
        <f t="shared" si="4"/>
        <v>87.94</v>
      </c>
      <c r="AG6" s="36">
        <f t="shared" si="4"/>
        <v>88.54</v>
      </c>
      <c r="AH6" s="35" t="str">
        <f>IF(AH7="","",IF(AH7="-","【-】","【"&amp;SUBSTITUTE(TEXT(AH7,"#,##0.00"),"-","△")&amp;"】"))</f>
        <v>【102.72】</v>
      </c>
      <c r="AI6" s="36" t="str">
        <f>IF(AI7="",NA(),AI7)</f>
        <v>-</v>
      </c>
      <c r="AJ6" s="36" t="str">
        <f t="shared" ref="AJ6:AR6" si="5">IF(AJ7="",NA(),AJ7)</f>
        <v>-</v>
      </c>
      <c r="AK6" s="36">
        <f t="shared" si="5"/>
        <v>12.32</v>
      </c>
      <c r="AL6" s="36">
        <f t="shared" si="5"/>
        <v>13.7</v>
      </c>
      <c r="AM6" s="36">
        <f t="shared" si="5"/>
        <v>11.37</v>
      </c>
      <c r="AN6" s="36" t="str">
        <f t="shared" si="5"/>
        <v>-</v>
      </c>
      <c r="AO6" s="36" t="str">
        <f t="shared" si="5"/>
        <v>-</v>
      </c>
      <c r="AP6" s="36">
        <f t="shared" si="5"/>
        <v>202.49</v>
      </c>
      <c r="AQ6" s="36">
        <f t="shared" si="5"/>
        <v>184.71</v>
      </c>
      <c r="AR6" s="36">
        <f t="shared" si="5"/>
        <v>163.30000000000001</v>
      </c>
      <c r="AS6" s="35" t="str">
        <f>IF(AS7="","",IF(AS7="-","【-】","【"&amp;SUBSTITUTE(TEXT(AS7,"#,##0.00"),"-","△")&amp;"】"))</f>
        <v>【28.47】</v>
      </c>
      <c r="AT6" s="36" t="str">
        <f>IF(AT7="",NA(),AT7)</f>
        <v>-</v>
      </c>
      <c r="AU6" s="36" t="str">
        <f t="shared" ref="AU6:BC6" si="6">IF(AU7="",NA(),AU7)</f>
        <v>-</v>
      </c>
      <c r="AV6" s="36">
        <f t="shared" si="6"/>
        <v>28.02</v>
      </c>
      <c r="AW6" s="36">
        <f t="shared" si="6"/>
        <v>20.6</v>
      </c>
      <c r="AX6" s="36">
        <f t="shared" si="6"/>
        <v>24.05</v>
      </c>
      <c r="AY6" s="36" t="str">
        <f t="shared" si="6"/>
        <v>-</v>
      </c>
      <c r="AZ6" s="36" t="str">
        <f t="shared" si="6"/>
        <v>-</v>
      </c>
      <c r="BA6" s="36">
        <f t="shared" si="6"/>
        <v>222.24</v>
      </c>
      <c r="BB6" s="36">
        <f t="shared" si="6"/>
        <v>97.88</v>
      </c>
      <c r="BC6" s="36">
        <f t="shared" si="6"/>
        <v>86.33</v>
      </c>
      <c r="BD6" s="35" t="str">
        <f>IF(BD7="","",IF(BD7="-","【-】","【"&amp;SUBSTITUTE(TEXT(BD7,"#,##0.00"),"-","△")&amp;"】"))</f>
        <v>【244.67】</v>
      </c>
      <c r="BE6" s="36" t="str">
        <f>IF(BE7="",NA(),BE7)</f>
        <v>-</v>
      </c>
      <c r="BF6" s="36" t="str">
        <f t="shared" ref="BF6:BN6" si="7">IF(BF7="",NA(),BF7)</f>
        <v>-</v>
      </c>
      <c r="BG6" s="36">
        <f t="shared" si="7"/>
        <v>750.63</v>
      </c>
      <c r="BH6" s="36">
        <f t="shared" si="7"/>
        <v>608.97</v>
      </c>
      <c r="BI6" s="36">
        <f t="shared" si="7"/>
        <v>497.99</v>
      </c>
      <c r="BJ6" s="36" t="str">
        <f t="shared" si="7"/>
        <v>-</v>
      </c>
      <c r="BK6" s="36" t="str">
        <f t="shared" si="7"/>
        <v>-</v>
      </c>
      <c r="BL6" s="36">
        <f t="shared" si="7"/>
        <v>622.70000000000005</v>
      </c>
      <c r="BM6" s="36">
        <f t="shared" si="7"/>
        <v>1037.24</v>
      </c>
      <c r="BN6" s="36">
        <f t="shared" si="7"/>
        <v>1077.8499999999999</v>
      </c>
      <c r="BO6" s="35" t="str">
        <f>IF(BO7="","",IF(BO7="-","【-】","【"&amp;SUBSTITUTE(TEXT(BO7,"#,##0.00"),"-","△")&amp;"】"))</f>
        <v>【989.92】</v>
      </c>
      <c r="BP6" s="36" t="str">
        <f>IF(BP7="",NA(),BP7)</f>
        <v>-</v>
      </c>
      <c r="BQ6" s="36" t="str">
        <f t="shared" ref="BQ6:BY6" si="8">IF(BQ7="",NA(),BQ7)</f>
        <v>-</v>
      </c>
      <c r="BR6" s="36">
        <f t="shared" si="8"/>
        <v>47.94</v>
      </c>
      <c r="BS6" s="36">
        <f t="shared" si="8"/>
        <v>49.93</v>
      </c>
      <c r="BT6" s="36">
        <f t="shared" si="8"/>
        <v>51.85</v>
      </c>
      <c r="BU6" s="36" t="str">
        <f t="shared" si="8"/>
        <v>-</v>
      </c>
      <c r="BV6" s="36" t="str">
        <f t="shared" si="8"/>
        <v>-</v>
      </c>
      <c r="BW6" s="36">
        <f t="shared" si="8"/>
        <v>58.59</v>
      </c>
      <c r="BX6" s="36">
        <f t="shared" si="8"/>
        <v>47.14</v>
      </c>
      <c r="BY6" s="36">
        <f t="shared" si="8"/>
        <v>46.51</v>
      </c>
      <c r="BZ6" s="35" t="str">
        <f>IF(BZ7="","",IF(BZ7="-","【-】","【"&amp;SUBSTITUTE(TEXT(BZ7,"#,##0.00"),"-","△")&amp;"】"))</f>
        <v>【68.67】</v>
      </c>
      <c r="CA6" s="36" t="str">
        <f>IF(CA7="",NA(),CA7)</f>
        <v>-</v>
      </c>
      <c r="CB6" s="36" t="str">
        <f t="shared" ref="CB6:CJ6" si="9">IF(CB7="",NA(),CB7)</f>
        <v>-</v>
      </c>
      <c r="CC6" s="36">
        <f t="shared" si="9"/>
        <v>811.37</v>
      </c>
      <c r="CD6" s="36">
        <f t="shared" si="9"/>
        <v>777.46</v>
      </c>
      <c r="CE6" s="36">
        <f t="shared" si="9"/>
        <v>742.24</v>
      </c>
      <c r="CF6" s="36" t="str">
        <f t="shared" si="9"/>
        <v>-</v>
      </c>
      <c r="CG6" s="36" t="str">
        <f t="shared" si="9"/>
        <v>-</v>
      </c>
      <c r="CH6" s="36">
        <f t="shared" si="9"/>
        <v>521.42999999999995</v>
      </c>
      <c r="CI6" s="36">
        <f t="shared" si="9"/>
        <v>495.71</v>
      </c>
      <c r="CJ6" s="36">
        <f t="shared" si="9"/>
        <v>481.17</v>
      </c>
      <c r="CK6" s="35" t="str">
        <f>IF(CK7="","",IF(CK7="-","【-】","【"&amp;SUBSTITUTE(TEXT(CK7,"#,##0.00"),"-","△")&amp;"】"))</f>
        <v>【264.82】</v>
      </c>
      <c r="CL6" s="36" t="str">
        <f>IF(CL7="",NA(),CL7)</f>
        <v>-</v>
      </c>
      <c r="CM6" s="36" t="str">
        <f t="shared" ref="CM6:CU6" si="10">IF(CM7="",NA(),CM7)</f>
        <v>-</v>
      </c>
      <c r="CN6" s="36">
        <f t="shared" si="10"/>
        <v>30.37</v>
      </c>
      <c r="CO6" s="36">
        <f t="shared" si="10"/>
        <v>32.76</v>
      </c>
      <c r="CP6" s="36">
        <f t="shared" si="10"/>
        <v>32.83</v>
      </c>
      <c r="CQ6" s="36" t="str">
        <f t="shared" si="10"/>
        <v>-</v>
      </c>
      <c r="CR6" s="36" t="str">
        <f t="shared" si="10"/>
        <v>-</v>
      </c>
      <c r="CS6" s="36">
        <f t="shared" si="10"/>
        <v>36.07</v>
      </c>
      <c r="CT6" s="36">
        <f t="shared" si="10"/>
        <v>45.25</v>
      </c>
      <c r="CU6" s="36">
        <f t="shared" si="10"/>
        <v>49.65</v>
      </c>
      <c r="CV6" s="35" t="str">
        <f>IF(CV7="","",IF(CV7="-","【-】","【"&amp;SUBSTITUTE(TEXT(CV7,"#,##0.00"),"-","△")&amp;"】"))</f>
        <v>【51.13】</v>
      </c>
      <c r="CW6" s="36" t="str">
        <f>IF(CW7="",NA(),CW7)</f>
        <v>-</v>
      </c>
      <c r="CX6" s="36" t="str">
        <f t="shared" ref="CX6:DF6" si="11">IF(CX7="",NA(),CX7)</f>
        <v>-</v>
      </c>
      <c r="CY6" s="36">
        <f t="shared" si="11"/>
        <v>59.01</v>
      </c>
      <c r="CZ6" s="36">
        <f t="shared" si="11"/>
        <v>58.24</v>
      </c>
      <c r="DA6" s="36">
        <f t="shared" si="11"/>
        <v>60.05</v>
      </c>
      <c r="DB6" s="36" t="str">
        <f t="shared" si="11"/>
        <v>-</v>
      </c>
      <c r="DC6" s="36" t="str">
        <f t="shared" si="11"/>
        <v>-</v>
      </c>
      <c r="DD6" s="36">
        <f t="shared" si="11"/>
        <v>68.930000000000007</v>
      </c>
      <c r="DE6" s="36">
        <f t="shared" si="11"/>
        <v>66.62</v>
      </c>
      <c r="DF6" s="36">
        <f t="shared" si="11"/>
        <v>64.03</v>
      </c>
      <c r="DG6" s="35" t="str">
        <f>IF(DG7="","",IF(DG7="-","【-】","【"&amp;SUBSTITUTE(TEXT(DG7,"#,##0.00"),"-","△")&amp;"】"))</f>
        <v>【76.64】</v>
      </c>
      <c r="DH6" s="36" t="str">
        <f>IF(DH7="",NA(),DH7)</f>
        <v>-</v>
      </c>
      <c r="DI6" s="36" t="str">
        <f t="shared" ref="DI6:DQ6" si="12">IF(DI7="",NA(),DI7)</f>
        <v>-</v>
      </c>
      <c r="DJ6" s="36">
        <f t="shared" si="12"/>
        <v>5.32</v>
      </c>
      <c r="DK6" s="36">
        <f t="shared" si="12"/>
        <v>10.53</v>
      </c>
      <c r="DL6" s="36">
        <f t="shared" si="12"/>
        <v>15.83</v>
      </c>
      <c r="DM6" s="36" t="str">
        <f t="shared" si="12"/>
        <v>-</v>
      </c>
      <c r="DN6" s="36" t="str">
        <f t="shared" si="12"/>
        <v>-</v>
      </c>
      <c r="DO6" s="36">
        <f t="shared" si="12"/>
        <v>36.21</v>
      </c>
      <c r="DP6" s="36">
        <f t="shared" si="12"/>
        <v>20.75</v>
      </c>
      <c r="DQ6" s="36">
        <f t="shared" si="12"/>
        <v>29.03</v>
      </c>
      <c r="DR6" s="35" t="str">
        <f>IF(DR7="","",IF(DR7="-","【-】","【"&amp;SUBSTITUTE(TEXT(DR7,"#,##0.00"),"-","△")&amp;"】"))</f>
        <v>【40.79】</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12.77</v>
      </c>
      <c r="EA6" s="36">
        <f t="shared" si="13"/>
        <v>6.21</v>
      </c>
      <c r="EB6" s="36">
        <f t="shared" si="13"/>
        <v>11.18</v>
      </c>
      <c r="EC6" s="35" t="str">
        <f>IF(EC7="","",IF(EC7="-","【-】","【"&amp;SUBSTITUTE(TEXT(EC7,"#,##0.00"),"-","△")&amp;"】"))</f>
        <v>【15.98】</v>
      </c>
      <c r="ED6" s="36" t="str">
        <f>IF(ED7="",NA(),ED7)</f>
        <v>-</v>
      </c>
      <c r="EE6" s="36" t="str">
        <f t="shared" ref="EE6:EM6" si="14">IF(EE7="",NA(),EE7)</f>
        <v>-</v>
      </c>
      <c r="EF6" s="35">
        <f t="shared" si="14"/>
        <v>0</v>
      </c>
      <c r="EG6" s="35">
        <f t="shared" si="14"/>
        <v>0</v>
      </c>
      <c r="EH6" s="35">
        <f t="shared" si="14"/>
        <v>0</v>
      </c>
      <c r="EI6" s="36" t="str">
        <f t="shared" si="14"/>
        <v>-</v>
      </c>
      <c r="EJ6" s="36" t="str">
        <f t="shared" si="14"/>
        <v>-</v>
      </c>
      <c r="EK6" s="36">
        <f t="shared" si="14"/>
        <v>1.72</v>
      </c>
      <c r="EL6" s="36">
        <f t="shared" si="14"/>
        <v>1.9</v>
      </c>
      <c r="EM6" s="36">
        <f t="shared" si="14"/>
        <v>0.25</v>
      </c>
      <c r="EN6" s="35" t="str">
        <f>IF(EN7="","",IF(EN7="-","【-】","【"&amp;SUBSTITUTE(TEXT(EN7,"#,##0.00"),"-","△")&amp;"】"))</f>
        <v>【0.44】</v>
      </c>
    </row>
    <row r="7" spans="1:144" s="37" customFormat="1" x14ac:dyDescent="0.15">
      <c r="A7" s="29"/>
      <c r="B7" s="38">
        <v>2019</v>
      </c>
      <c r="C7" s="38">
        <v>12033</v>
      </c>
      <c r="D7" s="38">
        <v>46</v>
      </c>
      <c r="E7" s="38">
        <v>1</v>
      </c>
      <c r="F7" s="38">
        <v>0</v>
      </c>
      <c r="G7" s="38">
        <v>5</v>
      </c>
      <c r="H7" s="38" t="s">
        <v>93</v>
      </c>
      <c r="I7" s="38" t="s">
        <v>94</v>
      </c>
      <c r="J7" s="38" t="s">
        <v>95</v>
      </c>
      <c r="K7" s="38" t="s">
        <v>96</v>
      </c>
      <c r="L7" s="38" t="s">
        <v>97</v>
      </c>
      <c r="M7" s="38" t="s">
        <v>98</v>
      </c>
      <c r="N7" s="39" t="s">
        <v>99</v>
      </c>
      <c r="O7" s="39">
        <v>70.11</v>
      </c>
      <c r="P7" s="39">
        <v>0</v>
      </c>
      <c r="Q7" s="39">
        <v>4708</v>
      </c>
      <c r="R7" s="39">
        <v>114425</v>
      </c>
      <c r="S7" s="39">
        <v>243.83</v>
      </c>
      <c r="T7" s="39">
        <v>469.28</v>
      </c>
      <c r="U7" s="39">
        <v>0</v>
      </c>
      <c r="V7" s="39">
        <v>3.66</v>
      </c>
      <c r="W7" s="39">
        <v>0</v>
      </c>
      <c r="X7" s="39" t="s">
        <v>99</v>
      </c>
      <c r="Y7" s="39" t="s">
        <v>99</v>
      </c>
      <c r="Z7" s="39">
        <v>94.09</v>
      </c>
      <c r="AA7" s="39">
        <v>98.95</v>
      </c>
      <c r="AB7" s="39">
        <v>101.05</v>
      </c>
      <c r="AC7" s="39" t="s">
        <v>99</v>
      </c>
      <c r="AD7" s="39" t="s">
        <v>99</v>
      </c>
      <c r="AE7" s="39">
        <v>92</v>
      </c>
      <c r="AF7" s="39">
        <v>87.94</v>
      </c>
      <c r="AG7" s="39">
        <v>88.54</v>
      </c>
      <c r="AH7" s="39">
        <v>102.72</v>
      </c>
      <c r="AI7" s="39" t="s">
        <v>99</v>
      </c>
      <c r="AJ7" s="39" t="s">
        <v>99</v>
      </c>
      <c r="AK7" s="39">
        <v>12.32</v>
      </c>
      <c r="AL7" s="39">
        <v>13.7</v>
      </c>
      <c r="AM7" s="39">
        <v>11.37</v>
      </c>
      <c r="AN7" s="39" t="s">
        <v>99</v>
      </c>
      <c r="AO7" s="39" t="s">
        <v>99</v>
      </c>
      <c r="AP7" s="39">
        <v>202.49</v>
      </c>
      <c r="AQ7" s="39">
        <v>184.71</v>
      </c>
      <c r="AR7" s="39">
        <v>163.30000000000001</v>
      </c>
      <c r="AS7" s="39">
        <v>28.47</v>
      </c>
      <c r="AT7" s="39" t="s">
        <v>99</v>
      </c>
      <c r="AU7" s="39" t="s">
        <v>99</v>
      </c>
      <c r="AV7" s="39">
        <v>28.02</v>
      </c>
      <c r="AW7" s="39">
        <v>20.6</v>
      </c>
      <c r="AX7" s="39">
        <v>24.05</v>
      </c>
      <c r="AY7" s="39" t="s">
        <v>99</v>
      </c>
      <c r="AZ7" s="39" t="s">
        <v>99</v>
      </c>
      <c r="BA7" s="39">
        <v>222.24</v>
      </c>
      <c r="BB7" s="39">
        <v>97.88</v>
      </c>
      <c r="BC7" s="39">
        <v>86.33</v>
      </c>
      <c r="BD7" s="39">
        <v>244.67</v>
      </c>
      <c r="BE7" s="39" t="s">
        <v>99</v>
      </c>
      <c r="BF7" s="39" t="s">
        <v>99</v>
      </c>
      <c r="BG7" s="39">
        <v>750.63</v>
      </c>
      <c r="BH7" s="39">
        <v>608.97</v>
      </c>
      <c r="BI7" s="39">
        <v>497.99</v>
      </c>
      <c r="BJ7" s="39" t="s">
        <v>99</v>
      </c>
      <c r="BK7" s="39" t="s">
        <v>99</v>
      </c>
      <c r="BL7" s="39">
        <v>622.70000000000005</v>
      </c>
      <c r="BM7" s="39">
        <v>1037.24</v>
      </c>
      <c r="BN7" s="39">
        <v>1077.8499999999999</v>
      </c>
      <c r="BO7" s="39">
        <v>989.92</v>
      </c>
      <c r="BP7" s="39" t="s">
        <v>99</v>
      </c>
      <c r="BQ7" s="39" t="s">
        <v>99</v>
      </c>
      <c r="BR7" s="39">
        <v>47.94</v>
      </c>
      <c r="BS7" s="39">
        <v>49.93</v>
      </c>
      <c r="BT7" s="39">
        <v>51.85</v>
      </c>
      <c r="BU7" s="39" t="s">
        <v>99</v>
      </c>
      <c r="BV7" s="39" t="s">
        <v>99</v>
      </c>
      <c r="BW7" s="39">
        <v>58.59</v>
      </c>
      <c r="BX7" s="39">
        <v>47.14</v>
      </c>
      <c r="BY7" s="39">
        <v>46.51</v>
      </c>
      <c r="BZ7" s="39">
        <v>68.67</v>
      </c>
      <c r="CA7" s="39" t="s">
        <v>99</v>
      </c>
      <c r="CB7" s="39" t="s">
        <v>99</v>
      </c>
      <c r="CC7" s="39">
        <v>811.37</v>
      </c>
      <c r="CD7" s="39">
        <v>777.46</v>
      </c>
      <c r="CE7" s="39">
        <v>742.24</v>
      </c>
      <c r="CF7" s="39" t="s">
        <v>99</v>
      </c>
      <c r="CG7" s="39" t="s">
        <v>99</v>
      </c>
      <c r="CH7" s="39">
        <v>521.42999999999995</v>
      </c>
      <c r="CI7" s="39">
        <v>495.71</v>
      </c>
      <c r="CJ7" s="39">
        <v>481.17</v>
      </c>
      <c r="CK7" s="39">
        <v>264.82</v>
      </c>
      <c r="CL7" s="39" t="s">
        <v>99</v>
      </c>
      <c r="CM7" s="39" t="s">
        <v>99</v>
      </c>
      <c r="CN7" s="39">
        <v>30.37</v>
      </c>
      <c r="CO7" s="39">
        <v>32.76</v>
      </c>
      <c r="CP7" s="39">
        <v>32.83</v>
      </c>
      <c r="CQ7" s="39" t="s">
        <v>99</v>
      </c>
      <c r="CR7" s="39" t="s">
        <v>99</v>
      </c>
      <c r="CS7" s="39">
        <v>36.07</v>
      </c>
      <c r="CT7" s="39">
        <v>45.25</v>
      </c>
      <c r="CU7" s="39">
        <v>49.65</v>
      </c>
      <c r="CV7" s="39">
        <v>51.13</v>
      </c>
      <c r="CW7" s="39" t="s">
        <v>99</v>
      </c>
      <c r="CX7" s="39" t="s">
        <v>99</v>
      </c>
      <c r="CY7" s="39">
        <v>59.01</v>
      </c>
      <c r="CZ7" s="39">
        <v>58.24</v>
      </c>
      <c r="DA7" s="39">
        <v>60.05</v>
      </c>
      <c r="DB7" s="39" t="s">
        <v>99</v>
      </c>
      <c r="DC7" s="39" t="s">
        <v>99</v>
      </c>
      <c r="DD7" s="39">
        <v>68.930000000000007</v>
      </c>
      <c r="DE7" s="39">
        <v>66.62</v>
      </c>
      <c r="DF7" s="39">
        <v>64.03</v>
      </c>
      <c r="DG7" s="39">
        <v>76.64</v>
      </c>
      <c r="DH7" s="39" t="s">
        <v>99</v>
      </c>
      <c r="DI7" s="39" t="s">
        <v>99</v>
      </c>
      <c r="DJ7" s="39">
        <v>5.32</v>
      </c>
      <c r="DK7" s="39">
        <v>10.53</v>
      </c>
      <c r="DL7" s="39">
        <v>15.83</v>
      </c>
      <c r="DM7" s="39" t="s">
        <v>99</v>
      </c>
      <c r="DN7" s="39" t="s">
        <v>99</v>
      </c>
      <c r="DO7" s="39">
        <v>36.21</v>
      </c>
      <c r="DP7" s="39">
        <v>20.75</v>
      </c>
      <c r="DQ7" s="39">
        <v>29.03</v>
      </c>
      <c r="DR7" s="39">
        <v>40.79</v>
      </c>
      <c r="DS7" s="39" t="s">
        <v>99</v>
      </c>
      <c r="DT7" s="39" t="s">
        <v>99</v>
      </c>
      <c r="DU7" s="39">
        <v>0</v>
      </c>
      <c r="DV7" s="39">
        <v>0</v>
      </c>
      <c r="DW7" s="39">
        <v>0</v>
      </c>
      <c r="DX7" s="39" t="s">
        <v>99</v>
      </c>
      <c r="DY7" s="39" t="s">
        <v>99</v>
      </c>
      <c r="DZ7" s="39">
        <v>12.77</v>
      </c>
      <c r="EA7" s="39">
        <v>6.21</v>
      </c>
      <c r="EB7" s="39">
        <v>11.18</v>
      </c>
      <c r="EC7" s="39">
        <v>15.98</v>
      </c>
      <c r="ED7" s="39" t="s">
        <v>99</v>
      </c>
      <c r="EE7" s="39" t="s">
        <v>99</v>
      </c>
      <c r="EF7" s="39">
        <v>0</v>
      </c>
      <c r="EG7" s="39">
        <v>0</v>
      </c>
      <c r="EH7" s="39">
        <v>0</v>
      </c>
      <c r="EI7" s="39" t="s">
        <v>99</v>
      </c>
      <c r="EJ7" s="39" t="s">
        <v>99</v>
      </c>
      <c r="EK7" s="39">
        <v>1.72</v>
      </c>
      <c r="EL7" s="39">
        <v>1.9</v>
      </c>
      <c r="EM7" s="39">
        <v>0.25</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堤智志</cp:lastModifiedBy>
  <cp:lastPrinted>2021-01-25T04:35:18Z</cp:lastPrinted>
  <dcterms:created xsi:type="dcterms:W3CDTF">2020-12-04T02:01:16Z</dcterms:created>
  <dcterms:modified xsi:type="dcterms:W3CDTF">2021-01-25T04:35:41Z</dcterms:modified>
  <cp:category/>
</cp:coreProperties>
</file>