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2後志（照会・通知）\R03.01.15 01.25〆【照会】公営企業に係る経営比較分析表（令和元年度決算）の分析等について\03 各課へ照会→受領\"/>
    </mc:Choice>
  </mc:AlternateContent>
  <workbookProtection workbookAlgorithmName="SHA-512" workbookHashValue="u3HSNZ7tvAnF41JeaP3VgacOyjTugVeiez8xbIiO13lQYXdRutqEdWMLabK2QWxf4Y50hZlRNZ67l6ZhIbcfbQ==" workbookSaltValue="iRPPP/NpFnXkjki7X9CAh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AV76" i="4"/>
  <c r="KO51" i="4"/>
  <c r="LE76" i="4"/>
  <c r="FX51" i="4"/>
  <c r="KO30" i="4"/>
  <c r="HP76" i="4"/>
  <c r="BG51" i="4"/>
  <c r="FX30" i="4"/>
  <c r="HA76" i="4"/>
  <c r="AN51" i="4"/>
  <c r="FE30" i="4"/>
  <c r="AN30" i="4"/>
  <c r="JV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<sst xmlns="http://schemas.openxmlformats.org/spreadsheetml/2006/main" count="278" uniqueCount="131">
  <si>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</si>
  <si>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</si>
  <si>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</si>
  <si>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</si>
  <si>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</si>
  <si>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</si>
  <si>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</si>
  <si>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</si>
  <si>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</si>
  <si>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</si>
  <si>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</si>
  <si>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</si>
  <si>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</si>
  <si>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</si>
  <si>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</si>
  <si>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</si>
  <si>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</si>
  <si>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</si>
  <si>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</si>
  <si>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</si>
  <si>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</si>
  <si>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</si>
  <si>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</si>
  <si>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</si>
  <si>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</si>
  <si>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</si>
  <si>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</si>
  <si>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</si>
  <si>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</si>
  <si>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</si>
  <si>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</si>
  <si>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</si>
  <si>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</si>
  <si>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</si>
  <si>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</si>
  <si>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</si>
  <si>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</si>
  <si>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</si>
  <si>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</si>
  <si>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</si>
  <si>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</si>
  <si>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</si>
  <si>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</si>
  <si>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</si>
  <si>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</si>
  <si>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</si>
  <si>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</si>
  <si>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</si>
  <si>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</si>
  <si>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</si>
  <si>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</si>
  <si>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</si>
  <si>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</si>
  <si>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</si>
  <si>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</si>
  <si>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</si>
  <si>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</si>
  <si>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</si>
  <si>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</si>
  <si>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</si>
  <si>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</si>
  <si>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</si>
  <si>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</si>
  <si>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</si>
  <si>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</si>
  <si>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</si>
  <si>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</si>
  <si>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</si>
  <si>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</si>
  <si>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</si>
  <si>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</si>
  <si>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</si>
  <si>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</si>
  <si>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</si>
  <si>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</si>
  <si>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</si>
  <si>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</si>
  <si>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</si>
  <si>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</si>
  <si>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</si>
  <si>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</si>
  <si>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</si>
  <si>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</si>
  <si>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</si>
  <si>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</si>
  <si>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</si>
  <si>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</si>
  <si>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</si>
  <si>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</si>
  <si>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</si>
  <si>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</si>
  <si>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</si>
  <si>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</si>
  <si>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</si>
  <si>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</si>
  <si>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</si>
  <si>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</si>
  <si>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</si>
  <si>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</si>
  <si>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</si>
  <si>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</si>
  <si>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</si>
  <si>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</si>
  <si>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</si>
  <si>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</si>
  <si>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</si>
  <si>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</si>
  <si>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</si>
  <si>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</si>
  <si>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</si>
  <si>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</si>
  <si>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</si>
  <si>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</si>
  <si>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</si>
  <si>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</si>
  <si>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</si>
  <si>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</si>
  <si>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</si>
  <si>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</si>
  <si>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</si>
  <si>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</si>
  <si>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</si>
  <si>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</si>
  <si>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</si>
  <si>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</si>
  <si>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</si>
  <si>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</si>
  <si>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rPh sb="117" eb="119">
      <t>ヘイセイ</t>
    </rPh>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</si>
  <si>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</si>
  <si>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令和２年度を目途とした経営戦略の策定に取り組むとともに、引き続き効率的な経営による事業改善に努めてまいります。
</t>
    <rPh sb="251" eb="253">
      <t>レイワ</t>
    </rPh>
    <phoneticPr fontId="5"/>
  </si>
  <si>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・令和元年度については、観光客の利用数の増などにより収益増となっております。</t>
    <rPh sb="220" eb="222">
      <t>シュウエキ</t>
    </rPh>
    <rPh sb="272" eb="274">
      <t>レイワ</t>
    </rPh>
    <rPh sb="274" eb="275">
      <t>ガン</t>
    </rPh>
    <rPh sb="275" eb="276">
      <t>ネン</t>
    </rPh>
    <rPh sb="276" eb="277">
      <t>ド</t>
    </rPh>
    <rPh sb="283" eb="286">
      <t>カンコウキャク</t>
    </rPh>
    <rPh sb="287" eb="289">
      <t>リヨウ</t>
    </rPh>
    <rPh sb="289" eb="290">
      <t>スウ</t>
    </rPh>
    <rPh sb="291" eb="292">
      <t>ゾウ</t>
    </rPh>
    <rPh sb="297" eb="299">
      <t>シュウエキ</t>
    </rPh>
    <rPh sb="299" eb="30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</si>
</sst>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210</c:v>
                </c:pt>
                <c:pt idx="1">
                  <c:v>209.3</c:v>
                </c:pt>
                <c:pt idx="2">
                  <c:v>165.6</c:v>
                </c:pt>
                <c:pt idx="3">
                  <c:v>168.5</c:v>
                </c:pt>
                <c:pt idx="4">
                  <c:v>153.9</c:v>
                </c:pt>
              </c:numCache>
            </c:numRef>
          </c:val>
          <c:extLst>
            <c:ext xmlns:c16="http://schemas.microsoft.com/office/drawing/2014/chart" uri="{C3380CC4-5D6E-409C-BE32-E72D297353CC}">
              <c16:uniqueId val="{00000000-0252-45E5-A294-3DBA6A41C08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0252-45E5-A294-3DBA6A41C08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9F-4C32-AAD3-D878C1B00B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D9F-4C32-AAD3-D878C1B00B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CC6-4926-B7D6-125CBDB1BE0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C6-4926-B7D6-125CBDB1BE0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523-4A3D-BD1E-3D6B154BDF3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23-4A3D-BD1E-3D6B154BDF3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F9-4F2B-84F9-5D4EB466236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DF9-4F2B-84F9-5D4EB466236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F31-4CFF-94BA-B7A1F1A59B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7F31-4CFF-94BA-B7A1F1A59B8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1180</c:v>
                </c:pt>
                <c:pt idx="1">
                  <c:v>1145</c:v>
                </c:pt>
                <c:pt idx="2">
                  <c:v>1130</c:v>
                </c:pt>
                <c:pt idx="3">
                  <c:v>1135</c:v>
                </c:pt>
                <c:pt idx="4">
                  <c:v>1140</c:v>
                </c:pt>
              </c:numCache>
            </c:numRef>
          </c:val>
          <c:extLst>
            <c:ext xmlns:c16="http://schemas.microsoft.com/office/drawing/2014/chart" uri="{C3380CC4-5D6E-409C-BE32-E72D297353CC}">
              <c16:uniqueId val="{00000000-9A5E-4692-8A52-616E2A8B68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A5E-4692-8A52-616E2A8B68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52.4</c:v>
                </c:pt>
                <c:pt idx="1">
                  <c:v>52.2</c:v>
                </c:pt>
                <c:pt idx="2">
                  <c:v>39.6</c:v>
                </c:pt>
                <c:pt idx="3">
                  <c:v>40.700000000000003</c:v>
                </c:pt>
                <c:pt idx="4">
                  <c:v>35</c:v>
                </c:pt>
              </c:numCache>
            </c:numRef>
          </c:val>
          <c:extLst>
            <c:ext xmlns:c16="http://schemas.microsoft.com/office/drawing/2014/chart" uri="{C3380CC4-5D6E-409C-BE32-E72D297353CC}">
              <c16:uniqueId val="{00000000-1AF3-4CDE-84DD-D569E72C603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1AF3-4CDE-84DD-D569E72C603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4049</c:v>
                </c:pt>
                <c:pt idx="1">
                  <c:v>4234</c:v>
                </c:pt>
                <c:pt idx="2">
                  <c:v>3160</c:v>
                </c:pt>
                <c:pt idx="3">
                  <c:v>3373</c:v>
                </c:pt>
                <c:pt idx="4">
                  <c:v>2762</c:v>
                </c:pt>
              </c:numCache>
            </c:numRef>
          </c:val>
          <c:extLst>
            <c:ext xmlns:c16="http://schemas.microsoft.com/office/drawing/2014/chart" uri="{C3380CC4-5D6E-409C-BE32-E72D297353CC}">
              <c16:uniqueId val="{00000000-E05A-4DC5-8E1F-478C7E9BF5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05A-4DC5-8E1F-478C7E9BF5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N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北海道小樽市　小樽市駅前広場駐車場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Ａ３Ｂ１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駅</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253</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117</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41</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20</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300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130</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210</v>
      </c>
      <c r="V31" s="104"/>
      <c r="W31" s="104"/>
      <c r="X31" s="104"/>
      <c r="Y31" s="104"/>
      <c r="Z31" s="104"/>
      <c r="AA31" s="104"/>
      <c r="AB31" s="104"/>
      <c r="AC31" s="104"/>
      <c r="AD31" s="104"/>
      <c r="AE31" s="104"/>
      <c r="AF31" s="104"/>
      <c r="AG31" s="104"/>
      <c r="AH31" s="104"/>
      <c r="AI31" s="104"/>
      <c r="AJ31" s="104"/>
      <c r="AK31" s="104"/>
      <c r="AL31" s="104"/>
      <c r="AM31" s="104"/>
      <c r="AN31" s="104">
        <f>データ!Z7</f>
        <v>209.3</v>
      </c>
      <c r="AO31" s="104"/>
      <c r="AP31" s="104"/>
      <c r="AQ31" s="104"/>
      <c r="AR31" s="104"/>
      <c r="AS31" s="104"/>
      <c r="AT31" s="104"/>
      <c r="AU31" s="104"/>
      <c r="AV31" s="104"/>
      <c r="AW31" s="104"/>
      <c r="AX31" s="104"/>
      <c r="AY31" s="104"/>
      <c r="AZ31" s="104"/>
      <c r="BA31" s="104"/>
      <c r="BB31" s="104"/>
      <c r="BC31" s="104"/>
      <c r="BD31" s="104"/>
      <c r="BE31" s="104"/>
      <c r="BF31" s="104"/>
      <c r="BG31" s="104">
        <f>データ!AA7</f>
        <v>165.6</v>
      </c>
      <c r="BH31" s="104"/>
      <c r="BI31" s="104"/>
      <c r="BJ31" s="104"/>
      <c r="BK31" s="104"/>
      <c r="BL31" s="104"/>
      <c r="BM31" s="104"/>
      <c r="BN31" s="104"/>
      <c r="BO31" s="104"/>
      <c r="BP31" s="104"/>
      <c r="BQ31" s="104"/>
      <c r="BR31" s="104"/>
      <c r="BS31" s="104"/>
      <c r="BT31" s="104"/>
      <c r="BU31" s="104"/>
      <c r="BV31" s="104"/>
      <c r="BW31" s="104"/>
      <c r="BX31" s="104"/>
      <c r="BY31" s="104"/>
      <c r="BZ31" s="104">
        <f>データ!AB7</f>
        <v>168.5</v>
      </c>
      <c r="CA31" s="104"/>
      <c r="CB31" s="104"/>
      <c r="CC31" s="104"/>
      <c r="CD31" s="104"/>
      <c r="CE31" s="104"/>
      <c r="CF31" s="104"/>
      <c r="CG31" s="104"/>
      <c r="CH31" s="104"/>
      <c r="CI31" s="104"/>
      <c r="CJ31" s="104"/>
      <c r="CK31" s="104"/>
      <c r="CL31" s="104"/>
      <c r="CM31" s="104"/>
      <c r="CN31" s="104"/>
      <c r="CO31" s="104"/>
      <c r="CP31" s="104"/>
      <c r="CQ31" s="104"/>
      <c r="CR31" s="104"/>
      <c r="CS31" s="104">
        <f>データ!AC7</f>
        <v>153.9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1180</v>
      </c>
      <c r="JD31" s="81"/>
      <c r="JE31" s="81"/>
      <c r="JF31" s="81"/>
      <c r="JG31" s="81"/>
      <c r="JH31" s="81"/>
      <c r="JI31" s="81"/>
      <c r="JJ31" s="81"/>
      <c r="JK31" s="81"/>
      <c r="JL31" s="81"/>
      <c r="JM31" s="81"/>
      <c r="JN31" s="81"/>
      <c r="JO31" s="81"/>
      <c r="JP31" s="81"/>
      <c r="JQ31" s="81"/>
      <c r="JR31" s="81"/>
      <c r="JS31" s="81"/>
      <c r="JT31" s="81"/>
      <c r="JU31" s="82"/>
      <c r="JV31" s="80">
        <f>データ!DL7</f>
        <v>1145</v>
      </c>
      <c r="JW31" s="81"/>
      <c r="JX31" s="81"/>
      <c r="JY31" s="81"/>
      <c r="JZ31" s="81"/>
      <c r="KA31" s="81"/>
      <c r="KB31" s="81"/>
      <c r="KC31" s="81"/>
      <c r="KD31" s="81"/>
      <c r="KE31" s="81"/>
      <c r="KF31" s="81"/>
      <c r="KG31" s="81"/>
      <c r="KH31" s="81"/>
      <c r="KI31" s="81"/>
      <c r="KJ31" s="81"/>
      <c r="KK31" s="81"/>
      <c r="KL31" s="81"/>
      <c r="KM31" s="81"/>
      <c r="KN31" s="82"/>
      <c r="KO31" s="80">
        <f>データ!DM7</f>
        <v>1130</v>
      </c>
      <c r="KP31" s="81"/>
      <c r="KQ31" s="81"/>
      <c r="KR31" s="81"/>
      <c r="KS31" s="81"/>
      <c r="KT31" s="81"/>
      <c r="KU31" s="81"/>
      <c r="KV31" s="81"/>
      <c r="KW31" s="81"/>
      <c r="KX31" s="81"/>
      <c r="KY31" s="81"/>
      <c r="KZ31" s="81"/>
      <c r="LA31" s="81"/>
      <c r="LB31" s="81"/>
      <c r="LC31" s="81"/>
      <c r="LD31" s="81"/>
      <c r="LE31" s="81"/>
      <c r="LF31" s="81"/>
      <c r="LG31" s="82"/>
      <c r="LH31" s="80">
        <f>データ!DN7</f>
        <v>1135</v>
      </c>
      <c r="LI31" s="81"/>
      <c r="LJ31" s="81"/>
      <c r="LK31" s="81"/>
      <c r="LL31" s="81"/>
      <c r="LM31" s="81"/>
      <c r="LN31" s="81"/>
      <c r="LO31" s="81"/>
      <c r="LP31" s="81"/>
      <c r="LQ31" s="81"/>
      <c r="LR31" s="81"/>
      <c r="LS31" s="81"/>
      <c r="LT31" s="81"/>
      <c r="LU31" s="81"/>
      <c r="LV31" s="81"/>
      <c r="LW31" s="81"/>
      <c r="LX31" s="81"/>
      <c r="LY31" s="81"/>
      <c r="LZ31" s="82"/>
      <c r="MA31" s="80">
        <f>データ!DO7</f>
        <v>1140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419.4</v>
      </c>
      <c r="V32" s="104"/>
      <c r="W32" s="104"/>
      <c r="X32" s="104"/>
      <c r="Y32" s="104"/>
      <c r="Z32" s="104"/>
      <c r="AA32" s="104"/>
      <c r="AB32" s="104"/>
      <c r="AC32" s="104"/>
      <c r="AD32" s="104"/>
      <c r="AE32" s="104"/>
      <c r="AF32" s="104"/>
      <c r="AG32" s="104"/>
      <c r="AH32" s="104"/>
      <c r="AI32" s="104"/>
      <c r="AJ32" s="104"/>
      <c r="AK32" s="104"/>
      <c r="AL32" s="104"/>
      <c r="AM32" s="104"/>
      <c r="AN32" s="104">
        <f>データ!AE7</f>
        <v>371</v>
      </c>
      <c r="AO32" s="104"/>
      <c r="AP32" s="104"/>
      <c r="AQ32" s="104"/>
      <c r="AR32" s="104"/>
      <c r="AS32" s="104"/>
      <c r="AT32" s="104"/>
      <c r="AU32" s="104"/>
      <c r="AV32" s="104"/>
      <c r="AW32" s="104"/>
      <c r="AX32" s="104"/>
      <c r="AY32" s="104"/>
      <c r="AZ32" s="104"/>
      <c r="BA32" s="104"/>
      <c r="BB32" s="104"/>
      <c r="BC32" s="104"/>
      <c r="BD32" s="104"/>
      <c r="BE32" s="104"/>
      <c r="BF32" s="104"/>
      <c r="BG32" s="104">
        <f>データ!AF7</f>
        <v>509.2</v>
      </c>
      <c r="BH32" s="104"/>
      <c r="BI32" s="104"/>
      <c r="BJ32" s="104"/>
      <c r="BK32" s="104"/>
      <c r="BL32" s="104"/>
      <c r="BM32" s="104"/>
      <c r="BN32" s="104"/>
      <c r="BO32" s="104"/>
      <c r="BP32" s="104"/>
      <c r="BQ32" s="104"/>
      <c r="BR32" s="104"/>
      <c r="BS32" s="104"/>
      <c r="BT32" s="104"/>
      <c r="BU32" s="104"/>
      <c r="BV32" s="104"/>
      <c r="BW32" s="104"/>
      <c r="BX32" s="104"/>
      <c r="BY32" s="104"/>
      <c r="BZ32" s="104">
        <f>データ!AG7</f>
        <v>378.1</v>
      </c>
      <c r="CA32" s="104"/>
      <c r="CB32" s="104"/>
      <c r="CC32" s="104"/>
      <c r="CD32" s="104"/>
      <c r="CE32" s="104"/>
      <c r="CF32" s="104"/>
      <c r="CG32" s="104"/>
      <c r="CH32" s="104"/>
      <c r="CI32" s="104"/>
      <c r="CJ32" s="104"/>
      <c r="CK32" s="104"/>
      <c r="CL32" s="104"/>
      <c r="CM32" s="104"/>
      <c r="CN32" s="104"/>
      <c r="CO32" s="104"/>
      <c r="CP32" s="104"/>
      <c r="CQ32" s="104"/>
      <c r="CR32" s="104"/>
      <c r="CS32" s="104">
        <f>データ!AH7</f>
        <v>756.6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3.2</v>
      </c>
      <c r="EM32" s="104"/>
      <c r="EN32" s="104"/>
      <c r="EO32" s="104"/>
      <c r="EP32" s="104"/>
      <c r="EQ32" s="104"/>
      <c r="ER32" s="104"/>
      <c r="ES32" s="104"/>
      <c r="ET32" s="104"/>
      <c r="EU32" s="104"/>
      <c r="EV32" s="104"/>
      <c r="EW32" s="104"/>
      <c r="EX32" s="104"/>
      <c r="EY32" s="104"/>
      <c r="EZ32" s="104"/>
      <c r="FA32" s="104"/>
      <c r="FB32" s="104"/>
      <c r="FC32" s="104"/>
      <c r="FD32" s="104"/>
      <c r="FE32" s="104">
        <f>データ!AP7</f>
        <v>2.9</v>
      </c>
      <c r="FF32" s="104"/>
      <c r="FG32" s="104"/>
      <c r="FH32" s="104"/>
      <c r="FI32" s="104"/>
      <c r="FJ32" s="104"/>
      <c r="FK32" s="104"/>
      <c r="FL32" s="104"/>
      <c r="FM32" s="104"/>
      <c r="FN32" s="104"/>
      <c r="FO32" s="104"/>
      <c r="FP32" s="104"/>
      <c r="FQ32" s="104"/>
      <c r="FR32" s="104"/>
      <c r="FS32" s="104"/>
      <c r="FT32" s="104"/>
      <c r="FU32" s="104"/>
      <c r="FV32" s="104"/>
      <c r="FW32" s="104"/>
      <c r="FX32" s="104">
        <f>データ!AQ7</f>
        <v>6</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127</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128</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52.4</v>
      </c>
      <c r="EM52" s="104"/>
      <c r="EN52" s="104"/>
      <c r="EO52" s="104"/>
      <c r="EP52" s="104"/>
      <c r="EQ52" s="104"/>
      <c r="ER52" s="104"/>
      <c r="ES52" s="104"/>
      <c r="ET52" s="104"/>
      <c r="EU52" s="104"/>
      <c r="EV52" s="104"/>
      <c r="EW52" s="104"/>
      <c r="EX52" s="104"/>
      <c r="EY52" s="104"/>
      <c r="EZ52" s="104"/>
      <c r="FA52" s="104"/>
      <c r="FB52" s="104"/>
      <c r="FC52" s="104"/>
      <c r="FD52" s="104"/>
      <c r="FE52" s="104">
        <f>データ!BG7</f>
        <v>52.2</v>
      </c>
      <c r="FF52" s="104"/>
      <c r="FG52" s="104"/>
      <c r="FH52" s="104"/>
      <c r="FI52" s="104"/>
      <c r="FJ52" s="104"/>
      <c r="FK52" s="104"/>
      <c r="FL52" s="104"/>
      <c r="FM52" s="104"/>
      <c r="FN52" s="104"/>
      <c r="FO52" s="104"/>
      <c r="FP52" s="104"/>
      <c r="FQ52" s="104"/>
      <c r="FR52" s="104"/>
      <c r="FS52" s="104"/>
      <c r="FT52" s="104"/>
      <c r="FU52" s="104"/>
      <c r="FV52" s="104"/>
      <c r="FW52" s="104"/>
      <c r="FX52" s="104">
        <f>データ!BH7</f>
        <v>39.6</v>
      </c>
      <c r="FY52" s="104"/>
      <c r="FZ52" s="104"/>
      <c r="GA52" s="104"/>
      <c r="GB52" s="104"/>
      <c r="GC52" s="104"/>
      <c r="GD52" s="104"/>
      <c r="GE52" s="104"/>
      <c r="GF52" s="104"/>
      <c r="GG52" s="104"/>
      <c r="GH52" s="104"/>
      <c r="GI52" s="104"/>
      <c r="GJ52" s="104"/>
      <c r="GK52" s="104"/>
      <c r="GL52" s="104"/>
      <c r="GM52" s="104"/>
      <c r="GN52" s="104"/>
      <c r="GO52" s="104"/>
      <c r="GP52" s="104"/>
      <c r="GQ52" s="104">
        <f>データ!BI7</f>
        <v>40.700000000000003</v>
      </c>
      <c r="GR52" s="104"/>
      <c r="GS52" s="104"/>
      <c r="GT52" s="104"/>
      <c r="GU52" s="104"/>
      <c r="GV52" s="104"/>
      <c r="GW52" s="104"/>
      <c r="GX52" s="104"/>
      <c r="GY52" s="104"/>
      <c r="GZ52" s="104"/>
      <c r="HA52" s="104"/>
      <c r="HB52" s="104"/>
      <c r="HC52" s="104"/>
      <c r="HD52" s="104"/>
      <c r="HE52" s="104"/>
      <c r="HF52" s="104"/>
      <c r="HG52" s="104"/>
      <c r="HH52" s="104"/>
      <c r="HI52" s="104"/>
      <c r="HJ52" s="104">
        <f>データ!BJ7</f>
        <v>35</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4049</v>
      </c>
      <c r="JD52" s="103"/>
      <c r="JE52" s="103"/>
      <c r="JF52" s="103"/>
      <c r="JG52" s="103"/>
      <c r="JH52" s="103"/>
      <c r="JI52" s="103"/>
      <c r="JJ52" s="103"/>
      <c r="JK52" s="103"/>
      <c r="JL52" s="103"/>
      <c r="JM52" s="103"/>
      <c r="JN52" s="103"/>
      <c r="JO52" s="103"/>
      <c r="JP52" s="103"/>
      <c r="JQ52" s="103"/>
      <c r="JR52" s="103"/>
      <c r="JS52" s="103"/>
      <c r="JT52" s="103"/>
      <c r="JU52" s="103"/>
      <c r="JV52" s="103">
        <f>データ!BR7</f>
        <v>4234</v>
      </c>
      <c r="JW52" s="103"/>
      <c r="JX52" s="103"/>
      <c r="JY52" s="103"/>
      <c r="JZ52" s="103"/>
      <c r="KA52" s="103"/>
      <c r="KB52" s="103"/>
      <c r="KC52" s="103"/>
      <c r="KD52" s="103"/>
      <c r="KE52" s="103"/>
      <c r="KF52" s="103"/>
      <c r="KG52" s="103"/>
      <c r="KH52" s="103"/>
      <c r="KI52" s="103"/>
      <c r="KJ52" s="103"/>
      <c r="KK52" s="103"/>
      <c r="KL52" s="103"/>
      <c r="KM52" s="103"/>
      <c r="KN52" s="103"/>
      <c r="KO52" s="103">
        <f>データ!BS7</f>
        <v>3160</v>
      </c>
      <c r="KP52" s="103"/>
      <c r="KQ52" s="103"/>
      <c r="KR52" s="103"/>
      <c r="KS52" s="103"/>
      <c r="KT52" s="103"/>
      <c r="KU52" s="103"/>
      <c r="KV52" s="103"/>
      <c r="KW52" s="103"/>
      <c r="KX52" s="103"/>
      <c r="KY52" s="103"/>
      <c r="KZ52" s="103"/>
      <c r="LA52" s="103"/>
      <c r="LB52" s="103"/>
      <c r="LC52" s="103"/>
      <c r="LD52" s="103"/>
      <c r="LE52" s="103"/>
      <c r="LF52" s="103"/>
      <c r="LG52" s="103"/>
      <c r="LH52" s="103">
        <f>データ!BT7</f>
        <v>3373</v>
      </c>
      <c r="LI52" s="103"/>
      <c r="LJ52" s="103"/>
      <c r="LK52" s="103"/>
      <c r="LL52" s="103"/>
      <c r="LM52" s="103"/>
      <c r="LN52" s="103"/>
      <c r="LO52" s="103"/>
      <c r="LP52" s="103"/>
      <c r="LQ52" s="103"/>
      <c r="LR52" s="103"/>
      <c r="LS52" s="103"/>
      <c r="LT52" s="103"/>
      <c r="LU52" s="103"/>
      <c r="LV52" s="103"/>
      <c r="LW52" s="103"/>
      <c r="LX52" s="103"/>
      <c r="LY52" s="103"/>
      <c r="LZ52" s="103"/>
      <c r="MA52" s="103">
        <f>データ!BU7</f>
        <v>2762</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22</v>
      </c>
      <c r="V53" s="103"/>
      <c r="W53" s="103"/>
      <c r="X53" s="103"/>
      <c r="Y53" s="103"/>
      <c r="Z53" s="103"/>
      <c r="AA53" s="103"/>
      <c r="AB53" s="103"/>
      <c r="AC53" s="103"/>
      <c r="AD53" s="103"/>
      <c r="AE53" s="103"/>
      <c r="AF53" s="103"/>
      <c r="AG53" s="103"/>
      <c r="AH53" s="103"/>
      <c r="AI53" s="103"/>
      <c r="AJ53" s="103"/>
      <c r="AK53" s="103"/>
      <c r="AL53" s="103"/>
      <c r="AM53" s="103"/>
      <c r="AN53" s="103">
        <f>データ!BA7</f>
        <v>16</v>
      </c>
      <c r="AO53" s="103"/>
      <c r="AP53" s="103"/>
      <c r="AQ53" s="103"/>
      <c r="AR53" s="103"/>
      <c r="AS53" s="103"/>
      <c r="AT53" s="103"/>
      <c r="AU53" s="103"/>
      <c r="AV53" s="103"/>
      <c r="AW53" s="103"/>
      <c r="AX53" s="103"/>
      <c r="AY53" s="103"/>
      <c r="AZ53" s="103"/>
      <c r="BA53" s="103"/>
      <c r="BB53" s="103"/>
      <c r="BC53" s="103"/>
      <c r="BD53" s="103"/>
      <c r="BE53" s="103"/>
      <c r="BF53" s="103"/>
      <c r="BG53" s="103">
        <f>データ!BB7</f>
        <v>21</v>
      </c>
      <c r="BH53" s="103"/>
      <c r="BI53" s="103"/>
      <c r="BJ53" s="103"/>
      <c r="BK53" s="103"/>
      <c r="BL53" s="103"/>
      <c r="BM53" s="103"/>
      <c r="BN53" s="103"/>
      <c r="BO53" s="103"/>
      <c r="BP53" s="103"/>
      <c r="BQ53" s="103"/>
      <c r="BR53" s="103"/>
      <c r="BS53" s="103"/>
      <c r="BT53" s="103"/>
      <c r="BU53" s="103"/>
      <c r="BV53" s="103"/>
      <c r="BW53" s="103"/>
      <c r="BX53" s="103"/>
      <c r="BY53" s="103"/>
      <c r="BZ53" s="103">
        <f>データ!BC7</f>
        <v>17</v>
      </c>
      <c r="CA53" s="103"/>
      <c r="CB53" s="103"/>
      <c r="CC53" s="103"/>
      <c r="CD53" s="103"/>
      <c r="CE53" s="103"/>
      <c r="CF53" s="103"/>
      <c r="CG53" s="103"/>
      <c r="CH53" s="103"/>
      <c r="CI53" s="103"/>
      <c r="CJ53" s="103"/>
      <c r="CK53" s="103"/>
      <c r="CL53" s="103"/>
      <c r="CM53" s="103"/>
      <c r="CN53" s="103"/>
      <c r="CO53" s="103"/>
      <c r="CP53" s="103"/>
      <c r="CQ53" s="103"/>
      <c r="CR53" s="103"/>
      <c r="CS53" s="103">
        <f>データ!BD7</f>
        <v>15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38.200000000000003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34.6</v>
      </c>
      <c r="FF53" s="104"/>
      <c r="FG53" s="104"/>
      <c r="FH53" s="104"/>
      <c r="FI53" s="104"/>
      <c r="FJ53" s="104"/>
      <c r="FK53" s="104"/>
      <c r="FL53" s="104"/>
      <c r="FM53" s="104"/>
      <c r="FN53" s="104"/>
      <c r="FO53" s="104"/>
      <c r="FP53" s="104"/>
      <c r="FQ53" s="104"/>
      <c r="FR53" s="104"/>
      <c r="FS53" s="104"/>
      <c r="FT53" s="104"/>
      <c r="FU53" s="104"/>
      <c r="FV53" s="104"/>
      <c r="FW53" s="104"/>
      <c r="FX53" s="104">
        <f>データ!BM7</f>
        <v>37.6</v>
      </c>
      <c r="FY53" s="104"/>
      <c r="FZ53" s="104"/>
      <c r="GA53" s="104"/>
      <c r="GB53" s="104"/>
      <c r="GC53" s="104"/>
      <c r="GD53" s="104"/>
      <c r="GE53" s="104"/>
      <c r="GF53" s="104"/>
      <c r="GG53" s="104"/>
      <c r="GH53" s="104"/>
      <c r="GI53" s="104"/>
      <c r="GJ53" s="104"/>
      <c r="GK53" s="104"/>
      <c r="GL53" s="104"/>
      <c r="GM53" s="104"/>
      <c r="GN53" s="104"/>
      <c r="GO53" s="104"/>
      <c r="GP53" s="104"/>
      <c r="GQ53" s="104">
        <f>データ!BN7</f>
        <v>30.2</v>
      </c>
      <c r="GR53" s="104"/>
      <c r="GS53" s="104"/>
      <c r="GT53" s="104"/>
      <c r="GU53" s="104"/>
      <c r="GV53" s="104"/>
      <c r="GW53" s="104"/>
      <c r="GX53" s="104"/>
      <c r="GY53" s="104"/>
      <c r="GZ53" s="104"/>
      <c r="HA53" s="104"/>
      <c r="HB53" s="104"/>
      <c r="HC53" s="104"/>
      <c r="HD53" s="104"/>
      <c r="HE53" s="104"/>
      <c r="HF53" s="104"/>
      <c r="HG53" s="104"/>
      <c r="HH53" s="104"/>
      <c r="HI53" s="104"/>
      <c r="HJ53" s="104">
        <f>データ!BO7</f>
        <v>33.9</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6967</v>
      </c>
      <c r="JD53" s="103"/>
      <c r="JE53" s="103"/>
      <c r="JF53" s="103"/>
      <c r="JG53" s="103"/>
      <c r="JH53" s="103"/>
      <c r="JI53" s="103"/>
      <c r="JJ53" s="103"/>
      <c r="JK53" s="103"/>
      <c r="JL53" s="103"/>
      <c r="JM53" s="103"/>
      <c r="JN53" s="103"/>
      <c r="JO53" s="103"/>
      <c r="JP53" s="103"/>
      <c r="JQ53" s="103"/>
      <c r="JR53" s="103"/>
      <c r="JS53" s="103"/>
      <c r="JT53" s="103"/>
      <c r="JU53" s="103"/>
      <c r="JV53" s="103">
        <f>データ!BW7</f>
        <v>7138</v>
      </c>
      <c r="JW53" s="103"/>
      <c r="JX53" s="103"/>
      <c r="JY53" s="103"/>
      <c r="JZ53" s="103"/>
      <c r="KA53" s="103"/>
      <c r="KB53" s="103"/>
      <c r="KC53" s="103"/>
      <c r="KD53" s="103"/>
      <c r="KE53" s="103"/>
      <c r="KF53" s="103"/>
      <c r="KG53" s="103"/>
      <c r="KH53" s="103"/>
      <c r="KI53" s="103"/>
      <c r="KJ53" s="103"/>
      <c r="KK53" s="103"/>
      <c r="KL53" s="103"/>
      <c r="KM53" s="103"/>
      <c r="KN53" s="103"/>
      <c r="KO53" s="103">
        <f>データ!BX7</f>
        <v>8131</v>
      </c>
      <c r="KP53" s="103"/>
      <c r="KQ53" s="103"/>
      <c r="KR53" s="103"/>
      <c r="KS53" s="103"/>
      <c r="KT53" s="103"/>
      <c r="KU53" s="103"/>
      <c r="KV53" s="103"/>
      <c r="KW53" s="103"/>
      <c r="KX53" s="103"/>
      <c r="KY53" s="103"/>
      <c r="KZ53" s="103"/>
      <c r="LA53" s="103"/>
      <c r="LB53" s="103"/>
      <c r="LC53" s="103"/>
      <c r="LD53" s="103"/>
      <c r="LE53" s="103"/>
      <c r="LF53" s="103"/>
      <c r="LG53" s="103"/>
      <c r="LH53" s="103">
        <f>データ!BY7</f>
        <v>8076</v>
      </c>
      <c r="LI53" s="103"/>
      <c r="LJ53" s="103"/>
      <c r="LK53" s="103"/>
      <c r="LL53" s="103"/>
      <c r="LM53" s="103"/>
      <c r="LN53" s="103"/>
      <c r="LO53" s="103"/>
      <c r="LP53" s="103"/>
      <c r="LQ53" s="103"/>
      <c r="LR53" s="103"/>
      <c r="LS53" s="103"/>
      <c r="LT53" s="103"/>
      <c r="LU53" s="103"/>
      <c r="LV53" s="103"/>
      <c r="LW53" s="103"/>
      <c r="LX53" s="103"/>
      <c r="LY53" s="103"/>
      <c r="LZ53" s="103"/>
      <c r="MA53" s="103">
        <f>データ!BZ7</f>
        <v>8265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129</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22815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n9BOWusqddCN47DS+xmm8T26K5lla3o+72Ea9A9Sw5vXG4b5W7UW5IrojlwWDJciw1bwPdcjTT7GPRHIQ29IA==" saltValue="A6JvCGIM7ybKZw1K7VmY8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101</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102</v>
      </c>
      <c r="CQ5" s="59" t="s">
        <v>103</v>
      </c>
      <c r="CR5" s="59" t="s">
        <v>100</v>
      </c>
      <c r="CS5" s="59" t="s">
        <v>93</v>
      </c>
      <c r="CT5" s="59" t="s">
        <v>94</v>
      </c>
      <c r="CU5" s="59" t="s">
        <v>95</v>
      </c>
      <c r="CV5" s="59" t="s">
        <v>96</v>
      </c>
      <c r="CW5" s="59" t="s">
        <v>97</v>
      </c>
      <c r="CX5" s="59" t="s">
        <v>98</v>
      </c>
      <c r="CY5" s="59" t="s">
        <v>99</v>
      </c>
      <c r="CZ5" s="59" t="s">
        <v>89</v>
      </c>
      <c r="DA5" s="59" t="s">
        <v>90</v>
      </c>
      <c r="DB5" s="59" t="s">
        <v>103</v>
      </c>
      <c r="DC5" s="59" t="s">
        <v>100</v>
      </c>
      <c r="DD5" s="59" t="s">
        <v>93</v>
      </c>
      <c r="DE5" s="59" t="s">
        <v>94</v>
      </c>
      <c r="DF5" s="59" t="s">
        <v>95</v>
      </c>
      <c r="DG5" s="59" t="s">
        <v>96</v>
      </c>
      <c r="DH5" s="59" t="s">
        <v>97</v>
      </c>
      <c r="DI5" s="59" t="s">
        <v>98</v>
      </c>
      <c r="DJ5" s="59" t="s">
        <v>35</v>
      </c>
      <c r="DK5" s="59" t="s">
        <v>104</v>
      </c>
      <c r="DL5" s="59" t="s">
        <v>102</v>
      </c>
      <c r="DM5" s="59" t="s">
        <v>103</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12033</v>
      </c>
      <c r="D6" s="60">
        <f t="shared" si="1"/>
        <v>47</v>
      </c>
      <c r="E6" s="60">
        <f t="shared" si="1"/>
        <v>14</v>
      </c>
      <c r="F6" s="60">
        <f t="shared" si="1"/>
        <v>0</v>
      </c>
      <c r="G6" s="60">
        <f t="shared" si="1"/>
        <v>2</v>
      </c>
      <c r="H6" s="60" t="str">
        <f>SUBSTITUTE(H8,"　","")</f>
        <v>北海道小樽市</v>
      </c>
      <c r="I6" s="60" t="str">
        <f t="shared" si="1"/>
        <v>小樽市駅前広場駐車場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41</v>
      </c>
      <c r="S6" s="62" t="str">
        <f t="shared" si="1"/>
        <v>駅</v>
      </c>
      <c r="T6" s="62" t="str">
        <f t="shared" si="1"/>
        <v>有</v>
      </c>
      <c r="U6" s="63">
        <f t="shared" si="1"/>
        <v>253</v>
      </c>
      <c r="V6" s="63">
        <f t="shared" si="1"/>
        <v>20</v>
      </c>
      <c r="W6" s="63">
        <f t="shared" si="1"/>
        <v>300</v>
      </c>
      <c r="X6" s="62" t="str">
        <f t="shared" si="1"/>
        <v>利用料金制</v>
      </c>
      <c r="Y6" s="64">
        <f>IF(Y8="-",NA(),Y8)</f>
        <v>210</v>
      </c>
      <c r="Z6" s="64">
        <f t="shared" ref="Z6:AH6" si="2">IF(Z8="-",NA(),Z8)</f>
        <v>209.3</v>
      </c>
      <c r="AA6" s="64">
        <f t="shared" si="2"/>
        <v>165.6</v>
      </c>
      <c r="AB6" s="64">
        <f t="shared" si="2"/>
        <v>168.5</v>
      </c>
      <c r="AC6" s="64">
        <f t="shared" si="2"/>
        <v>153.9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52.4</v>
      </c>
      <c r="BG6" s="64">
        <f t="shared" ref="BG6:BO6" si="5">IF(BG8="-",NA(),BG8)</f>
        <v>52.2</v>
      </c>
      <c r="BH6" s="64">
        <f t="shared" si="5"/>
        <v>39.6</v>
      </c>
      <c r="BI6" s="64">
        <f t="shared" si="5"/>
        <v>40.700000000000003</v>
      </c>
      <c r="BJ6" s="64">
        <f t="shared" si="5"/>
        <v>35</v>
      </c>
      <c r="BK6" s="64">
        <f t="shared" si="5"/>
        <v>38.200000000000003</v>
      </c>
      <c r="BL6" s="64">
        <f t="shared" si="5"/>
        <v>34.6</v>
      </c>
      <c r="BM6" s="64">
        <f t="shared" si="5"/>
        <v>37.6</v>
      </c>
      <c r="BN6" s="64">
        <f t="shared" si="5"/>
        <v>30.2</v>
      </c>
      <c r="BO6" s="64">
        <f t="shared" si="5"/>
        <v>33.9</v>
      </c>
      <c r="BP6" s="61" t="str">
        <f>IF(BP8="-","",IF(BP8="-","【-】","【"&amp;SUBSTITUTE(TEXT(BP8,"#,##0.0"),"-","△")&amp;"】"))</f>
        <v>【20.8】</v>
      </c>
      <c r="BQ6" s="65">
        <f>IF(BQ8="-",NA(),BQ8)</f>
        <v>4049</v>
      </c>
      <c r="BR6" s="65">
        <f t="shared" ref="BR6:BZ6" si="6">IF(BR8="-",NA(),BR8)</f>
        <v>4234</v>
      </c>
      <c r="BS6" s="65">
        <f t="shared" si="6"/>
        <v>3160</v>
      </c>
      <c r="BT6" s="65">
        <f t="shared" si="6"/>
        <v>3373</v>
      </c>
      <c r="BU6" s="65">
        <f t="shared" si="6"/>
        <v>2762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22815</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1180</v>
      </c>
      <c r="DL6" s="64">
        <f t="shared" ref="DL6:DT6" si="9">IF(DL8="-",NA(),DL8)</f>
        <v>1145</v>
      </c>
      <c r="DM6" s="64">
        <f t="shared" si="9"/>
        <v>1130</v>
      </c>
      <c r="DN6" s="64">
        <f t="shared" si="9"/>
        <v>1135</v>
      </c>
      <c r="DO6" s="64">
        <f t="shared" si="9"/>
        <v>1140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12033</v>
      </c>
      <c r="D7" s="60">
        <f t="shared" si="10"/>
        <v>47</v>
      </c>
      <c r="E7" s="60">
        <f t="shared" si="10"/>
        <v>14</v>
      </c>
      <c r="F7" s="60">
        <f t="shared" si="10"/>
        <v>0</v>
      </c>
      <c r="G7" s="60">
        <f t="shared" si="10"/>
        <v>2</v>
      </c>
      <c r="H7" s="60" t="str">
        <f t="shared" si="10"/>
        <v>北海道　小樽市</v>
      </c>
      <c r="I7" s="60" t="str">
        <f t="shared" si="10"/>
        <v>小樽市駅前広場駐車場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41</v>
      </c>
      <c r="S7" s="62" t="str">
        <f t="shared" si="10"/>
        <v>駅</v>
      </c>
      <c r="T7" s="62" t="str">
        <f t="shared" si="10"/>
        <v>有</v>
      </c>
      <c r="U7" s="63">
        <f t="shared" si="10"/>
        <v>253</v>
      </c>
      <c r="V7" s="63">
        <f t="shared" si="10"/>
        <v>20</v>
      </c>
      <c r="W7" s="63">
        <f t="shared" si="10"/>
        <v>300</v>
      </c>
      <c r="X7" s="62" t="str">
        <f t="shared" si="10"/>
        <v>利用料金制</v>
      </c>
      <c r="Y7" s="64">
        <f>Y8</f>
        <v>210</v>
      </c>
      <c r="Z7" s="64">
        <f t="shared" ref="Z7:AH7" si="11">Z8</f>
        <v>209.3</v>
      </c>
      <c r="AA7" s="64">
        <f t="shared" si="11"/>
        <v>165.6</v>
      </c>
      <c r="AB7" s="64">
        <f t="shared" si="11"/>
        <v>168.5</v>
      </c>
      <c r="AC7" s="64">
        <f t="shared" si="11"/>
        <v>153.9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52.4</v>
      </c>
      <c r="BG7" s="64">
        <f t="shared" ref="BG7:BO7" si="14">BG8</f>
        <v>52.2</v>
      </c>
      <c r="BH7" s="64">
        <f t="shared" si="14"/>
        <v>39.6</v>
      </c>
      <c r="BI7" s="64">
        <f t="shared" si="14"/>
        <v>40.700000000000003</v>
      </c>
      <c r="BJ7" s="64">
        <f t="shared" si="14"/>
        <v>35</v>
      </c>
      <c r="BK7" s="64">
        <f t="shared" si="14"/>
        <v>38.200000000000003</v>
      </c>
      <c r="BL7" s="64">
        <f t="shared" si="14"/>
        <v>34.6</v>
      </c>
      <c r="BM7" s="64">
        <f t="shared" si="14"/>
        <v>37.6</v>
      </c>
      <c r="BN7" s="64">
        <f t="shared" si="14"/>
        <v>30.2</v>
      </c>
      <c r="BO7" s="64">
        <f t="shared" si="14"/>
        <v>33.9</v>
      </c>
      <c r="BP7" s="61"/>
      <c r="BQ7" s="65">
        <f>BQ8</f>
        <v>4049</v>
      </c>
      <c r="BR7" s="65">
        <f t="shared" ref="BR7:BZ7" si="15">BR8</f>
        <v>4234</v>
      </c>
      <c r="BS7" s="65">
        <f t="shared" si="15"/>
        <v>3160</v>
      </c>
      <c r="BT7" s="65">
        <f t="shared" si="15"/>
        <v>3373</v>
      </c>
      <c r="BU7" s="65">
        <f t="shared" si="15"/>
        <v>2762</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22815</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1180</v>
      </c>
      <c r="DL7" s="64">
        <f t="shared" ref="DL7:DT7" si="17">DL8</f>
        <v>1145</v>
      </c>
      <c r="DM7" s="64">
        <f t="shared" si="17"/>
        <v>1130</v>
      </c>
      <c r="DN7" s="64">
        <f t="shared" si="17"/>
        <v>1135</v>
      </c>
      <c r="DO7" s="64">
        <f t="shared" si="17"/>
        <v>1140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12033</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41</v>
      </c>
      <c r="S8" s="69" t="s">
        <v>119</v>
      </c>
      <c r="T8" s="69" t="s">
        <v>120</v>
      </c>
      <c r="U8" s="70">
        <v>253</v>
      </c>
      <c r="V8" s="70">
        <v>20</v>
      </c>
      <c r="W8" s="70">
        <v>300</v>
      </c>
      <c r="X8" s="69" t="s">
        <v>121</v>
      </c>
      <c r="Y8" s="71">
        <v>210</v>
      </c>
      <c r="Z8" s="71">
        <v>209.3</v>
      </c>
      <c r="AA8" s="71">
        <v>165.6</v>
      </c>
      <c r="AB8" s="71">
        <v>168.5</v>
      </c>
      <c r="AC8" s="71">
        <v>153.9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52.4</v>
      </c>
      <c r="BG8" s="71">
        <v>52.2</v>
      </c>
      <c r="BH8" s="71">
        <v>39.6</v>
      </c>
      <c r="BI8" s="71">
        <v>40.700000000000003</v>
      </c>
      <c r="BJ8" s="71">
        <v>35</v>
      </c>
      <c r="BK8" s="71">
        <v>38.200000000000003</v>
      </c>
      <c r="BL8" s="71">
        <v>34.6</v>
      </c>
      <c r="BM8" s="71">
        <v>37.6</v>
      </c>
      <c r="BN8" s="71">
        <v>30.2</v>
      </c>
      <c r="BO8" s="71">
        <v>33.9</v>
      </c>
      <c r="BP8" s="68">
        <v>20.8</v>
      </c>
      <c r="BQ8" s="72">
        <v>4049</v>
      </c>
      <c r="BR8" s="72">
        <v>4234</v>
      </c>
      <c r="BS8" s="72">
        <v>3160</v>
      </c>
      <c r="BT8" s="73">
        <v>3373</v>
      </c>
      <c r="BU8" s="73">
        <v>2762</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22815</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1180</v>
      </c>
      <c r="DL8" s="71">
        <v>1145</v>
      </c>
      <c r="DM8" s="71">
        <v>1130</v>
      </c>
      <c r="DN8" s="71">
        <v>1135</v>
      </c>
      <c r="DO8" s="71">
        <v>1140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篠田侑紀</cp:lastModifiedBy>
  <cp:lastPrinted>2021-01-31T06:12:57Z</cp:lastPrinted>
  <dcterms:created xsi:type="dcterms:W3CDTF">2020-12-04T03:25:51Z</dcterms:created>
  <dcterms:modified xsi:type="dcterms:W3CDTF">2021-01-31T06:14:05Z</dcterms:modified>
  <cp:category/>
</cp:coreProperties>
</file>