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2後志（照会・通知）\R03.01.15 01.25〆【照会】公営企業に係る経営比較分析表（令和元年度決算）の分析等について\03 各課へ照会→受領\"/>
    </mc:Choice>
  </mc:AlternateContent>
  <workbookProtection workbookAlgorithmName="SHA-512" workbookHashValue="/IdSyO+6IajjqiDOECIwxJ8k/dX1b5vqUJjPKX0v6e8pElEeFCrIDv8vuYZD6rq/+LhTRICp34gjGs+FwoKyoA==" workbookSaltValue="9hT4ton/YR0poIGmcI45k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30" i="4"/>
  <c r="LT76" i="4"/>
  <c r="GQ51" i="4"/>
  <c r="LH30" i="4"/>
  <c r="IE76" i="4"/>
  <c r="BZ51" i="4"/>
  <c r="GQ30" i="4"/>
  <c r="BG51" i="4"/>
  <c r="BG30" i="4"/>
  <c r="AV76" i="4"/>
  <c r="KO51" i="4"/>
  <c r="FX30" i="4"/>
  <c r="LE76" i="4"/>
  <c r="FX51" i="4"/>
  <c r="KO30" i="4"/>
  <c r="HP76" i="4"/>
  <c r="KP76" i="4"/>
  <c r="HA76" i="4"/>
  <c r="AN51" i="4"/>
  <c r="FE30" i="4"/>
  <c r="AN30" i="4"/>
  <c r="AG76" i="4"/>
  <c r="JV51" i="4"/>
  <c r="FE51" i="4"/>
  <c r="JV30"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<sst xmlns="http://schemas.openxmlformats.org/spreadsheetml/2006/main" count="278" uniqueCount="133">
  <si>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</si>
  <si>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</si>
  <si>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</si>
  <si>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</si>
  <si>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</si>
  <si>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</si>
  <si>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</si>
  <si>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</si>
  <si>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</si>
  <si>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</si>
  <si>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</si>
  <si>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</si>
  <si>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</si>
  <si>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</si>
  <si>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</si>
  <si>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</si>
  <si>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</si>
  <si>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</si>
  <si>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</si>
  <si>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</si>
  <si>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</si>
  <si>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</si>
  <si>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</si>
  <si>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</si>
  <si>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</si>
  <si>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</si>
  <si>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</si>
  <si>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</si>
  <si>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</si>
  <si>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</si>
  <si>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</si>
  <si>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</si>
  <si>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</si>
  <si>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</si>
  <si>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</si>
  <si>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</si>
  <si>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</si>
  <si>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</si>
  <si>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</si>
  <si>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</si>
  <si>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</si>
  <si>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</si>
  <si>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</si>
  <si>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</si>
  <si>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</si>
  <si>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</si>
  <si>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</si>
  <si>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</si>
  <si>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</si>
  <si>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</si>
  <si>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</si>
  <si>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</si>
  <si>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</si>
  <si>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</si>
  <si>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</si>
  <si>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</si>
  <si>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</si>
  <si>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</si>
  <si>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</si>
  <si>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</si>
  <si>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</si>
  <si>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</si>
  <si>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</si>
  <si>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</si>
  <si>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</si>
  <si>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</si>
  <si>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</si>
  <si>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</si>
  <si>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</si>
  <si>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</si>
  <si>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</si>
  <si>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</si>
  <si>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</si>
  <si>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</si>
  <si>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</si>
  <si>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</si>
  <si>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</si>
  <si>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</si>
  <si>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</si>
  <si>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</si>
  <si>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</si>
  <si>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</si>
  <si>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</si>
  <si>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</si>
  <si>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</si>
  <si>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</si>
  <si>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</si>
  <si>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</si>
  <si>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</si>
  <si>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</si>
  <si>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</si>
  <si>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</si>
  <si>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</si>
  <si>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</si>
  <si>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</si>
  <si>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</si>
  <si>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</si>
  <si>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</si>
  <si>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</si>
  <si>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</si>
  <si>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</si>
  <si>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</si>
  <si>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</si>
  <si>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</si>
  <si>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</si>
  <si>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</si>
  <si>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</si>
  <si>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</si>
  <si>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</si>
  <si>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</si>
  <si>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</si>
  <si>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</si>
  <si>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</si>
  <si>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</si>
  <si>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</si>
  <si>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</si>
  <si>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</si>
  <si>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</si>
  <si>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</si>
  <si>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</si>
  <si>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</si>
  <si>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</si>
  <si>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</si>
  <si>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</si>
  <si>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</si>
  <si>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</si>
  <si>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</si>
  <si>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</si>
  <si>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</si>
  <si>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
 [総収益÷(総費用＋地方債償還金)×100]
・地方債がH28年度で完済したことに伴い、H29年度からは比率が大きく増加しています。
②他会計補助金比率(％)
 [繰入金÷(総費用＋地方債償還金)×100]
③駐車台数一台当たりの他会計補助金額(円)
 [繰入金÷延駐車台数]
・地方債の完済に伴い、繰入はH28年度で終了となりました。
④売上高ＧＯＰ比率(％)　※ＧＯＰ:粗利益
 [(営業収益－営業費用)÷営業費用×100]
⑤ＥＢＩＴＤＡ(原価償却前営業利益)(千円)
 [総収益－総費用－繰入金＋支払利息]
・観光客の利用数の増などにより、H25年度以降は収益増が続いています。</t>
    <rPh sb="55" eb="56">
      <t>トモナ</t>
    </rPh>
    <rPh sb="61" eb="63">
      <t>ネンド</t>
    </rPh>
    <rPh sb="66" eb="68">
      <t>ヒリツ</t>
    </rPh>
    <rPh sb="69" eb="70">
      <t>オオ</t>
    </rPh>
    <rPh sb="72" eb="74">
      <t>ゾウカ</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</si>
  <si>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・地方債残高はH28年度でゼロとなりました。
⑥有形固定資産減価償却率(％)
⑨累積欠損金比率(％)
・公営企業法非適用事業会計のため該当数値はありません。</t>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</si>
  <si>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</si>
  <si>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令和２年度を目途とした経営戦略の策定に取り組むとともに、引き続き効率的な経営による事業改善に努めてまいります。
</t>
    <rPh sb="247" eb="24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</si>
</sst>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38.700000000000003</c:v>
                </c:pt>
                <c:pt idx="1">
                  <c:v>39.4</c:v>
                </c:pt>
                <c:pt idx="2">
                  <c:v>172.1</c:v>
                </c:pt>
                <c:pt idx="3">
                  <c:v>179.5</c:v>
                </c:pt>
                <c:pt idx="4">
                  <c:v>178.3</c:v>
                </c:pt>
              </c:numCache>
            </c:numRef>
          </c:val>
          <c:extLst>
            <c:ext xmlns:c16="http://schemas.microsoft.com/office/drawing/2014/chart" uri="{C3380CC4-5D6E-409C-BE32-E72D297353CC}">
              <c16:uniqueId val="{00000000-8BAB-4E1F-BC6C-F188E23053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8BAB-4E1F-BC6C-F188E23053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54-4D9E-A39D-1DDCA3F065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0954-4D9E-A39D-1DDCA3F065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B7F-4CF5-9B24-884054B403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7F-4CF5-9B24-884054B4031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608-40E5-8970-CF5C0FDC042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08-40E5-8970-CF5C0FDC042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4.5</c:v>
                </c:pt>
                <c:pt idx="1">
                  <c:v>2</c:v>
                </c:pt>
                <c:pt idx="2">
                  <c:v>0</c:v>
                </c:pt>
                <c:pt idx="3">
                  <c:v>0</c:v>
                </c:pt>
                <c:pt idx="4">
                  <c:v>0</c:v>
                </c:pt>
              </c:numCache>
            </c:numRef>
          </c:val>
          <c:extLst>
            <c:ext xmlns:c16="http://schemas.microsoft.com/office/drawing/2014/chart" uri="{C3380CC4-5D6E-409C-BE32-E72D297353CC}">
              <c16:uniqueId val="{00000000-0FDA-4373-91EF-0462075610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FDA-4373-91EF-0462075610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37</c:v>
                </c:pt>
                <c:pt idx="1">
                  <c:v>15</c:v>
                </c:pt>
                <c:pt idx="2">
                  <c:v>0</c:v>
                </c:pt>
                <c:pt idx="3">
                  <c:v>0</c:v>
                </c:pt>
                <c:pt idx="4">
                  <c:v>0</c:v>
                </c:pt>
              </c:numCache>
            </c:numRef>
          </c:val>
          <c:extLst>
            <c:ext xmlns:c16="http://schemas.microsoft.com/office/drawing/2014/chart" uri="{C3380CC4-5D6E-409C-BE32-E72D297353CC}">
              <c16:uniqueId val="{00000000-89C3-459E-A958-E4815E624EF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89C3-459E-A958-E4815E624EF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158.9</c:v>
                </c:pt>
                <c:pt idx="1">
                  <c:v>171.2</c:v>
                </c:pt>
                <c:pt idx="2">
                  <c:v>180.8</c:v>
                </c:pt>
                <c:pt idx="3">
                  <c:v>189</c:v>
                </c:pt>
                <c:pt idx="4">
                  <c:v>193.2</c:v>
                </c:pt>
              </c:numCache>
            </c:numRef>
          </c:val>
          <c:extLst>
            <c:ext xmlns:c16="http://schemas.microsoft.com/office/drawing/2014/chart" uri="{C3380CC4-5D6E-409C-BE32-E72D297353CC}">
              <c16:uniqueId val="{00000000-A46F-4539-AE56-EB240C76F9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A46F-4539-AE56-EB240C76F9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35.200000000000003</c:v>
                </c:pt>
                <c:pt idx="1">
                  <c:v>37.700000000000003</c:v>
                </c:pt>
                <c:pt idx="2">
                  <c:v>41.9</c:v>
                </c:pt>
                <c:pt idx="3">
                  <c:v>44.3</c:v>
                </c:pt>
                <c:pt idx="4">
                  <c:v>43.9</c:v>
                </c:pt>
              </c:numCache>
            </c:numRef>
          </c:val>
          <c:extLst>
            <c:ext xmlns:c16="http://schemas.microsoft.com/office/drawing/2014/chart" uri="{C3380CC4-5D6E-409C-BE32-E72D297353CC}">
              <c16:uniqueId val="{00000000-A984-4785-936A-8DC255FBD2B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A984-4785-936A-8DC255FBD2B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5550</c:v>
                </c:pt>
                <c:pt idx="1">
                  <c:v>6467</c:v>
                </c:pt>
                <c:pt idx="2">
                  <c:v>7313</c:v>
                </c:pt>
                <c:pt idx="3">
                  <c:v>8174</c:v>
                </c:pt>
                <c:pt idx="4">
                  <c:v>8308</c:v>
                </c:pt>
              </c:numCache>
            </c:numRef>
          </c:val>
          <c:extLst>
            <c:ext xmlns:c16="http://schemas.microsoft.com/office/drawing/2014/chart" uri="{C3380CC4-5D6E-409C-BE32-E72D297353CC}">
              <c16:uniqueId val="{00000000-6A2B-4AE8-97E5-999953D5D8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6A2B-4AE8-97E5-999953D5D8D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北海道小樽市　小樽市駅横駐車場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Ａ３Ｂ１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駅</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940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119</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広場式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24</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73</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240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129</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38.700000000000003</v>
      </c>
      <c r="V31" s="104"/>
      <c r="W31" s="104"/>
      <c r="X31" s="104"/>
      <c r="Y31" s="104"/>
      <c r="Z31" s="104"/>
      <c r="AA31" s="104"/>
      <c r="AB31" s="104"/>
      <c r="AC31" s="104"/>
      <c r="AD31" s="104"/>
      <c r="AE31" s="104"/>
      <c r="AF31" s="104"/>
      <c r="AG31" s="104"/>
      <c r="AH31" s="104"/>
      <c r="AI31" s="104"/>
      <c r="AJ31" s="104"/>
      <c r="AK31" s="104"/>
      <c r="AL31" s="104"/>
      <c r="AM31" s="104"/>
      <c r="AN31" s="104">
        <f>データ!Z7</f>
        <v>39.4</v>
      </c>
      <c r="AO31" s="104"/>
      <c r="AP31" s="104"/>
      <c r="AQ31" s="104"/>
      <c r="AR31" s="104"/>
      <c r="AS31" s="104"/>
      <c r="AT31" s="104"/>
      <c r="AU31" s="104"/>
      <c r="AV31" s="104"/>
      <c r="AW31" s="104"/>
      <c r="AX31" s="104"/>
      <c r="AY31" s="104"/>
      <c r="AZ31" s="104"/>
      <c r="BA31" s="104"/>
      <c r="BB31" s="104"/>
      <c r="BC31" s="104"/>
      <c r="BD31" s="104"/>
      <c r="BE31" s="104"/>
      <c r="BF31" s="104"/>
      <c r="BG31" s="104">
        <f>データ!AA7</f>
        <v>172.1</v>
      </c>
      <c r="BH31" s="104"/>
      <c r="BI31" s="104"/>
      <c r="BJ31" s="104"/>
      <c r="BK31" s="104"/>
      <c r="BL31" s="104"/>
      <c r="BM31" s="104"/>
      <c r="BN31" s="104"/>
      <c r="BO31" s="104"/>
      <c r="BP31" s="104"/>
      <c r="BQ31" s="104"/>
      <c r="BR31" s="104"/>
      <c r="BS31" s="104"/>
      <c r="BT31" s="104"/>
      <c r="BU31" s="104"/>
      <c r="BV31" s="104"/>
      <c r="BW31" s="104"/>
      <c r="BX31" s="104"/>
      <c r="BY31" s="104"/>
      <c r="BZ31" s="104">
        <f>データ!AB7</f>
        <v>179.5</v>
      </c>
      <c r="CA31" s="104"/>
      <c r="CB31" s="104"/>
      <c r="CC31" s="104"/>
      <c r="CD31" s="104"/>
      <c r="CE31" s="104"/>
      <c r="CF31" s="104"/>
      <c r="CG31" s="104"/>
      <c r="CH31" s="104"/>
      <c r="CI31" s="104"/>
      <c r="CJ31" s="104"/>
      <c r="CK31" s="104"/>
      <c r="CL31" s="104"/>
      <c r="CM31" s="104"/>
      <c r="CN31" s="104"/>
      <c r="CO31" s="104"/>
      <c r="CP31" s="104"/>
      <c r="CQ31" s="104"/>
      <c r="CR31" s="104"/>
      <c r="CS31" s="104">
        <f>データ!AC7</f>
        <v>178.3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4.5</v>
      </c>
      <c r="EM31" s="104"/>
      <c r="EN31" s="104"/>
      <c r="EO31" s="104"/>
      <c r="EP31" s="104"/>
      <c r="EQ31" s="104"/>
      <c r="ER31" s="104"/>
      <c r="ES31" s="104"/>
      <c r="ET31" s="104"/>
      <c r="EU31" s="104"/>
      <c r="EV31" s="104"/>
      <c r="EW31" s="104"/>
      <c r="EX31" s="104"/>
      <c r="EY31" s="104"/>
      <c r="EZ31" s="104"/>
      <c r="FA31" s="104"/>
      <c r="FB31" s="104"/>
      <c r="FC31" s="104"/>
      <c r="FD31" s="104"/>
      <c r="FE31" s="104">
        <f>データ!AK7</f>
        <v>2</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158.9</v>
      </c>
      <c r="JD31" s="81"/>
      <c r="JE31" s="81"/>
      <c r="JF31" s="81"/>
      <c r="JG31" s="81"/>
      <c r="JH31" s="81"/>
      <c r="JI31" s="81"/>
      <c r="JJ31" s="81"/>
      <c r="JK31" s="81"/>
      <c r="JL31" s="81"/>
      <c r="JM31" s="81"/>
      <c r="JN31" s="81"/>
      <c r="JO31" s="81"/>
      <c r="JP31" s="81"/>
      <c r="JQ31" s="81"/>
      <c r="JR31" s="81"/>
      <c r="JS31" s="81"/>
      <c r="JT31" s="81"/>
      <c r="JU31" s="82"/>
      <c r="JV31" s="80">
        <f>データ!DL7</f>
        <v>171.2</v>
      </c>
      <c r="JW31" s="81"/>
      <c r="JX31" s="81"/>
      <c r="JY31" s="81"/>
      <c r="JZ31" s="81"/>
      <c r="KA31" s="81"/>
      <c r="KB31" s="81"/>
      <c r="KC31" s="81"/>
      <c r="KD31" s="81"/>
      <c r="KE31" s="81"/>
      <c r="KF31" s="81"/>
      <c r="KG31" s="81"/>
      <c r="KH31" s="81"/>
      <c r="KI31" s="81"/>
      <c r="KJ31" s="81"/>
      <c r="KK31" s="81"/>
      <c r="KL31" s="81"/>
      <c r="KM31" s="81"/>
      <c r="KN31" s="82"/>
      <c r="KO31" s="80">
        <f>データ!DM7</f>
        <v>180.8</v>
      </c>
      <c r="KP31" s="81"/>
      <c r="KQ31" s="81"/>
      <c r="KR31" s="81"/>
      <c r="KS31" s="81"/>
      <c r="KT31" s="81"/>
      <c r="KU31" s="81"/>
      <c r="KV31" s="81"/>
      <c r="KW31" s="81"/>
      <c r="KX31" s="81"/>
      <c r="KY31" s="81"/>
      <c r="KZ31" s="81"/>
      <c r="LA31" s="81"/>
      <c r="LB31" s="81"/>
      <c r="LC31" s="81"/>
      <c r="LD31" s="81"/>
      <c r="LE31" s="81"/>
      <c r="LF31" s="81"/>
      <c r="LG31" s="82"/>
      <c r="LH31" s="80">
        <f>データ!DN7</f>
        <v>189</v>
      </c>
      <c r="LI31" s="81"/>
      <c r="LJ31" s="81"/>
      <c r="LK31" s="81"/>
      <c r="LL31" s="81"/>
      <c r="LM31" s="81"/>
      <c r="LN31" s="81"/>
      <c r="LO31" s="81"/>
      <c r="LP31" s="81"/>
      <c r="LQ31" s="81"/>
      <c r="LR31" s="81"/>
      <c r="LS31" s="81"/>
      <c r="LT31" s="81"/>
      <c r="LU31" s="81"/>
      <c r="LV31" s="81"/>
      <c r="LW31" s="81"/>
      <c r="LX31" s="81"/>
      <c r="LY31" s="81"/>
      <c r="LZ31" s="82"/>
      <c r="MA31" s="80">
        <f>データ!DO7</f>
        <v>193.2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419.4</v>
      </c>
      <c r="V32" s="104"/>
      <c r="W32" s="104"/>
      <c r="X32" s="104"/>
      <c r="Y32" s="104"/>
      <c r="Z32" s="104"/>
      <c r="AA32" s="104"/>
      <c r="AB32" s="104"/>
      <c r="AC32" s="104"/>
      <c r="AD32" s="104"/>
      <c r="AE32" s="104"/>
      <c r="AF32" s="104"/>
      <c r="AG32" s="104"/>
      <c r="AH32" s="104"/>
      <c r="AI32" s="104"/>
      <c r="AJ32" s="104"/>
      <c r="AK32" s="104"/>
      <c r="AL32" s="104"/>
      <c r="AM32" s="104"/>
      <c r="AN32" s="104">
        <f>データ!AE7</f>
        <v>371</v>
      </c>
      <c r="AO32" s="104"/>
      <c r="AP32" s="104"/>
      <c r="AQ32" s="104"/>
      <c r="AR32" s="104"/>
      <c r="AS32" s="104"/>
      <c r="AT32" s="104"/>
      <c r="AU32" s="104"/>
      <c r="AV32" s="104"/>
      <c r="AW32" s="104"/>
      <c r="AX32" s="104"/>
      <c r="AY32" s="104"/>
      <c r="AZ32" s="104"/>
      <c r="BA32" s="104"/>
      <c r="BB32" s="104"/>
      <c r="BC32" s="104"/>
      <c r="BD32" s="104"/>
      <c r="BE32" s="104"/>
      <c r="BF32" s="104"/>
      <c r="BG32" s="104">
        <f>データ!AF7</f>
        <v>509.2</v>
      </c>
      <c r="BH32" s="104"/>
      <c r="BI32" s="104"/>
      <c r="BJ32" s="104"/>
      <c r="BK32" s="104"/>
      <c r="BL32" s="104"/>
      <c r="BM32" s="104"/>
      <c r="BN32" s="104"/>
      <c r="BO32" s="104"/>
      <c r="BP32" s="104"/>
      <c r="BQ32" s="104"/>
      <c r="BR32" s="104"/>
      <c r="BS32" s="104"/>
      <c r="BT32" s="104"/>
      <c r="BU32" s="104"/>
      <c r="BV32" s="104"/>
      <c r="BW32" s="104"/>
      <c r="BX32" s="104"/>
      <c r="BY32" s="104"/>
      <c r="BZ32" s="104">
        <f>データ!AG7</f>
        <v>378.1</v>
      </c>
      <c r="CA32" s="104"/>
      <c r="CB32" s="104"/>
      <c r="CC32" s="104"/>
      <c r="CD32" s="104"/>
      <c r="CE32" s="104"/>
      <c r="CF32" s="104"/>
      <c r="CG32" s="104"/>
      <c r="CH32" s="104"/>
      <c r="CI32" s="104"/>
      <c r="CJ32" s="104"/>
      <c r="CK32" s="104"/>
      <c r="CL32" s="104"/>
      <c r="CM32" s="104"/>
      <c r="CN32" s="104"/>
      <c r="CO32" s="104"/>
      <c r="CP32" s="104"/>
      <c r="CQ32" s="104"/>
      <c r="CR32" s="104"/>
      <c r="CS32" s="104">
        <f>データ!AH7</f>
        <v>756.6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3.2</v>
      </c>
      <c r="EM32" s="104"/>
      <c r="EN32" s="104"/>
      <c r="EO32" s="104"/>
      <c r="EP32" s="104"/>
      <c r="EQ32" s="104"/>
      <c r="ER32" s="104"/>
      <c r="ES32" s="104"/>
      <c r="ET32" s="104"/>
      <c r="EU32" s="104"/>
      <c r="EV32" s="104"/>
      <c r="EW32" s="104"/>
      <c r="EX32" s="104"/>
      <c r="EY32" s="104"/>
      <c r="EZ32" s="104"/>
      <c r="FA32" s="104"/>
      <c r="FB32" s="104"/>
      <c r="FC32" s="104"/>
      <c r="FD32" s="104"/>
      <c r="FE32" s="104">
        <f>データ!AP7</f>
        <v>2.9</v>
      </c>
      <c r="FF32" s="104"/>
      <c r="FG32" s="104"/>
      <c r="FH32" s="104"/>
      <c r="FI32" s="104"/>
      <c r="FJ32" s="104"/>
      <c r="FK32" s="104"/>
      <c r="FL32" s="104"/>
      <c r="FM32" s="104"/>
      <c r="FN32" s="104"/>
      <c r="FO32" s="104"/>
      <c r="FP32" s="104"/>
      <c r="FQ32" s="104"/>
      <c r="FR32" s="104"/>
      <c r="FS32" s="104"/>
      <c r="FT32" s="104"/>
      <c r="FU32" s="104"/>
      <c r="FV32" s="104"/>
      <c r="FW32" s="104"/>
      <c r="FX32" s="104">
        <f>データ!AQ7</f>
        <v>6</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130</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131</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37</v>
      </c>
      <c r="V52" s="103"/>
      <c r="W52" s="103"/>
      <c r="X52" s="103"/>
      <c r="Y52" s="103"/>
      <c r="Z52" s="103"/>
      <c r="AA52" s="103"/>
      <c r="AB52" s="103"/>
      <c r="AC52" s="103"/>
      <c r="AD52" s="103"/>
      <c r="AE52" s="103"/>
      <c r="AF52" s="103"/>
      <c r="AG52" s="103"/>
      <c r="AH52" s="103"/>
      <c r="AI52" s="103"/>
      <c r="AJ52" s="103"/>
      <c r="AK52" s="103"/>
      <c r="AL52" s="103"/>
      <c r="AM52" s="103"/>
      <c r="AN52" s="103">
        <f>データ!AV7</f>
        <v>15</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35.200000000000003</v>
      </c>
      <c r="EM52" s="104"/>
      <c r="EN52" s="104"/>
      <c r="EO52" s="104"/>
      <c r="EP52" s="104"/>
      <c r="EQ52" s="104"/>
      <c r="ER52" s="104"/>
      <c r="ES52" s="104"/>
      <c r="ET52" s="104"/>
      <c r="EU52" s="104"/>
      <c r="EV52" s="104"/>
      <c r="EW52" s="104"/>
      <c r="EX52" s="104"/>
      <c r="EY52" s="104"/>
      <c r="EZ52" s="104"/>
      <c r="FA52" s="104"/>
      <c r="FB52" s="104"/>
      <c r="FC52" s="104"/>
      <c r="FD52" s="104"/>
      <c r="FE52" s="104">
        <f>データ!BG7</f>
        <v>37.700000000000003</v>
      </c>
      <c r="FF52" s="104"/>
      <c r="FG52" s="104"/>
      <c r="FH52" s="104"/>
      <c r="FI52" s="104"/>
      <c r="FJ52" s="104"/>
      <c r="FK52" s="104"/>
      <c r="FL52" s="104"/>
      <c r="FM52" s="104"/>
      <c r="FN52" s="104"/>
      <c r="FO52" s="104"/>
      <c r="FP52" s="104"/>
      <c r="FQ52" s="104"/>
      <c r="FR52" s="104"/>
      <c r="FS52" s="104"/>
      <c r="FT52" s="104"/>
      <c r="FU52" s="104"/>
      <c r="FV52" s="104"/>
      <c r="FW52" s="104"/>
      <c r="FX52" s="104">
        <f>データ!BH7</f>
        <v>41.9</v>
      </c>
      <c r="FY52" s="104"/>
      <c r="FZ52" s="104"/>
      <c r="GA52" s="104"/>
      <c r="GB52" s="104"/>
      <c r="GC52" s="104"/>
      <c r="GD52" s="104"/>
      <c r="GE52" s="104"/>
      <c r="GF52" s="104"/>
      <c r="GG52" s="104"/>
      <c r="GH52" s="104"/>
      <c r="GI52" s="104"/>
      <c r="GJ52" s="104"/>
      <c r="GK52" s="104"/>
      <c r="GL52" s="104"/>
      <c r="GM52" s="104"/>
      <c r="GN52" s="104"/>
      <c r="GO52" s="104"/>
      <c r="GP52" s="104"/>
      <c r="GQ52" s="104">
        <f>データ!BI7</f>
        <v>44.3</v>
      </c>
      <c r="GR52" s="104"/>
      <c r="GS52" s="104"/>
      <c r="GT52" s="104"/>
      <c r="GU52" s="104"/>
      <c r="GV52" s="104"/>
      <c r="GW52" s="104"/>
      <c r="GX52" s="104"/>
      <c r="GY52" s="104"/>
      <c r="GZ52" s="104"/>
      <c r="HA52" s="104"/>
      <c r="HB52" s="104"/>
      <c r="HC52" s="104"/>
      <c r="HD52" s="104"/>
      <c r="HE52" s="104"/>
      <c r="HF52" s="104"/>
      <c r="HG52" s="104"/>
      <c r="HH52" s="104"/>
      <c r="HI52" s="104"/>
      <c r="HJ52" s="104">
        <f>データ!BJ7</f>
        <v>43.9</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5550</v>
      </c>
      <c r="JD52" s="103"/>
      <c r="JE52" s="103"/>
      <c r="JF52" s="103"/>
      <c r="JG52" s="103"/>
      <c r="JH52" s="103"/>
      <c r="JI52" s="103"/>
      <c r="JJ52" s="103"/>
      <c r="JK52" s="103"/>
      <c r="JL52" s="103"/>
      <c r="JM52" s="103"/>
      <c r="JN52" s="103"/>
      <c r="JO52" s="103"/>
      <c r="JP52" s="103"/>
      <c r="JQ52" s="103"/>
      <c r="JR52" s="103"/>
      <c r="JS52" s="103"/>
      <c r="JT52" s="103"/>
      <c r="JU52" s="103"/>
      <c r="JV52" s="103">
        <f>データ!BR7</f>
        <v>6467</v>
      </c>
      <c r="JW52" s="103"/>
      <c r="JX52" s="103"/>
      <c r="JY52" s="103"/>
      <c r="JZ52" s="103"/>
      <c r="KA52" s="103"/>
      <c r="KB52" s="103"/>
      <c r="KC52" s="103"/>
      <c r="KD52" s="103"/>
      <c r="KE52" s="103"/>
      <c r="KF52" s="103"/>
      <c r="KG52" s="103"/>
      <c r="KH52" s="103"/>
      <c r="KI52" s="103"/>
      <c r="KJ52" s="103"/>
      <c r="KK52" s="103"/>
      <c r="KL52" s="103"/>
      <c r="KM52" s="103"/>
      <c r="KN52" s="103"/>
      <c r="KO52" s="103">
        <f>データ!BS7</f>
        <v>7313</v>
      </c>
      <c r="KP52" s="103"/>
      <c r="KQ52" s="103"/>
      <c r="KR52" s="103"/>
      <c r="KS52" s="103"/>
      <c r="KT52" s="103"/>
      <c r="KU52" s="103"/>
      <c r="KV52" s="103"/>
      <c r="KW52" s="103"/>
      <c r="KX52" s="103"/>
      <c r="KY52" s="103"/>
      <c r="KZ52" s="103"/>
      <c r="LA52" s="103"/>
      <c r="LB52" s="103"/>
      <c r="LC52" s="103"/>
      <c r="LD52" s="103"/>
      <c r="LE52" s="103"/>
      <c r="LF52" s="103"/>
      <c r="LG52" s="103"/>
      <c r="LH52" s="103">
        <f>データ!BT7</f>
        <v>8174</v>
      </c>
      <c r="LI52" s="103"/>
      <c r="LJ52" s="103"/>
      <c r="LK52" s="103"/>
      <c r="LL52" s="103"/>
      <c r="LM52" s="103"/>
      <c r="LN52" s="103"/>
      <c r="LO52" s="103"/>
      <c r="LP52" s="103"/>
      <c r="LQ52" s="103"/>
      <c r="LR52" s="103"/>
      <c r="LS52" s="103"/>
      <c r="LT52" s="103"/>
      <c r="LU52" s="103"/>
      <c r="LV52" s="103"/>
      <c r="LW52" s="103"/>
      <c r="LX52" s="103"/>
      <c r="LY52" s="103"/>
      <c r="LZ52" s="103"/>
      <c r="MA52" s="103">
        <f>データ!BU7</f>
        <v>8308</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22</v>
      </c>
      <c r="V53" s="103"/>
      <c r="W53" s="103"/>
      <c r="X53" s="103"/>
      <c r="Y53" s="103"/>
      <c r="Z53" s="103"/>
      <c r="AA53" s="103"/>
      <c r="AB53" s="103"/>
      <c r="AC53" s="103"/>
      <c r="AD53" s="103"/>
      <c r="AE53" s="103"/>
      <c r="AF53" s="103"/>
      <c r="AG53" s="103"/>
      <c r="AH53" s="103"/>
      <c r="AI53" s="103"/>
      <c r="AJ53" s="103"/>
      <c r="AK53" s="103"/>
      <c r="AL53" s="103"/>
      <c r="AM53" s="103"/>
      <c r="AN53" s="103">
        <f>データ!BA7</f>
        <v>16</v>
      </c>
      <c r="AO53" s="103"/>
      <c r="AP53" s="103"/>
      <c r="AQ53" s="103"/>
      <c r="AR53" s="103"/>
      <c r="AS53" s="103"/>
      <c r="AT53" s="103"/>
      <c r="AU53" s="103"/>
      <c r="AV53" s="103"/>
      <c r="AW53" s="103"/>
      <c r="AX53" s="103"/>
      <c r="AY53" s="103"/>
      <c r="AZ53" s="103"/>
      <c r="BA53" s="103"/>
      <c r="BB53" s="103"/>
      <c r="BC53" s="103"/>
      <c r="BD53" s="103"/>
      <c r="BE53" s="103"/>
      <c r="BF53" s="103"/>
      <c r="BG53" s="103">
        <f>データ!BB7</f>
        <v>21</v>
      </c>
      <c r="BH53" s="103"/>
      <c r="BI53" s="103"/>
      <c r="BJ53" s="103"/>
      <c r="BK53" s="103"/>
      <c r="BL53" s="103"/>
      <c r="BM53" s="103"/>
      <c r="BN53" s="103"/>
      <c r="BO53" s="103"/>
      <c r="BP53" s="103"/>
      <c r="BQ53" s="103"/>
      <c r="BR53" s="103"/>
      <c r="BS53" s="103"/>
      <c r="BT53" s="103"/>
      <c r="BU53" s="103"/>
      <c r="BV53" s="103"/>
      <c r="BW53" s="103"/>
      <c r="BX53" s="103"/>
      <c r="BY53" s="103"/>
      <c r="BZ53" s="103">
        <f>データ!BC7</f>
        <v>17</v>
      </c>
      <c r="CA53" s="103"/>
      <c r="CB53" s="103"/>
      <c r="CC53" s="103"/>
      <c r="CD53" s="103"/>
      <c r="CE53" s="103"/>
      <c r="CF53" s="103"/>
      <c r="CG53" s="103"/>
      <c r="CH53" s="103"/>
      <c r="CI53" s="103"/>
      <c r="CJ53" s="103"/>
      <c r="CK53" s="103"/>
      <c r="CL53" s="103"/>
      <c r="CM53" s="103"/>
      <c r="CN53" s="103"/>
      <c r="CO53" s="103"/>
      <c r="CP53" s="103"/>
      <c r="CQ53" s="103"/>
      <c r="CR53" s="103"/>
      <c r="CS53" s="103">
        <f>データ!BD7</f>
        <v>15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38.200000000000003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34.6</v>
      </c>
      <c r="FF53" s="104"/>
      <c r="FG53" s="104"/>
      <c r="FH53" s="104"/>
      <c r="FI53" s="104"/>
      <c r="FJ53" s="104"/>
      <c r="FK53" s="104"/>
      <c r="FL53" s="104"/>
      <c r="FM53" s="104"/>
      <c r="FN53" s="104"/>
      <c r="FO53" s="104"/>
      <c r="FP53" s="104"/>
      <c r="FQ53" s="104"/>
      <c r="FR53" s="104"/>
      <c r="FS53" s="104"/>
      <c r="FT53" s="104"/>
      <c r="FU53" s="104"/>
      <c r="FV53" s="104"/>
      <c r="FW53" s="104"/>
      <c r="FX53" s="104">
        <f>データ!BM7</f>
        <v>37.6</v>
      </c>
      <c r="FY53" s="104"/>
      <c r="FZ53" s="104"/>
      <c r="GA53" s="104"/>
      <c r="GB53" s="104"/>
      <c r="GC53" s="104"/>
      <c r="GD53" s="104"/>
      <c r="GE53" s="104"/>
      <c r="GF53" s="104"/>
      <c r="GG53" s="104"/>
      <c r="GH53" s="104"/>
      <c r="GI53" s="104"/>
      <c r="GJ53" s="104"/>
      <c r="GK53" s="104"/>
      <c r="GL53" s="104"/>
      <c r="GM53" s="104"/>
      <c r="GN53" s="104"/>
      <c r="GO53" s="104"/>
      <c r="GP53" s="104"/>
      <c r="GQ53" s="104">
        <f>データ!BN7</f>
        <v>30.2</v>
      </c>
      <c r="GR53" s="104"/>
      <c r="GS53" s="104"/>
      <c r="GT53" s="104"/>
      <c r="GU53" s="104"/>
      <c r="GV53" s="104"/>
      <c r="GW53" s="104"/>
      <c r="GX53" s="104"/>
      <c r="GY53" s="104"/>
      <c r="GZ53" s="104"/>
      <c r="HA53" s="104"/>
      <c r="HB53" s="104"/>
      <c r="HC53" s="104"/>
      <c r="HD53" s="104"/>
      <c r="HE53" s="104"/>
      <c r="HF53" s="104"/>
      <c r="HG53" s="104"/>
      <c r="HH53" s="104"/>
      <c r="HI53" s="104"/>
      <c r="HJ53" s="104">
        <f>データ!BO7</f>
        <v>33.9</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6967</v>
      </c>
      <c r="JD53" s="103"/>
      <c r="JE53" s="103"/>
      <c r="JF53" s="103"/>
      <c r="JG53" s="103"/>
      <c r="JH53" s="103"/>
      <c r="JI53" s="103"/>
      <c r="JJ53" s="103"/>
      <c r="JK53" s="103"/>
      <c r="JL53" s="103"/>
      <c r="JM53" s="103"/>
      <c r="JN53" s="103"/>
      <c r="JO53" s="103"/>
      <c r="JP53" s="103"/>
      <c r="JQ53" s="103"/>
      <c r="JR53" s="103"/>
      <c r="JS53" s="103"/>
      <c r="JT53" s="103"/>
      <c r="JU53" s="103"/>
      <c r="JV53" s="103">
        <f>データ!BW7</f>
        <v>7138</v>
      </c>
      <c r="JW53" s="103"/>
      <c r="JX53" s="103"/>
      <c r="JY53" s="103"/>
      <c r="JZ53" s="103"/>
      <c r="KA53" s="103"/>
      <c r="KB53" s="103"/>
      <c r="KC53" s="103"/>
      <c r="KD53" s="103"/>
      <c r="KE53" s="103"/>
      <c r="KF53" s="103"/>
      <c r="KG53" s="103"/>
      <c r="KH53" s="103"/>
      <c r="KI53" s="103"/>
      <c r="KJ53" s="103"/>
      <c r="KK53" s="103"/>
      <c r="KL53" s="103"/>
      <c r="KM53" s="103"/>
      <c r="KN53" s="103"/>
      <c r="KO53" s="103">
        <f>データ!BX7</f>
        <v>8131</v>
      </c>
      <c r="KP53" s="103"/>
      <c r="KQ53" s="103"/>
      <c r="KR53" s="103"/>
      <c r="KS53" s="103"/>
      <c r="KT53" s="103"/>
      <c r="KU53" s="103"/>
      <c r="KV53" s="103"/>
      <c r="KW53" s="103"/>
      <c r="KX53" s="103"/>
      <c r="KY53" s="103"/>
      <c r="KZ53" s="103"/>
      <c r="LA53" s="103"/>
      <c r="LB53" s="103"/>
      <c r="LC53" s="103"/>
      <c r="LD53" s="103"/>
      <c r="LE53" s="103"/>
      <c r="LF53" s="103"/>
      <c r="LG53" s="103"/>
      <c r="LH53" s="103">
        <f>データ!BY7</f>
        <v>8076</v>
      </c>
      <c r="LI53" s="103"/>
      <c r="LJ53" s="103"/>
      <c r="LK53" s="103"/>
      <c r="LL53" s="103"/>
      <c r="LM53" s="103"/>
      <c r="LN53" s="103"/>
      <c r="LO53" s="103"/>
      <c r="LP53" s="103"/>
      <c r="LQ53" s="103"/>
      <c r="LR53" s="103"/>
      <c r="LS53" s="103"/>
      <c r="LT53" s="103"/>
      <c r="LU53" s="103"/>
      <c r="LV53" s="103"/>
      <c r="LW53" s="103"/>
      <c r="LX53" s="103"/>
      <c r="LY53" s="103"/>
      <c r="LZ53" s="103"/>
      <c r="MA53" s="103">
        <f>データ!BZ7</f>
        <v>8265</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132</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68416</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0Q8UD+D4VReHTYoMjkIwzVCpZ3/eT0TyMJNR3xM6Nomr1T4KOPGgO45cIu5UPvao0VqUiwIKU4W+P4W4rreOlw==" saltValue="dX+8HfxqEZS3vKDS+XXAL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101</v>
      </c>
      <c r="AO5" s="59" t="s">
        <v>94</v>
      </c>
      <c r="AP5" s="59" t="s">
        <v>95</v>
      </c>
      <c r="AQ5" s="59" t="s">
        <v>96</v>
      </c>
      <c r="AR5" s="59" t="s">
        <v>97</v>
      </c>
      <c r="AS5" s="59" t="s">
        <v>98</v>
      </c>
      <c r="AT5" s="59" t="s">
        <v>99</v>
      </c>
      <c r="AU5" s="59" t="s">
        <v>102</v>
      </c>
      <c r="AV5" s="59" t="s">
        <v>100</v>
      </c>
      <c r="AW5" s="59" t="s">
        <v>91</v>
      </c>
      <c r="AX5" s="59" t="s">
        <v>92</v>
      </c>
      <c r="AY5" s="59" t="s">
        <v>101</v>
      </c>
      <c r="AZ5" s="59" t="s">
        <v>94</v>
      </c>
      <c r="BA5" s="59" t="s">
        <v>95</v>
      </c>
      <c r="BB5" s="59" t="s">
        <v>96</v>
      </c>
      <c r="BC5" s="59" t="s">
        <v>97</v>
      </c>
      <c r="BD5" s="59" t="s">
        <v>98</v>
      </c>
      <c r="BE5" s="59" t="s">
        <v>99</v>
      </c>
      <c r="BF5" s="59" t="s">
        <v>102</v>
      </c>
      <c r="BG5" s="59" t="s">
        <v>90</v>
      </c>
      <c r="BH5" s="59" t="s">
        <v>103</v>
      </c>
      <c r="BI5" s="59" t="s">
        <v>104</v>
      </c>
      <c r="BJ5" s="59" t="s">
        <v>101</v>
      </c>
      <c r="BK5" s="59" t="s">
        <v>94</v>
      </c>
      <c r="BL5" s="59" t="s">
        <v>95</v>
      </c>
      <c r="BM5" s="59" t="s">
        <v>96</v>
      </c>
      <c r="BN5" s="59" t="s">
        <v>97</v>
      </c>
      <c r="BO5" s="59" t="s">
        <v>98</v>
      </c>
      <c r="BP5" s="59" t="s">
        <v>99</v>
      </c>
      <c r="BQ5" s="59" t="s">
        <v>102</v>
      </c>
      <c r="BR5" s="59" t="s">
        <v>100</v>
      </c>
      <c r="BS5" s="59" t="s">
        <v>91</v>
      </c>
      <c r="BT5" s="59" t="s">
        <v>104</v>
      </c>
      <c r="BU5" s="59" t="s">
        <v>93</v>
      </c>
      <c r="BV5" s="59" t="s">
        <v>94</v>
      </c>
      <c r="BW5" s="59" t="s">
        <v>95</v>
      </c>
      <c r="BX5" s="59" t="s">
        <v>96</v>
      </c>
      <c r="BY5" s="59" t="s">
        <v>97</v>
      </c>
      <c r="BZ5" s="59" t="s">
        <v>98</v>
      </c>
      <c r="CA5" s="59" t="s">
        <v>99</v>
      </c>
      <c r="CB5" s="59" t="s">
        <v>102</v>
      </c>
      <c r="CC5" s="59" t="s">
        <v>100</v>
      </c>
      <c r="CD5" s="59" t="s">
        <v>91</v>
      </c>
      <c r="CE5" s="59" t="s">
        <v>104</v>
      </c>
      <c r="CF5" s="59" t="s">
        <v>101</v>
      </c>
      <c r="CG5" s="59" t="s">
        <v>94</v>
      </c>
      <c r="CH5" s="59" t="s">
        <v>95</v>
      </c>
      <c r="CI5" s="59" t="s">
        <v>96</v>
      </c>
      <c r="CJ5" s="59" t="s">
        <v>97</v>
      </c>
      <c r="CK5" s="59" t="s">
        <v>98</v>
      </c>
      <c r="CL5" s="59" t="s">
        <v>99</v>
      </c>
      <c r="CM5" s="136"/>
      <c r="CN5" s="136"/>
      <c r="CO5" s="59" t="s">
        <v>102</v>
      </c>
      <c r="CP5" s="59" t="s">
        <v>100</v>
      </c>
      <c r="CQ5" s="59" t="s">
        <v>91</v>
      </c>
      <c r="CR5" s="59" t="s">
        <v>92</v>
      </c>
      <c r="CS5" s="59" t="s">
        <v>101</v>
      </c>
      <c r="CT5" s="59" t="s">
        <v>94</v>
      </c>
      <c r="CU5" s="59" t="s">
        <v>95</v>
      </c>
      <c r="CV5" s="59" t="s">
        <v>96</v>
      </c>
      <c r="CW5" s="59" t="s">
        <v>97</v>
      </c>
      <c r="CX5" s="59" t="s">
        <v>98</v>
      </c>
      <c r="CY5" s="59" t="s">
        <v>99</v>
      </c>
      <c r="CZ5" s="59" t="s">
        <v>89</v>
      </c>
      <c r="DA5" s="59" t="s">
        <v>90</v>
      </c>
      <c r="DB5" s="59" t="s">
        <v>103</v>
      </c>
      <c r="DC5" s="59" t="s">
        <v>104</v>
      </c>
      <c r="DD5" s="59" t="s">
        <v>101</v>
      </c>
      <c r="DE5" s="59" t="s">
        <v>94</v>
      </c>
      <c r="DF5" s="59" t="s">
        <v>95</v>
      </c>
      <c r="DG5" s="59" t="s">
        <v>96</v>
      </c>
      <c r="DH5" s="59" t="s">
        <v>97</v>
      </c>
      <c r="DI5" s="59" t="s">
        <v>98</v>
      </c>
      <c r="DJ5" s="59" t="s">
        <v>35</v>
      </c>
      <c r="DK5" s="59" t="s">
        <v>89</v>
      </c>
      <c r="DL5" s="59" t="s">
        <v>100</v>
      </c>
      <c r="DM5" s="59" t="s">
        <v>91</v>
      </c>
      <c r="DN5" s="59" t="s">
        <v>92</v>
      </c>
      <c r="DO5" s="59" t="s">
        <v>101</v>
      </c>
      <c r="DP5" s="59" t="s">
        <v>94</v>
      </c>
      <c r="DQ5" s="59" t="s">
        <v>95</v>
      </c>
      <c r="DR5" s="59" t="s">
        <v>96</v>
      </c>
      <c r="DS5" s="59" t="s">
        <v>97</v>
      </c>
      <c r="DT5" s="59" t="s">
        <v>98</v>
      </c>
      <c r="DU5" s="59" t="s">
        <v>99</v>
      </c>
    </row>
    <row r="6" spans="1:125" s="66" customFormat="1" x14ac:dyDescent="0.15">
      <c r="A6" s="49" t="s">
        <v>105</v>
      </c>
      <c r="B6" s="60">
        <f>B8</f>
        <v>2019</v>
      </c>
      <c r="C6" s="60">
        <f t="shared" ref="C6:X6" si="1">C8</f>
        <v>12033</v>
      </c>
      <c r="D6" s="60">
        <f t="shared" si="1"/>
        <v>47</v>
      </c>
      <c r="E6" s="60">
        <f t="shared" si="1"/>
        <v>14</v>
      </c>
      <c r="F6" s="60">
        <f t="shared" si="1"/>
        <v>0</v>
      </c>
      <c r="G6" s="60">
        <f t="shared" si="1"/>
        <v>3</v>
      </c>
      <c r="H6" s="60" t="str">
        <f>SUBSTITUTE(H8,"　","")</f>
        <v>北海道小樽市</v>
      </c>
      <c r="I6" s="60" t="str">
        <f t="shared" si="1"/>
        <v>小樽市駅横駐車場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24</v>
      </c>
      <c r="S6" s="62" t="str">
        <f t="shared" si="1"/>
        <v>駅</v>
      </c>
      <c r="T6" s="62" t="str">
        <f t="shared" si="1"/>
        <v>有</v>
      </c>
      <c r="U6" s="63">
        <f t="shared" si="1"/>
        <v>940</v>
      </c>
      <c r="V6" s="63">
        <f t="shared" si="1"/>
        <v>73</v>
      </c>
      <c r="W6" s="63">
        <f t="shared" si="1"/>
        <v>240</v>
      </c>
      <c r="X6" s="62" t="str">
        <f t="shared" si="1"/>
        <v>利用料金制</v>
      </c>
      <c r="Y6" s="64">
        <f>IF(Y8="-",NA(),Y8)</f>
        <v>38.700000000000003</v>
      </c>
      <c r="Z6" s="64">
        <f t="shared" ref="Z6:AH6" si="2">IF(Z8="-",NA(),Z8)</f>
        <v>39.4</v>
      </c>
      <c r="AA6" s="64">
        <f t="shared" si="2"/>
        <v>172.1</v>
      </c>
      <c r="AB6" s="64">
        <f t="shared" si="2"/>
        <v>179.5</v>
      </c>
      <c r="AC6" s="64">
        <f t="shared" si="2"/>
        <v>178.3</v>
      </c>
      <c r="AD6" s="64">
        <f t="shared" si="2"/>
        <v>419.4</v>
      </c>
      <c r="AE6" s="64">
        <f t="shared" si="2"/>
        <v>371</v>
      </c>
      <c r="AF6" s="64">
        <f t="shared" si="2"/>
        <v>509.2</v>
      </c>
      <c r="AG6" s="64">
        <f t="shared" si="2"/>
        <v>378.1</v>
      </c>
      <c r="AH6" s="64">
        <f t="shared" si="2"/>
        <v>756.6</v>
      </c>
      <c r="AI6" s="61" t="str">
        <f>IF(AI8="-","",IF(AI8="-","【-】","【"&amp;SUBSTITUTE(TEXT(AI8,"#,##0.0"),"-","△")&amp;"】"))</f>
        <v>【619.1】</v>
      </c>
      <c r="AJ6" s="64">
        <f>IF(AJ8="-",NA(),AJ8)</f>
        <v>4.5</v>
      </c>
      <c r="AK6" s="64">
        <f t="shared" ref="AK6:AS6" si="3">IF(AK8="-",NA(),AK8)</f>
        <v>2</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37</v>
      </c>
      <c r="AV6" s="65">
        <f t="shared" ref="AV6:BD6" si="4">IF(AV8="-",NA(),AV8)</f>
        <v>15</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35.200000000000003</v>
      </c>
      <c r="BG6" s="64">
        <f t="shared" ref="BG6:BO6" si="5">IF(BG8="-",NA(),BG8)</f>
        <v>37.700000000000003</v>
      </c>
      <c r="BH6" s="64">
        <f t="shared" si="5"/>
        <v>41.9</v>
      </c>
      <c r="BI6" s="64">
        <f t="shared" si="5"/>
        <v>44.3</v>
      </c>
      <c r="BJ6" s="64">
        <f t="shared" si="5"/>
        <v>43.9</v>
      </c>
      <c r="BK6" s="64">
        <f t="shared" si="5"/>
        <v>38.200000000000003</v>
      </c>
      <c r="BL6" s="64">
        <f t="shared" si="5"/>
        <v>34.6</v>
      </c>
      <c r="BM6" s="64">
        <f t="shared" si="5"/>
        <v>37.6</v>
      </c>
      <c r="BN6" s="64">
        <f t="shared" si="5"/>
        <v>30.2</v>
      </c>
      <c r="BO6" s="64">
        <f t="shared" si="5"/>
        <v>33.9</v>
      </c>
      <c r="BP6" s="61" t="str">
        <f>IF(BP8="-","",IF(BP8="-","【-】","【"&amp;SUBSTITUTE(TEXT(BP8,"#,##0.0"),"-","△")&amp;"】"))</f>
        <v>【20.8】</v>
      </c>
      <c r="BQ6" s="65">
        <f>IF(BQ8="-",NA(),BQ8)</f>
        <v>5550</v>
      </c>
      <c r="BR6" s="65">
        <f t="shared" ref="BR6:BZ6" si="6">IF(BR8="-",NA(),BR8)</f>
        <v>6467</v>
      </c>
      <c r="BS6" s="65">
        <f t="shared" si="6"/>
        <v>7313</v>
      </c>
      <c r="BT6" s="65">
        <f t="shared" si="6"/>
        <v>8174</v>
      </c>
      <c r="BU6" s="65">
        <f t="shared" si="6"/>
        <v>8308</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68416</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158.9</v>
      </c>
      <c r="DL6" s="64">
        <f t="shared" ref="DL6:DT6" si="9">IF(DL8="-",NA(),DL8)</f>
        <v>171.2</v>
      </c>
      <c r="DM6" s="64">
        <f t="shared" si="9"/>
        <v>180.8</v>
      </c>
      <c r="DN6" s="64">
        <f t="shared" si="9"/>
        <v>189</v>
      </c>
      <c r="DO6" s="64">
        <f t="shared" si="9"/>
        <v>193.2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108</v>
      </c>
      <c r="B7" s="60">
        <f t="shared" ref="B7:X7" si="10">B8</f>
        <v>2019</v>
      </c>
      <c r="C7" s="60">
        <f t="shared" si="10"/>
        <v>12033</v>
      </c>
      <c r="D7" s="60">
        <f t="shared" si="10"/>
        <v>47</v>
      </c>
      <c r="E7" s="60">
        <f t="shared" si="10"/>
        <v>14</v>
      </c>
      <c r="F7" s="60">
        <f t="shared" si="10"/>
        <v>0</v>
      </c>
      <c r="G7" s="60">
        <f t="shared" si="10"/>
        <v>3</v>
      </c>
      <c r="H7" s="60" t="str">
        <f t="shared" si="10"/>
        <v>北海道　小樽市</v>
      </c>
      <c r="I7" s="60" t="str">
        <f t="shared" si="10"/>
        <v>小樽市駅横駐車場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24</v>
      </c>
      <c r="S7" s="62" t="str">
        <f t="shared" si="10"/>
        <v>駅</v>
      </c>
      <c r="T7" s="62" t="str">
        <f t="shared" si="10"/>
        <v>有</v>
      </c>
      <c r="U7" s="63">
        <f t="shared" si="10"/>
        <v>940</v>
      </c>
      <c r="V7" s="63">
        <f t="shared" si="10"/>
        <v>73</v>
      </c>
      <c r="W7" s="63">
        <f t="shared" si="10"/>
        <v>240</v>
      </c>
      <c r="X7" s="62" t="str">
        <f t="shared" si="10"/>
        <v>利用料金制</v>
      </c>
      <c r="Y7" s="64">
        <f>Y8</f>
        <v>38.700000000000003</v>
      </c>
      <c r="Z7" s="64">
        <f t="shared" ref="Z7:AH7" si="11">Z8</f>
        <v>39.4</v>
      </c>
      <c r="AA7" s="64">
        <f t="shared" si="11"/>
        <v>172.1</v>
      </c>
      <c r="AB7" s="64">
        <f t="shared" si="11"/>
        <v>179.5</v>
      </c>
      <c r="AC7" s="64">
        <f t="shared" si="11"/>
        <v>178.3</v>
      </c>
      <c r="AD7" s="64">
        <f t="shared" si="11"/>
        <v>419.4</v>
      </c>
      <c r="AE7" s="64">
        <f t="shared" si="11"/>
        <v>371</v>
      </c>
      <c r="AF7" s="64">
        <f t="shared" si="11"/>
        <v>509.2</v>
      </c>
      <c r="AG7" s="64">
        <f t="shared" si="11"/>
        <v>378.1</v>
      </c>
      <c r="AH7" s="64">
        <f t="shared" si="11"/>
        <v>756.6</v>
      </c>
      <c r="AI7" s="61"/>
      <c r="AJ7" s="64">
        <f>AJ8</f>
        <v>4.5</v>
      </c>
      <c r="AK7" s="64">
        <f t="shared" ref="AK7:AS7" si="12">AK8</f>
        <v>2</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37</v>
      </c>
      <c r="AV7" s="65">
        <f t="shared" ref="AV7:BD7" si="13">AV8</f>
        <v>15</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35.200000000000003</v>
      </c>
      <c r="BG7" s="64">
        <f t="shared" ref="BG7:BO7" si="14">BG8</f>
        <v>37.700000000000003</v>
      </c>
      <c r="BH7" s="64">
        <f t="shared" si="14"/>
        <v>41.9</v>
      </c>
      <c r="BI7" s="64">
        <f t="shared" si="14"/>
        <v>44.3</v>
      </c>
      <c r="BJ7" s="64">
        <f t="shared" si="14"/>
        <v>43.9</v>
      </c>
      <c r="BK7" s="64">
        <f t="shared" si="14"/>
        <v>38.200000000000003</v>
      </c>
      <c r="BL7" s="64">
        <f t="shared" si="14"/>
        <v>34.6</v>
      </c>
      <c r="BM7" s="64">
        <f t="shared" si="14"/>
        <v>37.6</v>
      </c>
      <c r="BN7" s="64">
        <f t="shared" si="14"/>
        <v>30.2</v>
      </c>
      <c r="BO7" s="64">
        <f t="shared" si="14"/>
        <v>33.9</v>
      </c>
      <c r="BP7" s="61"/>
      <c r="BQ7" s="65">
        <f>BQ8</f>
        <v>5550</v>
      </c>
      <c r="BR7" s="65">
        <f t="shared" ref="BR7:BZ7" si="15">BR8</f>
        <v>6467</v>
      </c>
      <c r="BS7" s="65">
        <f t="shared" si="15"/>
        <v>7313</v>
      </c>
      <c r="BT7" s="65">
        <f t="shared" si="15"/>
        <v>8174</v>
      </c>
      <c r="BU7" s="65">
        <f t="shared" si="15"/>
        <v>8308</v>
      </c>
      <c r="BV7" s="65">
        <f t="shared" si="15"/>
        <v>6967</v>
      </c>
      <c r="BW7" s="65">
        <f t="shared" si="15"/>
        <v>7138</v>
      </c>
      <c r="BX7" s="65">
        <f t="shared" si="15"/>
        <v>8131</v>
      </c>
      <c r="BY7" s="65">
        <f t="shared" si="15"/>
        <v>8076</v>
      </c>
      <c r="BZ7" s="65">
        <f t="shared" si="15"/>
        <v>8265</v>
      </c>
      <c r="CA7" s="63"/>
      <c r="CB7" s="64" t="s">
        <v>109</v>
      </c>
      <c r="CC7" s="64" t="s">
        <v>109</v>
      </c>
      <c r="CD7" s="64" t="s">
        <v>109</v>
      </c>
      <c r="CE7" s="64" t="s">
        <v>109</v>
      </c>
      <c r="CF7" s="64" t="s">
        <v>109</v>
      </c>
      <c r="CG7" s="64" t="s">
        <v>109</v>
      </c>
      <c r="CH7" s="64" t="s">
        <v>109</v>
      </c>
      <c r="CI7" s="64" t="s">
        <v>109</v>
      </c>
      <c r="CJ7" s="64" t="s">
        <v>109</v>
      </c>
      <c r="CK7" s="64" t="s">
        <v>110</v>
      </c>
      <c r="CL7" s="61"/>
      <c r="CM7" s="63">
        <f>CM8</f>
        <v>68416</v>
      </c>
      <c r="CN7" s="63">
        <f>CN8</f>
        <v>0</v>
      </c>
      <c r="CO7" s="64" t="s">
        <v>109</v>
      </c>
      <c r="CP7" s="64" t="s">
        <v>109</v>
      </c>
      <c r="CQ7" s="64" t="s">
        <v>109</v>
      </c>
      <c r="CR7" s="64" t="s">
        <v>109</v>
      </c>
      <c r="CS7" s="64" t="s">
        <v>109</v>
      </c>
      <c r="CT7" s="64" t="s">
        <v>109</v>
      </c>
      <c r="CU7" s="64" t="s">
        <v>109</v>
      </c>
      <c r="CV7" s="64" t="s">
        <v>109</v>
      </c>
      <c r="CW7" s="64" t="s">
        <v>109</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158.9</v>
      </c>
      <c r="DL7" s="64">
        <f t="shared" ref="DL7:DT7" si="17">DL8</f>
        <v>171.2</v>
      </c>
      <c r="DM7" s="64">
        <f t="shared" si="17"/>
        <v>180.8</v>
      </c>
      <c r="DN7" s="64">
        <f t="shared" si="17"/>
        <v>189</v>
      </c>
      <c r="DO7" s="64">
        <f t="shared" si="17"/>
        <v>193.2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12033</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24</v>
      </c>
      <c r="S8" s="69" t="s">
        <v>121</v>
      </c>
      <c r="T8" s="69" t="s">
        <v>122</v>
      </c>
      <c r="U8" s="70">
        <v>940</v>
      </c>
      <c r="V8" s="70">
        <v>73</v>
      </c>
      <c r="W8" s="70">
        <v>240</v>
      </c>
      <c r="X8" s="69" t="s">
        <v>123</v>
      </c>
      <c r="Y8" s="71">
        <v>38.700000000000003</v>
      </c>
      <c r="Z8" s="71">
        <v>39.4</v>
      </c>
      <c r="AA8" s="71">
        <v>172.1</v>
      </c>
      <c r="AB8" s="71">
        <v>179.5</v>
      </c>
      <c r="AC8" s="71">
        <v>178.3</v>
      </c>
      <c r="AD8" s="71">
        <v>419.4</v>
      </c>
      <c r="AE8" s="71">
        <v>371</v>
      </c>
      <c r="AF8" s="71">
        <v>509.2</v>
      </c>
      <c r="AG8" s="71">
        <v>378.1</v>
      </c>
      <c r="AH8" s="71">
        <v>756.6</v>
      </c>
      <c r="AI8" s="68">
        <v>619.1</v>
      </c>
      <c r="AJ8" s="71">
        <v>4.5</v>
      </c>
      <c r="AK8" s="71">
        <v>2</v>
      </c>
      <c r="AL8" s="71">
        <v>0</v>
      </c>
      <c r="AM8" s="71">
        <v>0</v>
      </c>
      <c r="AN8" s="71">
        <v>0</v>
      </c>
      <c r="AO8" s="71">
        <v>3.2</v>
      </c>
      <c r="AP8" s="71">
        <v>2.9</v>
      </c>
      <c r="AQ8" s="71">
        <v>6</v>
      </c>
      <c r="AR8" s="71">
        <v>3.8</v>
      </c>
      <c r="AS8" s="71">
        <v>2</v>
      </c>
      <c r="AT8" s="68">
        <v>2.2999999999999998</v>
      </c>
      <c r="AU8" s="72">
        <v>37</v>
      </c>
      <c r="AV8" s="72">
        <v>15</v>
      </c>
      <c r="AW8" s="72">
        <v>0</v>
      </c>
      <c r="AX8" s="72">
        <v>0</v>
      </c>
      <c r="AY8" s="72">
        <v>0</v>
      </c>
      <c r="AZ8" s="72">
        <v>22</v>
      </c>
      <c r="BA8" s="72">
        <v>16</v>
      </c>
      <c r="BB8" s="72">
        <v>21</v>
      </c>
      <c r="BC8" s="72">
        <v>17</v>
      </c>
      <c r="BD8" s="72">
        <v>15</v>
      </c>
      <c r="BE8" s="72">
        <v>17</v>
      </c>
      <c r="BF8" s="71">
        <v>35.200000000000003</v>
      </c>
      <c r="BG8" s="71">
        <v>37.700000000000003</v>
      </c>
      <c r="BH8" s="71">
        <v>41.9</v>
      </c>
      <c r="BI8" s="71">
        <v>44.3</v>
      </c>
      <c r="BJ8" s="71">
        <v>43.9</v>
      </c>
      <c r="BK8" s="71">
        <v>38.200000000000003</v>
      </c>
      <c r="BL8" s="71">
        <v>34.6</v>
      </c>
      <c r="BM8" s="71">
        <v>37.6</v>
      </c>
      <c r="BN8" s="71">
        <v>30.2</v>
      </c>
      <c r="BO8" s="71">
        <v>33.9</v>
      </c>
      <c r="BP8" s="68">
        <v>20.8</v>
      </c>
      <c r="BQ8" s="72">
        <v>5550</v>
      </c>
      <c r="BR8" s="72">
        <v>6467</v>
      </c>
      <c r="BS8" s="72">
        <v>7313</v>
      </c>
      <c r="BT8" s="73">
        <v>8174</v>
      </c>
      <c r="BU8" s="73">
        <v>8308</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68416</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158.9</v>
      </c>
      <c r="DL8" s="71">
        <v>171.2</v>
      </c>
      <c r="DM8" s="71">
        <v>180.8</v>
      </c>
      <c r="DN8" s="71">
        <v>189</v>
      </c>
      <c r="DO8" s="71">
        <v>193.2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篠田侑紀</cp:lastModifiedBy>
  <cp:lastPrinted>2021-01-31T05:37:17Z</cp:lastPrinted>
  <dcterms:created xsi:type="dcterms:W3CDTF">2020-12-04T03:25:53Z</dcterms:created>
  <dcterms:modified xsi:type="dcterms:W3CDTF">2021-01-31T06:15:58Z</dcterms:modified>
  <cp:category/>
</cp:coreProperties>
</file>