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101.vds.iij.jp\vol00$\Home\sasaki-msy\Desktop\☆メール添付フォルダ\"/>
    </mc:Choice>
  </mc:AlternateContent>
  <workbookProtection workbookAlgorithmName="SHA-512" workbookHashValue="TpHaAb0oXODc1kt8LN9CQEM0vDD04ZqjUZc23zKBRi8+a0mfU5JdnPavsxT+65lZyr/idGbzbhznDMnMZ7PBnQ==" workbookSaltValue="xzq6jLIwwlx5Q5Fg4iRNYA==" workbookSpinCount="100000" lockStructure="1"/>
  <bookViews>
    <workbookView xWindow="0" yWindow="0" windowWidth="24000" windowHeight="934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<sst xmlns="http://schemas.openxmlformats.org/spreadsheetml/2006/main" count="228" uniqueCount="115">
  <si>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</si>
  <si>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</si>
  <si>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</si>
  <si>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</si>
  <si>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</si>
  <si>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</si>
  <si>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</si>
  <si>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</si>
  <si>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</si>
  <si>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</si>
  <si>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</si>
  <si>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</si>
  <si>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</si>
  <si>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</si>
  <si>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</si>
  <si>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</si>
  <si>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</si>
  <si>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</si>
  <si>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</si>
  <si>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</si>
  <si>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</si>
  <si>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</si>
  <si>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</si>
  <si>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</si>
  <si>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</si>
  <si>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</si>
  <si>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</si>
  <si>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</si>
  <si>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</si>
  <si>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</si>
  <si>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</si>
  <si>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</si>
  <si>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</si>
  <si>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</si>
  <si>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</si>
  <si>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</si>
  <si>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</si>
  <si>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</si>
  <si>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</si>
  <si>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</si>
  <si>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</si>
  <si>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</si>
  <si>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</si>
  <si>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</si>
  <si>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</si>
  <si>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</si>
  <si>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</si>
  <si>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</si>
  <si>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</si>
  <si>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</si>
  <si>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</si>
  <si>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</si>
  <si>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</si>
  <si>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</si>
  <si>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</si>
  <si>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</si>
  <si>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</si>
  <si>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</si>
  <si>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</si>
  <si>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</si>
  <si>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</si>
  <si>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</si>
  <si>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</si>
  <si>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</si>
  <si>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</si>
  <si>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</si>
  <si>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</si>
  <si>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</si>
  <si>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</si>
  <si>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</si>
  <si>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</si>
  <si>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</si>
  <si>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</si>
  <si>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</si>
  <si>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</si>
  <si>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</si>
  <si>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</si>
  <si>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</si>
  <si>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</si>
  <si>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</si>
  <si>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</si>
  <si>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</si>
  <si>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</si>
  <si>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</si>
  <si>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</si>
  <si>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</si>
  <si>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</si>
  <si>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</si>
  <si>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</si>
  <si>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</si>
  <si>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</si>
  <si>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</si>
  <si>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</si>
  <si>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小樽市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</si>
  <si>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</si>
  <si>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</si>
  <si>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</si>
  <si>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</si>
  <si>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</si>
  <si>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</si>
  <si>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</si>
  <si>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</si>
  <si>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</si>
  <si>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</si>
  <si>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</si>
  <si>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</si>
  <si>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</si>
  <si>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</si>
  <si>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</si>
  <si>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</si>
  <si>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</si>
  <si>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</si>
  <si>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当市の簡易水道事業は、平成元年度に供用開始した事業であり、施設は比較的新しいものであるため、「老朽化の状況」を示す各指標については、現在のところ良好な数値となっています。
　しかし、施設整備は平成元年度から平成８年度までの間に集中的に行われてきたため、今後施設の更新時期が集中することが見込まれます。更新投資が特定の年度に集中しないよう、施設の老朽化の状況を把握しながら、更新経費の平準化に努めます。</t>
    <rPh sb="1" eb="3">
      <t>トウシ</t>
    </rPh>
    <rPh sb="4" eb="6">
      <t>カンイ</t>
    </rPh>
    <rPh sb="6" eb="8">
      <t>スイドウ</t>
    </rPh>
    <rPh sb="8" eb="10">
      <t>ジギョウ</t>
    </rPh>
    <rPh sb="12" eb="14">
      <t>ヘイセイ</t>
    </rPh>
    <rPh sb="14" eb="16">
      <t>ガンネン</t>
    </rPh>
    <rPh sb="16" eb="17">
      <t>ド</t>
    </rPh>
    <rPh sb="18" eb="20">
      <t>キョウヨウ</t>
    </rPh>
    <rPh sb="20" eb="22">
      <t>カイシ</t>
    </rPh>
    <rPh sb="24" eb="26">
      <t>ジギョウ</t>
    </rPh>
    <rPh sb="30" eb="32">
      <t>シセツ</t>
    </rPh>
    <rPh sb="33" eb="36">
      <t>ヒカクテキ</t>
    </rPh>
    <rPh sb="36" eb="37">
      <t>アタラ</t>
    </rPh>
    <rPh sb="48" eb="51">
      <t>ロウキュウカ</t>
    </rPh>
    <rPh sb="52" eb="54">
      <t>ジョウキョウ</t>
    </rPh>
    <rPh sb="56" eb="57">
      <t>シメ</t>
    </rPh>
    <rPh sb="58" eb="61">
      <t>カクシヒョウ</t>
    </rPh>
    <rPh sb="67" eb="69">
      <t>ゲンザイ</t>
    </rPh>
    <rPh sb="73" eb="75">
      <t>リョウコウ</t>
    </rPh>
    <rPh sb="76" eb="78">
      <t>スウチ</t>
    </rPh>
    <rPh sb="92" eb="94">
      <t>シセツ</t>
    </rPh>
    <rPh sb="94" eb="96">
      <t>セイビ</t>
    </rPh>
    <rPh sb="97" eb="99">
      <t>ヘイセイ</t>
    </rPh>
    <rPh sb="99" eb="101">
      <t>ガンネン</t>
    </rPh>
    <rPh sb="101" eb="102">
      <t>ド</t>
    </rPh>
    <rPh sb="104" eb="106">
      <t>ヘイセイ</t>
    </rPh>
    <rPh sb="107" eb="109">
      <t>ネンド</t>
    </rPh>
    <rPh sb="112" eb="113">
      <t>アイダ</t>
    </rPh>
    <rPh sb="114" eb="117">
      <t>シュウチュウテキ</t>
    </rPh>
    <rPh sb="118" eb="119">
      <t>オコナ</t>
    </rPh>
    <rPh sb="127" eb="129">
      <t>コンゴ</t>
    </rPh>
    <rPh sb="129" eb="131">
      <t>シセツ</t>
    </rPh>
    <rPh sb="132" eb="134">
      <t>コウシン</t>
    </rPh>
    <rPh sb="134" eb="136">
      <t>ジキ</t>
    </rPh>
    <rPh sb="137" eb="139">
      <t>シュウチュウ</t>
    </rPh>
    <rPh sb="144" eb="146">
      <t>ミコ</t>
    </rPh>
    <rPh sb="151" eb="153">
      <t>コウシン</t>
    </rPh>
    <rPh sb="153" eb="155">
      <t>トウシ</t>
    </rPh>
    <rPh sb="156" eb="158">
      <t>トクテイ</t>
    </rPh>
    <rPh sb="159" eb="161">
      <t>ネンド</t>
    </rPh>
    <rPh sb="162" eb="164">
      <t>シュウチュウ</t>
    </rPh>
    <rPh sb="170" eb="172">
      <t>シセツ</t>
    </rPh>
    <rPh sb="173" eb="176">
      <t>ロウキュウカ</t>
    </rPh>
    <rPh sb="177" eb="179">
      <t>ジョウキョウ</t>
    </rPh>
    <rPh sb="180" eb="182">
      <t>ハアク</t>
    </rPh>
    <phoneticPr fontId="4"/>
  </si>
  <si>
    <t>　当市の簡易水道事業は、給水の全てを石狩西部広域水道企業団からの受水によりまかなっており、受水費を協定に基づく水量により費用計上しています。一方、給水は銭函４丁目・５丁目に立地する工場等を対象としていることから、収益が企業立地の進捗に左右されるため、今後も厳しい経営状況が予想されます。
　このような状況の下、安全な水を安定的に提供し、円滑な経済活動を持続させるため、施設の更新や維持管理を適切に行うとともに、立地企業等の簡易水道の利用促進を図るため、料金体系を適正化するほか、維持管理費等の圧縮により財政基盤の強化を図ることで安定した事業経営に努めていきます。</t>
    <rPh sb="70" eb="72">
      <t>イッポウ</t>
    </rPh>
    <rPh sb="106" eb="108">
      <t>シュウエキ</t>
    </rPh>
    <rPh sb="125" eb="127">
      <t>コンゴ</t>
    </rPh>
    <rPh sb="128" eb="129">
      <t>キビ</t>
    </rPh>
    <rPh sb="131" eb="133">
      <t>ケイエイ</t>
    </rPh>
    <rPh sb="133" eb="135">
      <t>ジョウキョウ</t>
    </rPh>
    <rPh sb="136" eb="138">
      <t>ヨソウ</t>
    </rPh>
    <rPh sb="150" eb="152">
      <t>ジョウキョウ</t>
    </rPh>
    <rPh sb="153" eb="154">
      <t>モト</t>
    </rPh>
    <rPh sb="239" eb="241">
      <t>イジ</t>
    </rPh>
    <rPh sb="241" eb="243">
      <t>カンリ</t>
    </rPh>
    <rPh sb="243" eb="244">
      <t>ヒ</t>
    </rPh>
    <rPh sb="244" eb="245">
      <t>トウ</t>
    </rPh>
    <rPh sb="246" eb="248">
      <t>アッシュク</t>
    </rPh>
    <rPh sb="251" eb="253">
      <t>ザイセイ</t>
    </rPh>
    <rPh sb="253" eb="255">
      <t>キバン</t>
    </rPh>
    <rPh sb="256" eb="258">
      <t>キョウカ</t>
    </rPh>
    <rPh sb="259" eb="260">
      <t>ハカ</t>
    </rPh>
    <rPh sb="264" eb="266">
      <t>アンテイ</t>
    </rPh>
    <rPh sb="268" eb="270">
      <t>ジギョウ</t>
    </rPh>
    <rPh sb="270" eb="272">
      <t>ケイエイ</t>
    </rPh>
    <rPh sb="273" eb="274">
      <t>ツト</t>
    </rPh>
    <phoneticPr fontId="4"/>
  </si>
  <si>
    <r>
      <t>①経常収支比率・②累積欠損金比率
　新型コロナウイルス感染症の影響を大きく受けた時期に比べ給水収益が増加し、資産減耗費も前年に比べ減少しましたが、経常収支は赤字となりました。このことにより、前年度に続いて当年度純損失を計上したことから、累積欠損金が増加しました。
　今後も、企業誘致を図っていくほか、地下水利用企業に対して簡易水道への切替えを促すなど、給水収益増加に向けた取組を継続する必要があります。
③流動比率・④企業債残高対給水収益比率
　企業債残高は減少傾向にありますが、平成５年度から平成８年度に発行した企業債の償還が完了していないため、依然として高い水準にあります。このため、流動比率は流動負債に占める企業債の割合が高いため、低い水準にあります。両指標の改善のためには、企業債残高の圧縮を図るとともに、先述の給水収益増加に向けた取組を進める必要があります。
⑤料金回収率・⑥給水原価・⑦施設利用率・⑧有収率
　有収水量が増加傾向にあるものの、給水の全てを石狩西部広域水道企業団からの受水によりまかなっており、受水費を協定に基づく水量により費用計上しているため、給水原価の低減は難しく、料金回収率も低い水準となっています。</t>
    </r>
    <r>
      <rPr>
        <strike/>
        <sz val="10"/>
        <rFont val="ＭＳ ゴシック"/>
        <family val="3"/>
        <charset val="128"/>
      </rPr>
      <t xml:space="preserve">
</t>
    </r>
    <r>
      <rPr>
        <sz val="10"/>
        <rFont val="ＭＳ ゴシック"/>
        <family val="3"/>
        <charset val="128"/>
      </rPr>
      <t>　また、施設利用率は、令和２年度のポンプ設備更新に伴い、ダウンサイジングを実施しており、配水量も増加傾向にあるため、当該指標は改善しました。有収率については、配水管で滞留する水道水の水質保全のために放水を行っており、放水量が多いため有収率が低い水準となっています。今後は、簡易水道利用企業の増加に向けた取組により、これらの指標の改善に努めます。</t>
    </r>
    <rPh sb="18" eb="20">
      <t>シンガタ</t>
    </rPh>
    <rPh sb="27" eb="30">
      <t>カンセンショウ</t>
    </rPh>
    <rPh sb="31" eb="33">
      <t>エイキョウ</t>
    </rPh>
    <rPh sb="34" eb="35">
      <t>オオ</t>
    </rPh>
    <rPh sb="37" eb="38">
      <t>ウ</t>
    </rPh>
    <rPh sb="40" eb="42">
      <t>ジキ</t>
    </rPh>
    <rPh sb="43" eb="44">
      <t>クラ</t>
    </rPh>
    <rPh sb="45" eb="47">
      <t>キュウスイ</t>
    </rPh>
    <rPh sb="47" eb="49">
      <t>シュウエキ</t>
    </rPh>
    <rPh sb="50" eb="52">
      <t>ゾウカ</t>
    </rPh>
    <rPh sb="54" eb="56">
      <t>シサン</t>
    </rPh>
    <rPh sb="56" eb="58">
      <t>ゲンモウ</t>
    </rPh>
    <rPh sb="58" eb="59">
      <t>ヒ</t>
    </rPh>
    <rPh sb="61" eb="62">
      <t>ネン</t>
    </rPh>
    <rPh sb="63" eb="64">
      <t>クラ</t>
    </rPh>
    <rPh sb="65" eb="67">
      <t>ゲンショウ</t>
    </rPh>
    <rPh sb="78" eb="80">
      <t>アカジ</t>
    </rPh>
    <rPh sb="95" eb="98">
      <t>ゼンネンド</t>
    </rPh>
    <rPh sb="99" eb="100">
      <t>ツヅ</t>
    </rPh>
    <rPh sb="124" eb="126">
      <t>ゾウカ</t>
    </rPh>
    <rPh sb="142" eb="143">
      <t>ハカ</t>
    </rPh>
    <rPh sb="171" eb="172">
      <t>ウナガ</t>
    </rPh>
    <rPh sb="189" eb="191">
      <t>ケイゾク</t>
    </rPh>
    <rPh sb="203" eb="205">
      <t>リュウドウ</t>
    </rPh>
    <rPh sb="205" eb="207">
      <t>ヒリツ</t>
    </rPh>
    <rPh sb="209" eb="211">
      <t>キギョウ</t>
    </rPh>
    <rPh sb="211" eb="212">
      <t>サイ</t>
    </rPh>
    <rPh sb="212" eb="214">
      <t>ザンダカ</t>
    </rPh>
    <rPh sb="214" eb="215">
      <t>タイ</t>
    </rPh>
    <rPh sb="215" eb="217">
      <t>キュウスイ</t>
    </rPh>
    <rPh sb="217" eb="219">
      <t>シュウエキ</t>
    </rPh>
    <rPh sb="219" eb="221">
      <t>ヒリツ</t>
    </rPh>
    <rPh sb="223" eb="225">
      <t>キギョウ</t>
    </rPh>
    <rPh sb="225" eb="226">
      <t>サイ</t>
    </rPh>
    <rPh sb="226" eb="228">
      <t>ザンダカ</t>
    </rPh>
    <rPh sb="229" eb="231">
      <t>ゲンショウ</t>
    </rPh>
    <rPh sb="231" eb="233">
      <t>ケイコウ</t>
    </rPh>
    <rPh sb="299" eb="301">
      <t>リュウドウ</t>
    </rPh>
    <rPh sb="301" eb="303">
      <t>フサイ</t>
    </rPh>
    <rPh sb="304" eb="305">
      <t>シ</t>
    </rPh>
    <rPh sb="307" eb="309">
      <t>キギョウ</t>
    </rPh>
    <rPh sb="309" eb="310">
      <t>サイ</t>
    </rPh>
    <rPh sb="311" eb="313">
      <t>ワリアイ</t>
    </rPh>
    <rPh sb="314" eb="315">
      <t>タカ</t>
    </rPh>
    <rPh sb="319" eb="320">
      <t>ヒク</t>
    </rPh>
    <rPh sb="321" eb="323">
      <t>スイジュン</t>
    </rPh>
    <rPh sb="329" eb="330">
      <t>リョウ</t>
    </rPh>
    <rPh sb="330" eb="332">
      <t>シヒョウ</t>
    </rPh>
    <rPh sb="333" eb="335">
      <t>カイゼン</t>
    </rPh>
    <rPh sb="341" eb="343">
      <t>キギョウ</t>
    </rPh>
    <rPh sb="343" eb="344">
      <t>サイ</t>
    </rPh>
    <rPh sb="344" eb="346">
      <t>ザンダカ</t>
    </rPh>
    <rPh sb="347" eb="349">
      <t>アッシュク</t>
    </rPh>
    <rPh sb="350" eb="351">
      <t>ハカ</t>
    </rPh>
    <rPh sb="357" eb="359">
      <t>センジュツ</t>
    </rPh>
    <rPh sb="360" eb="362">
      <t>キュウスイ</t>
    </rPh>
    <rPh sb="362" eb="364">
      <t>シュウエキ</t>
    </rPh>
    <rPh sb="364" eb="366">
      <t>ゾウカ</t>
    </rPh>
    <rPh sb="367" eb="368">
      <t>ム</t>
    </rPh>
    <rPh sb="370" eb="372">
      <t>トリクミ</t>
    </rPh>
    <rPh sb="373" eb="374">
      <t>スス</t>
    </rPh>
    <rPh sb="376" eb="378">
      <t>ヒツヨウ</t>
    </rPh>
    <rPh sb="386" eb="388">
      <t>リョウキン</t>
    </rPh>
    <rPh sb="388" eb="390">
      <t>カイシュウ</t>
    </rPh>
    <rPh sb="390" eb="391">
      <t>リツ</t>
    </rPh>
    <rPh sb="393" eb="395">
      <t>キュウスイ</t>
    </rPh>
    <rPh sb="395" eb="397">
      <t>ゲンカ</t>
    </rPh>
    <rPh sb="399" eb="401">
      <t>シセツ</t>
    </rPh>
    <rPh sb="401" eb="404">
      <t>リヨウリツ</t>
    </rPh>
    <rPh sb="406" eb="407">
      <t>ユウ</t>
    </rPh>
    <rPh sb="407" eb="408">
      <t>シュウ</t>
    </rPh>
    <rPh sb="408" eb="409">
      <t>リツ</t>
    </rPh>
    <rPh sb="411" eb="413">
      <t>ユウシュウ</t>
    </rPh>
    <rPh sb="413" eb="415">
      <t>スイリョウ</t>
    </rPh>
    <rPh sb="416" eb="418">
      <t>ゾウカ</t>
    </rPh>
    <rPh sb="418" eb="420">
      <t>ケイコウ</t>
    </rPh>
    <rPh sb="427" eb="429">
      <t>キュウスイ</t>
    </rPh>
    <rPh sb="430" eb="431">
      <t>スベ</t>
    </rPh>
    <rPh sb="433" eb="435">
      <t>イシカリ</t>
    </rPh>
    <rPh sb="435" eb="437">
      <t>セイブ</t>
    </rPh>
    <rPh sb="437" eb="439">
      <t>コウイキ</t>
    </rPh>
    <rPh sb="439" eb="441">
      <t>スイドウ</t>
    </rPh>
    <rPh sb="441" eb="443">
      <t>キギョウ</t>
    </rPh>
    <rPh sb="443" eb="444">
      <t>ダン</t>
    </rPh>
    <rPh sb="447" eb="448">
      <t>ウ</t>
    </rPh>
    <rPh sb="448" eb="449">
      <t>スイ</t>
    </rPh>
    <rPh sb="460" eb="461">
      <t>ウ</t>
    </rPh>
    <rPh sb="461" eb="462">
      <t>ミズ</t>
    </rPh>
    <rPh sb="462" eb="463">
      <t>ヒ</t>
    </rPh>
    <rPh sb="464" eb="466">
      <t>キョウテイ</t>
    </rPh>
    <rPh sb="467" eb="468">
      <t>モト</t>
    </rPh>
    <rPh sb="470" eb="472">
      <t>スイリョウ</t>
    </rPh>
    <rPh sb="475" eb="477">
      <t>ヒヨウ</t>
    </rPh>
    <rPh sb="477" eb="479">
      <t>ケイジョウ</t>
    </rPh>
    <rPh sb="486" eb="488">
      <t>キュウスイ</t>
    </rPh>
    <rPh sb="488" eb="490">
      <t>ゲンカ</t>
    </rPh>
    <rPh sb="491" eb="493">
      <t>テイゲン</t>
    </rPh>
    <rPh sb="494" eb="495">
      <t>ムズカ</t>
    </rPh>
    <rPh sb="498" eb="500">
      <t>リョウキン</t>
    </rPh>
    <rPh sb="500" eb="502">
      <t>カイシュウ</t>
    </rPh>
    <rPh sb="502" eb="503">
      <t>リツ</t>
    </rPh>
    <rPh sb="504" eb="505">
      <t>ヒク</t>
    </rPh>
    <rPh sb="506" eb="508">
      <t>スイジュン</t>
    </rPh>
    <rPh sb="521" eb="523">
      <t>シセツ</t>
    </rPh>
    <rPh sb="523" eb="526">
      <t>リヨウリツ</t>
    </rPh>
    <rPh sb="528" eb="530">
      <t>レイワ</t>
    </rPh>
    <rPh sb="531" eb="533">
      <t>ネンド</t>
    </rPh>
    <rPh sb="561" eb="563">
      <t>ハイスイ</t>
    </rPh>
    <rPh sb="563" eb="564">
      <t>リョウ</t>
    </rPh>
    <rPh sb="565" eb="567">
      <t>ゾウカ</t>
    </rPh>
    <rPh sb="567" eb="569">
      <t>ケイコウ</t>
    </rPh>
    <rPh sb="587" eb="588">
      <t>ユウ</t>
    </rPh>
    <rPh sb="588" eb="589">
      <t>シュウ</t>
    </rPh>
    <rPh sb="589" eb="590">
      <t>リツ</t>
    </rPh>
    <rPh sb="596" eb="599">
      <t>ハイスイカン</t>
    </rPh>
    <rPh sb="600" eb="602">
      <t>タイリュウ</t>
    </rPh>
    <rPh sb="604" eb="607">
      <t>スイドウスイ</t>
    </rPh>
    <rPh sb="608" eb="610">
      <t>スイシツ</t>
    </rPh>
    <rPh sb="610" eb="612">
      <t>ホゼン</t>
    </rPh>
    <rPh sb="616" eb="618">
      <t>ホウスイ</t>
    </rPh>
    <rPh sb="619" eb="620">
      <t>オコナ</t>
    </rPh>
    <rPh sb="625" eb="628">
      <t>ホウスイリョウ</t>
    </rPh>
    <rPh sb="629" eb="630">
      <t>オオ</t>
    </rPh>
    <rPh sb="633" eb="634">
      <t>ユウ</t>
    </rPh>
    <rPh sb="634" eb="635">
      <t>シュウ</t>
    </rPh>
    <rPh sb="635" eb="636">
      <t>リツ</t>
    </rPh>
    <rPh sb="637" eb="638">
      <t>ヒク</t>
    </rPh>
    <rPh sb="639" eb="641">
      <t>スイジュン</t>
    </rPh>
    <rPh sb="649" eb="651">
      <t>コンゴ</t>
    </rPh>
    <rPh sb="653" eb="655">
      <t>カンイ</t>
    </rPh>
    <rPh sb="655" eb="657">
      <t>スイドウ</t>
    </rPh>
    <rPh sb="657" eb="659">
      <t>リヨウ</t>
    </rPh>
    <rPh sb="659" eb="661">
      <t>キギョウ</t>
    </rPh>
    <rPh sb="662" eb="664">
      <t>ゾウカ</t>
    </rPh>
    <rPh sb="665" eb="666">
      <t>ム</t>
    </rPh>
    <rPh sb="668" eb="670">
      <t>トリクミ</t>
    </rPh>
    <rPh sb="678" eb="680">
      <t>シヒョウ</t>
    </rPh>
    <rPh sb="681" eb="683">
      <t>カイゼン</t>
    </rPh>
    <rPh sb="684" eb="68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</si>
</sst>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strike/>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41-46AF-BEC8-34DE13AE6F9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1.9</c:v>
                </c:pt>
                <c:pt idx="1">
                  <c:v>0.25</c:v>
                </c:pt>
                <c:pt idx="2">
                  <c:v>0.96</c:v>
                </c:pt>
                <c:pt idx="3">
                  <c:v>0.37</c:v>
                </c:pt>
                <c:pt idx="4">
                  <c:v>0.23</c:v>
                </c:pt>
              </c:numCache>
            </c:numRef>
          </c:val>
          <c:smooth val="0"/>
          <c:extLst>
            <c:ext xmlns:c16="http://schemas.microsoft.com/office/drawing/2014/chart" uri="{C3380CC4-5D6E-409C-BE32-E72D297353CC}">
              <c16:uniqueId val="{00000001-FA41-46AF-BEC8-34DE13AE6F9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98.95</c:v>
                </c:pt>
                <c:pt idx="1">
                  <c:v>101.05</c:v>
                </c:pt>
                <c:pt idx="2">
                  <c:v>85.46</c:v>
                </c:pt>
                <c:pt idx="3">
                  <c:v>84.85</c:v>
                </c:pt>
                <c:pt idx="4">
                  <c:v>93.3</c:v>
                </c:pt>
              </c:numCache>
            </c:numRef>
          </c:val>
          <c:extLst>
            <c:ext xmlns:c16="http://schemas.microsoft.com/office/drawing/2014/chart" uri="{C3380CC4-5D6E-409C-BE32-E72D297353CC}">
              <c16:uniqueId val="{00000000-58F8-4FBD-96DF-590B18760B9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87.94</c:v>
                </c:pt>
                <c:pt idx="1">
                  <c:v>88.54</c:v>
                </c:pt>
                <c:pt idx="2">
                  <c:v>97.61</c:v>
                </c:pt>
                <c:pt idx="3">
                  <c:v>98.78</c:v>
                </c:pt>
                <c:pt idx="4">
                  <c:v>101.23</c:v>
                </c:pt>
              </c:numCache>
            </c:numRef>
          </c:val>
          <c:smooth val="0"/>
          <c:extLst>
            <c:ext xmlns:c16="http://schemas.microsoft.com/office/drawing/2014/chart" uri="{C3380CC4-5D6E-409C-BE32-E72D297353CC}">
              <c16:uniqueId val="{00000001-58F8-4FBD-96DF-590B18760B9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10.53</c:v>
                </c:pt>
                <c:pt idx="1">
                  <c:v>15.83</c:v>
                </c:pt>
                <c:pt idx="2">
                  <c:v>18.350000000000001</c:v>
                </c:pt>
                <c:pt idx="3">
                  <c:v>22.17</c:v>
                </c:pt>
                <c:pt idx="4">
                  <c:v>26.2</c:v>
                </c:pt>
              </c:numCache>
            </c:numRef>
          </c:val>
          <c:extLst>
            <c:ext xmlns:c16="http://schemas.microsoft.com/office/drawing/2014/chart" uri="{C3380CC4-5D6E-409C-BE32-E72D297353CC}">
              <c16:uniqueId val="{00000000-8F28-4AF1-B0E2-85C61F117FF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20.75</c:v>
                </c:pt>
                <c:pt idx="1">
                  <c:v>29.03</c:v>
                </c:pt>
                <c:pt idx="2">
                  <c:v>24.16</c:v>
                </c:pt>
                <c:pt idx="3">
                  <c:v>29.81</c:v>
                </c:pt>
                <c:pt idx="4">
                  <c:v>30.82</c:v>
                </c:pt>
              </c:numCache>
            </c:numRef>
          </c:val>
          <c:smooth val="0"/>
          <c:extLst>
            <c:ext xmlns:c16="http://schemas.microsoft.com/office/drawing/2014/chart" uri="{C3380CC4-5D6E-409C-BE32-E72D297353CC}">
              <c16:uniqueId val="{00000001-8F28-4AF1-B0E2-85C61F117FF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7B-4B2D-A275-98067738301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6.21</c:v>
                </c:pt>
                <c:pt idx="1">
                  <c:v>11.18</c:v>
                </c:pt>
                <c:pt idx="2">
                  <c:v>18.829999999999998</c:v>
                </c:pt>
                <c:pt idx="3">
                  <c:v>18.05</c:v>
                </c:pt>
                <c:pt idx="4">
                  <c:v>14.28</c:v>
                </c:pt>
              </c:numCache>
            </c:numRef>
          </c:val>
          <c:smooth val="0"/>
          <c:extLst>
            <c:ext xmlns:c16="http://schemas.microsoft.com/office/drawing/2014/chart" uri="{C3380CC4-5D6E-409C-BE32-E72D297353CC}">
              <c16:uniqueId val="{00000001-7C7B-4B2D-A275-98067738301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13.7</c:v>
                </c:pt>
                <c:pt idx="1">
                  <c:v>11.37</c:v>
                </c:pt>
                <c:pt idx="2">
                  <c:v>43.09</c:v>
                </c:pt>
                <c:pt idx="3">
                  <c:v>74.33</c:v>
                </c:pt>
                <c:pt idx="4">
                  <c:v>78.819999999999993</c:v>
                </c:pt>
              </c:numCache>
            </c:numRef>
          </c:val>
          <c:extLst>
            <c:ext xmlns:c16="http://schemas.microsoft.com/office/drawing/2014/chart" uri="{C3380CC4-5D6E-409C-BE32-E72D297353CC}">
              <c16:uniqueId val="{00000000-C3AD-4D09-94CE-9CDF176D3C5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184.71</c:v>
                </c:pt>
                <c:pt idx="1">
                  <c:v>163.30000000000001</c:v>
                </c:pt>
                <c:pt idx="2">
                  <c:v>143.65</c:v>
                </c:pt>
                <c:pt idx="3">
                  <c:v>155.82</c:v>
                </c:pt>
                <c:pt idx="4">
                  <c:v>155.18</c:v>
                </c:pt>
              </c:numCache>
            </c:numRef>
          </c:val>
          <c:smooth val="0"/>
          <c:extLst>
            <c:ext xmlns:c16="http://schemas.microsoft.com/office/drawing/2014/chart" uri="{C3380CC4-5D6E-409C-BE32-E72D297353CC}">
              <c16:uniqueId val="{00000001-C3AD-4D09-94CE-9CDF176D3C5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20.6</c:v>
                </c:pt>
                <c:pt idx="1">
                  <c:v>24.05</c:v>
                </c:pt>
                <c:pt idx="2">
                  <c:v>31.8</c:v>
                </c:pt>
                <c:pt idx="3">
                  <c:v>29.12</c:v>
                </c:pt>
                <c:pt idx="4">
                  <c:v>27.31</c:v>
                </c:pt>
              </c:numCache>
            </c:numRef>
          </c:val>
          <c:extLst>
            <c:ext xmlns:c16="http://schemas.microsoft.com/office/drawing/2014/chart" uri="{C3380CC4-5D6E-409C-BE32-E72D297353CC}">
              <c16:uniqueId val="{00000000-68A8-4683-8B27-B15EC5B32F8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97.88</c:v>
                </c:pt>
                <c:pt idx="1">
                  <c:v>86.33</c:v>
                </c:pt>
                <c:pt idx="2">
                  <c:v>94.01</c:v>
                </c:pt>
                <c:pt idx="3">
                  <c:v>111.08</c:v>
                </c:pt>
                <c:pt idx="4">
                  <c:v>118.28</c:v>
                </c:pt>
              </c:numCache>
            </c:numRef>
          </c:val>
          <c:smooth val="0"/>
          <c:extLst>
            <c:ext xmlns:c16="http://schemas.microsoft.com/office/drawing/2014/chart" uri="{C3380CC4-5D6E-409C-BE32-E72D297353CC}">
              <c16:uniqueId val="{00000001-68A8-4683-8B27-B15EC5B32F8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608.97</c:v>
                </c:pt>
                <c:pt idx="1">
                  <c:v>497.99</c:v>
                </c:pt>
                <c:pt idx="2">
                  <c:v>594.77</c:v>
                </c:pt>
                <c:pt idx="3">
                  <c:v>531.23</c:v>
                </c:pt>
                <c:pt idx="4">
                  <c:v>399.87</c:v>
                </c:pt>
              </c:numCache>
            </c:numRef>
          </c:val>
          <c:extLst>
            <c:ext xmlns:c16="http://schemas.microsoft.com/office/drawing/2014/chart" uri="{C3380CC4-5D6E-409C-BE32-E72D297353CC}">
              <c16:uniqueId val="{00000000-2D25-4F2A-B518-9A8267E2D0B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1037.24</c:v>
                </c:pt>
                <c:pt idx="1">
                  <c:v>1077.8499999999999</c:v>
                </c:pt>
                <c:pt idx="2">
                  <c:v>1421.84</c:v>
                </c:pt>
                <c:pt idx="3">
                  <c:v>1596.62</c:v>
                </c:pt>
                <c:pt idx="4">
                  <c:v>1456.79</c:v>
                </c:pt>
              </c:numCache>
            </c:numRef>
          </c:val>
          <c:smooth val="0"/>
          <c:extLst>
            <c:ext xmlns:c16="http://schemas.microsoft.com/office/drawing/2014/chart" uri="{C3380CC4-5D6E-409C-BE32-E72D297353CC}">
              <c16:uniqueId val="{00000001-2D25-4F2A-B518-9A8267E2D0B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49.93</c:v>
                </c:pt>
                <c:pt idx="1">
                  <c:v>51.85</c:v>
                </c:pt>
                <c:pt idx="2">
                  <c:v>46.82</c:v>
                </c:pt>
                <c:pt idx="3">
                  <c:v>46.04</c:v>
                </c:pt>
                <c:pt idx="4">
                  <c:v>56.17</c:v>
                </c:pt>
              </c:numCache>
            </c:numRef>
          </c:val>
          <c:extLst>
            <c:ext xmlns:c16="http://schemas.microsoft.com/office/drawing/2014/chart" uri="{C3380CC4-5D6E-409C-BE32-E72D297353CC}">
              <c16:uniqueId val="{00000000-AD6E-4534-BB81-54103F2DC36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47.14</c:v>
                </c:pt>
                <c:pt idx="1">
                  <c:v>46.51</c:v>
                </c:pt>
                <c:pt idx="2">
                  <c:v>35.72</c:v>
                </c:pt>
                <c:pt idx="3">
                  <c:v>33.659999999999997</c:v>
                </c:pt>
                <c:pt idx="4">
                  <c:v>35.33</c:v>
                </c:pt>
              </c:numCache>
            </c:numRef>
          </c:val>
          <c:smooth val="0"/>
          <c:extLst>
            <c:ext xmlns:c16="http://schemas.microsoft.com/office/drawing/2014/chart" uri="{C3380CC4-5D6E-409C-BE32-E72D297353CC}">
              <c16:uniqueId val="{00000001-AD6E-4534-BB81-54103F2DC36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777.46</c:v>
                </c:pt>
                <c:pt idx="1">
                  <c:v>742.24</c:v>
                </c:pt>
                <c:pt idx="2">
                  <c:v>830.57</c:v>
                </c:pt>
                <c:pt idx="3">
                  <c:v>854.78</c:v>
                </c:pt>
                <c:pt idx="4">
                  <c:v>712.26</c:v>
                </c:pt>
              </c:numCache>
            </c:numRef>
          </c:val>
          <c:extLst>
            <c:ext xmlns:c16="http://schemas.microsoft.com/office/drawing/2014/chart" uri="{C3380CC4-5D6E-409C-BE32-E72D297353CC}">
              <c16:uniqueId val="{00000000-0B32-4DB0-A99A-30E705219F8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495.71</c:v>
                </c:pt>
                <c:pt idx="1">
                  <c:v>481.17</c:v>
                </c:pt>
                <c:pt idx="2">
                  <c:v>471.3</c:v>
                </c:pt>
                <c:pt idx="3">
                  <c:v>506.68</c:v>
                </c:pt>
                <c:pt idx="4">
                  <c:v>491.45</c:v>
                </c:pt>
              </c:numCache>
            </c:numRef>
          </c:val>
          <c:smooth val="0"/>
          <c:extLst>
            <c:ext xmlns:c16="http://schemas.microsoft.com/office/drawing/2014/chart" uri="{C3380CC4-5D6E-409C-BE32-E72D297353CC}">
              <c16:uniqueId val="{00000001-0B32-4DB0-A99A-30E705219F8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32.76</c:v>
                </c:pt>
                <c:pt idx="1">
                  <c:v>32.83</c:v>
                </c:pt>
                <c:pt idx="2">
                  <c:v>32.409999999999997</c:v>
                </c:pt>
                <c:pt idx="3">
                  <c:v>55.69</c:v>
                </c:pt>
                <c:pt idx="4">
                  <c:v>60.02</c:v>
                </c:pt>
              </c:numCache>
            </c:numRef>
          </c:val>
          <c:extLst>
            <c:ext xmlns:c16="http://schemas.microsoft.com/office/drawing/2014/chart" uri="{C3380CC4-5D6E-409C-BE32-E72D297353CC}">
              <c16:uniqueId val="{00000000-C9E0-4B2B-AF71-59EA751EB4E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45.25</c:v>
                </c:pt>
                <c:pt idx="1">
                  <c:v>49.65</c:v>
                </c:pt>
                <c:pt idx="2">
                  <c:v>51.52</c:v>
                </c:pt>
                <c:pt idx="3">
                  <c:v>48.75</c:v>
                </c:pt>
                <c:pt idx="4">
                  <c:v>50.95</c:v>
                </c:pt>
              </c:numCache>
            </c:numRef>
          </c:val>
          <c:smooth val="0"/>
          <c:extLst>
            <c:ext xmlns:c16="http://schemas.microsoft.com/office/drawing/2014/chart" uri="{C3380CC4-5D6E-409C-BE32-E72D297353CC}">
              <c16:uniqueId val="{00000001-C9E0-4B2B-AF71-59EA751EB4E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58.24</c:v>
                </c:pt>
                <c:pt idx="1">
                  <c:v>60.05</c:v>
                </c:pt>
                <c:pt idx="2">
                  <c:v>56.7</c:v>
                </c:pt>
                <c:pt idx="3">
                  <c:v>50.55</c:v>
                </c:pt>
                <c:pt idx="4">
                  <c:v>51.35</c:v>
                </c:pt>
              </c:numCache>
            </c:numRef>
          </c:val>
          <c:extLst>
            <c:ext xmlns:c16="http://schemas.microsoft.com/office/drawing/2014/chart" uri="{C3380CC4-5D6E-409C-BE32-E72D297353CC}">
              <c16:uniqueId val="{00000000-2872-4C94-8909-2EFC01993E8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66.62</c:v>
                </c:pt>
                <c:pt idx="1">
                  <c:v>64.03</c:v>
                </c:pt>
                <c:pt idx="2">
                  <c:v>61.29</c:v>
                </c:pt>
                <c:pt idx="3">
                  <c:v>60.88</c:v>
                </c:pt>
                <c:pt idx="4">
                  <c:v>61</c:v>
                </c:pt>
              </c:numCache>
            </c:numRef>
          </c:val>
          <c:smooth val="0"/>
          <c:extLst>
            <c:ext xmlns:c16="http://schemas.microsoft.com/office/drawing/2014/chart" uri="{C3380CC4-5D6E-409C-BE32-E72D297353CC}">
              <c16:uniqueId val="{00000001-2872-4C94-8909-2EFC01993E8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北海道　小樽市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7"/>
      <c r="D7" s="57"/>
      <c r="E7" s="57"/>
      <c r="F7" s="57"/>
      <c r="G7" s="57"/>
      <c r="H7" s="57"/>
      <c r="I7" s="56" t="s">
        <v>2</v>
      </c>
      <c r="J7" s="57"/>
      <c r="K7" s="57"/>
      <c r="L7" s="57"/>
      <c r="M7" s="57"/>
      <c r="N7" s="57"/>
      <c r="O7" s="6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6" t="s">
        <v>7</v>
      </c>
      <c r="AU7" s="57"/>
      <c r="AV7" s="57"/>
      <c r="AW7" s="57"/>
      <c r="AX7" s="57"/>
      <c r="AY7" s="57"/>
      <c r="AZ7" s="57"/>
      <c r="BA7" s="57"/>
      <c r="BB7" s="58" t="s">
        <v>8</v>
      </c>
      <c r="BC7" s="58"/>
      <c r="BD7" s="58"/>
      <c r="BE7" s="58"/>
      <c r="BF7" s="58"/>
      <c r="BG7" s="58"/>
      <c r="BH7" s="58"/>
      <c r="BI7" s="58"/>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C4</v>
      </c>
      <c r="X8" s="75"/>
      <c r="Y8" s="75"/>
      <c r="Z8" s="75"/>
      <c r="AA8" s="75"/>
      <c r="AB8" s="75"/>
      <c r="AC8" s="75"/>
      <c r="AD8" s="75" t="str">
        <f>データ!$M$6</f>
        <v>非設置</v>
      </c>
      <c r="AE8" s="75"/>
      <c r="AF8" s="75"/>
      <c r="AG8" s="75"/>
      <c r="AH8" s="75"/>
      <c r="AI8" s="75"/>
      <c r="AJ8" s="75"/>
      <c r="AK8" s="2"/>
      <c r="AL8" s="55">
        <f>データ!$R$6</f>
        <v>108548</v>
      </c>
      <c r="AM8" s="55"/>
      <c r="AN8" s="55"/>
      <c r="AO8" s="55"/>
      <c r="AP8" s="55"/>
      <c r="AQ8" s="55"/>
      <c r="AR8" s="55"/>
      <c r="AS8" s="55"/>
      <c r="AT8" s="51">
        <f>データ!$S$6</f>
        <v>243.83</v>
      </c>
      <c r="AU8" s="52"/>
      <c r="AV8" s="52"/>
      <c r="AW8" s="52"/>
      <c r="AX8" s="52"/>
      <c r="AY8" s="52"/>
      <c r="AZ8" s="52"/>
      <c r="BA8" s="52"/>
      <c r="BB8" s="54">
        <f>データ!$T$6</f>
        <v>445.18</v>
      </c>
      <c r="BC8" s="54"/>
      <c r="BD8" s="54"/>
      <c r="BE8" s="54"/>
      <c r="BF8" s="54"/>
      <c r="BG8" s="54"/>
      <c r="BH8" s="54"/>
      <c r="BI8" s="54"/>
      <c r="BJ8" s="3"/>
      <c r="BK8" s="3"/>
      <c r="BL8" s="68" t="s">
        <v>10</v>
      </c>
      <c r="BM8" s="69"/>
      <c r="BN8" s="70" t="s">
        <v>11</v>
      </c>
      <c r="BO8" s="70"/>
      <c r="BP8" s="70"/>
      <c r="BQ8" s="70"/>
      <c r="BR8" s="70"/>
      <c r="BS8" s="70"/>
      <c r="BT8" s="70"/>
      <c r="BU8" s="70"/>
      <c r="BV8" s="70"/>
      <c r="BW8" s="70"/>
      <c r="BX8" s="70"/>
      <c r="BY8" s="71"/>
    </row>
    <row r="9" spans="1:78" ht="18.75" customHeight="1" x14ac:dyDescent="0.15">
      <c r="A9" s="2"/>
      <c r="B9" s="56" t="s">
        <v>12</v>
      </c>
      <c r="C9" s="57"/>
      <c r="D9" s="57"/>
      <c r="E9" s="57"/>
      <c r="F9" s="57"/>
      <c r="G9" s="57"/>
      <c r="H9" s="57"/>
      <c r="I9" s="56" t="s">
        <v>13</v>
      </c>
      <c r="J9" s="57"/>
      <c r="K9" s="57"/>
      <c r="L9" s="57"/>
      <c r="M9" s="57"/>
      <c r="N9" s="57"/>
      <c r="O9" s="6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6" t="s">
        <v>17</v>
      </c>
      <c r="AU9" s="57"/>
      <c r="AV9" s="57"/>
      <c r="AW9" s="57"/>
      <c r="AX9" s="57"/>
      <c r="AY9" s="57"/>
      <c r="AZ9" s="57"/>
      <c r="BA9" s="57"/>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51" t="str">
        <f>データ!$N$6</f>
        <v>-</v>
      </c>
      <c r="C10" s="52"/>
      <c r="D10" s="52"/>
      <c r="E10" s="52"/>
      <c r="F10" s="52"/>
      <c r="G10" s="52"/>
      <c r="H10" s="52"/>
      <c r="I10" s="51">
        <f>データ!$O$6</f>
        <v>76.16</v>
      </c>
      <c r="J10" s="52"/>
      <c r="K10" s="52"/>
      <c r="L10" s="52"/>
      <c r="M10" s="52"/>
      <c r="N10" s="52"/>
      <c r="O10" s="53"/>
      <c r="P10" s="54">
        <f>データ!$P$6</f>
        <v>0.01</v>
      </c>
      <c r="Q10" s="54"/>
      <c r="R10" s="54"/>
      <c r="S10" s="54"/>
      <c r="T10" s="54"/>
      <c r="U10" s="54"/>
      <c r="V10" s="54"/>
      <c r="W10" s="55">
        <f>データ!$Q$6</f>
        <v>4708</v>
      </c>
      <c r="X10" s="55"/>
      <c r="Y10" s="55"/>
      <c r="Z10" s="55"/>
      <c r="AA10" s="55"/>
      <c r="AB10" s="55"/>
      <c r="AC10" s="55"/>
      <c r="AD10" s="2"/>
      <c r="AE10" s="2"/>
      <c r="AF10" s="2"/>
      <c r="AG10" s="2"/>
      <c r="AH10" s="2"/>
      <c r="AI10" s="2"/>
      <c r="AJ10" s="2"/>
      <c r="AK10" s="2"/>
      <c r="AL10" s="55">
        <f>データ!$U$6</f>
        <v>12</v>
      </c>
      <c r="AM10" s="55"/>
      <c r="AN10" s="55"/>
      <c r="AO10" s="55"/>
      <c r="AP10" s="55"/>
      <c r="AQ10" s="55"/>
      <c r="AR10" s="55"/>
      <c r="AS10" s="55"/>
      <c r="AT10" s="51">
        <f>データ!$V$6</f>
        <v>3.66</v>
      </c>
      <c r="AU10" s="52"/>
      <c r="AV10" s="52"/>
      <c r="AW10" s="52"/>
      <c r="AX10" s="52"/>
      <c r="AY10" s="52"/>
      <c r="AZ10" s="52"/>
      <c r="BA10" s="52"/>
      <c r="BB10" s="54">
        <f>データ!$W$6</f>
        <v>3.28</v>
      </c>
      <c r="BC10" s="54"/>
      <c r="BD10" s="54"/>
      <c r="BE10" s="54"/>
      <c r="BF10" s="54"/>
      <c r="BG10" s="54"/>
      <c r="BH10" s="54"/>
      <c r="BI10" s="54"/>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23</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24</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25</v>
      </c>
      <c r="BM14" s="38"/>
      <c r="BN14" s="38"/>
      <c r="BO14" s="38"/>
      <c r="BP14" s="38"/>
      <c r="BQ14" s="38"/>
      <c r="BR14" s="38"/>
      <c r="BS14" s="38"/>
      <c r="BT14" s="38"/>
      <c r="BU14" s="38"/>
      <c r="BV14" s="38"/>
      <c r="BW14" s="38"/>
      <c r="BX14" s="38"/>
      <c r="BY14" s="38"/>
      <c r="BZ14" s="39"/>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114</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26</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112</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1"/>
      <c r="BM60" s="32"/>
      <c r="BN60" s="32"/>
      <c r="BO60" s="32"/>
      <c r="BP60" s="32"/>
      <c r="BQ60" s="32"/>
      <c r="BR60" s="32"/>
      <c r="BS60" s="32"/>
      <c r="BT60" s="32"/>
      <c r="BU60" s="32"/>
      <c r="BV60" s="32"/>
      <c r="BW60" s="32"/>
      <c r="BX60" s="32"/>
      <c r="BY60" s="32"/>
      <c r="BZ60" s="33"/>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28</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113</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4"/>
      <c r="BM82" s="35"/>
      <c r="BN82" s="35"/>
      <c r="BO82" s="35"/>
      <c r="BP82" s="35"/>
      <c r="BQ82" s="35"/>
      <c r="BR82" s="35"/>
      <c r="BS82" s="35"/>
      <c r="BT82" s="35"/>
      <c r="BU82" s="35"/>
      <c r="BV82" s="35"/>
      <c r="BW82" s="35"/>
      <c r="BX82" s="35"/>
      <c r="BY82" s="35"/>
      <c r="BZ82" s="3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hgptF+0u0D3k6YD1MMfX0BYV+XEoO+vvwFBTLyZWsCmh4cMl4+qIJJl9CqcOMx8qkFGBIPpeZen4FqWUaIesEg==" saltValue="QKVUr0nIXP7i/z2G86pJU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7:BZ63"/>
    <mergeCell ref="BL66:BZ82"/>
    <mergeCell ref="BL45:BZ46"/>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12033</v>
      </c>
      <c r="D6" s="20">
        <f t="shared" si="3"/>
        <v>46</v>
      </c>
      <c r="E6" s="20">
        <f t="shared" si="3"/>
        <v>1</v>
      </c>
      <c r="F6" s="20">
        <f t="shared" si="3"/>
        <v>0</v>
      </c>
      <c r="G6" s="20">
        <f t="shared" si="3"/>
        <v>5</v>
      </c>
      <c r="H6" s="20" t="str">
        <f t="shared" si="3"/>
        <v>北海道　小樽市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76.16</v>
      </c>
      <c r="P6" s="21">
        <f t="shared" si="3"/>
        <v>0.01</v>
      </c>
      <c r="Q6" s="21">
        <f t="shared" si="3"/>
        <v>4708</v>
      </c>
      <c r="R6" s="21">
        <f t="shared" si="3"/>
        <v>108548</v>
      </c>
      <c r="S6" s="21">
        <f t="shared" si="3"/>
        <v>243.83</v>
      </c>
      <c r="T6" s="21">
        <f t="shared" si="3"/>
        <v>445.18</v>
      </c>
      <c r="U6" s="21">
        <f t="shared" si="3"/>
        <v>12</v>
      </c>
      <c r="V6" s="21">
        <f t="shared" si="3"/>
        <v>3.66</v>
      </c>
      <c r="W6" s="21">
        <f t="shared" si="3"/>
        <v>3.28</v>
      </c>
      <c r="X6" s="22">
        <f>IF(X7="",NA(),X7)</f>
        <v>98.95</v>
      </c>
      <c r="Y6" s="22">
        <f t="shared" ref="Y6:AG6" si="4">IF(Y7="",NA(),Y7)</f>
        <v>101.05</v>
      </c>
      <c r="Z6" s="22">
        <f t="shared" si="4"/>
        <v>85.46</v>
      </c>
      <c r="AA6" s="22">
        <f t="shared" si="4"/>
        <v>84.85</v>
      </c>
      <c r="AB6" s="22">
        <f t="shared" si="4"/>
        <v>93.3</v>
      </c>
      <c r="AC6" s="22">
        <f t="shared" si="4"/>
        <v>87.94</v>
      </c>
      <c r="AD6" s="22">
        <f t="shared" si="4"/>
        <v>88.54</v>
      </c>
      <c r="AE6" s="22">
        <f t="shared" si="4"/>
        <v>97.61</v>
      </c>
      <c r="AF6" s="22">
        <f t="shared" si="4"/>
        <v>98.78</v>
      </c>
      <c r="AG6" s="22">
        <f t="shared" si="4"/>
        <v>101.23</v>
      </c>
      <c r="AH6" s="21" t="str">
        <f>IF(AH7="","",IF(AH7="-","【-】","【"&amp;SUBSTITUTE(TEXT(AH7,"#,##0.00"),"-","△")&amp;"】"))</f>
        <v>【104.96】</v>
      </c>
      <c r="AI6" s="22">
        <f>IF(AI7="",NA(),AI7)</f>
        <v>13.7</v>
      </c>
      <c r="AJ6" s="22">
        <f t="shared" ref="AJ6:AR6" si="5">IF(AJ7="",NA(),AJ7)</f>
        <v>11.37</v>
      </c>
      <c r="AK6" s="22">
        <f t="shared" si="5"/>
        <v>43.09</v>
      </c>
      <c r="AL6" s="22">
        <f t="shared" si="5"/>
        <v>74.33</v>
      </c>
      <c r="AM6" s="22">
        <f t="shared" si="5"/>
        <v>78.819999999999993</v>
      </c>
      <c r="AN6" s="22">
        <f t="shared" si="5"/>
        <v>184.71</v>
      </c>
      <c r="AO6" s="22">
        <f t="shared" si="5"/>
        <v>163.30000000000001</v>
      </c>
      <c r="AP6" s="22">
        <f t="shared" si="5"/>
        <v>143.65</v>
      </c>
      <c r="AQ6" s="22">
        <f t="shared" si="5"/>
        <v>155.82</v>
      </c>
      <c r="AR6" s="22">
        <f t="shared" si="5"/>
        <v>155.18</v>
      </c>
      <c r="AS6" s="21" t="str">
        <f>IF(AS7="","",IF(AS7="-","【-】","【"&amp;SUBSTITUTE(TEXT(AS7,"#,##0.00"),"-","△")&amp;"】"))</f>
        <v>【30.67】</v>
      </c>
      <c r="AT6" s="22">
        <f>IF(AT7="",NA(),AT7)</f>
        <v>20.6</v>
      </c>
      <c r="AU6" s="22">
        <f t="shared" ref="AU6:BC6" si="6">IF(AU7="",NA(),AU7)</f>
        <v>24.05</v>
      </c>
      <c r="AV6" s="22">
        <f t="shared" si="6"/>
        <v>31.8</v>
      </c>
      <c r="AW6" s="22">
        <f t="shared" si="6"/>
        <v>29.12</v>
      </c>
      <c r="AX6" s="22">
        <f t="shared" si="6"/>
        <v>27.31</v>
      </c>
      <c r="AY6" s="22">
        <f t="shared" si="6"/>
        <v>97.88</v>
      </c>
      <c r="AZ6" s="22">
        <f t="shared" si="6"/>
        <v>86.33</v>
      </c>
      <c r="BA6" s="22">
        <f t="shared" si="6"/>
        <v>94.01</v>
      </c>
      <c r="BB6" s="22">
        <f t="shared" si="6"/>
        <v>111.08</v>
      </c>
      <c r="BC6" s="22">
        <f t="shared" si="6"/>
        <v>118.28</v>
      </c>
      <c r="BD6" s="21" t="str">
        <f>IF(BD7="","",IF(BD7="-","【-】","【"&amp;SUBSTITUTE(TEXT(BD7,"#,##0.00"),"-","△")&amp;"】"))</f>
        <v>【195.24】</v>
      </c>
      <c r="BE6" s="22">
        <f>IF(BE7="",NA(),BE7)</f>
        <v>608.97</v>
      </c>
      <c r="BF6" s="22">
        <f t="shared" ref="BF6:BN6" si="7">IF(BF7="",NA(),BF7)</f>
        <v>497.99</v>
      </c>
      <c r="BG6" s="22">
        <f t="shared" si="7"/>
        <v>594.77</v>
      </c>
      <c r="BH6" s="22">
        <f t="shared" si="7"/>
        <v>531.23</v>
      </c>
      <c r="BI6" s="22">
        <f t="shared" si="7"/>
        <v>399.87</v>
      </c>
      <c r="BJ6" s="22">
        <f t="shared" si="7"/>
        <v>1037.24</v>
      </c>
      <c r="BK6" s="22">
        <f t="shared" si="7"/>
        <v>1077.8499999999999</v>
      </c>
      <c r="BL6" s="22">
        <f t="shared" si="7"/>
        <v>1421.84</v>
      </c>
      <c r="BM6" s="22">
        <f t="shared" si="7"/>
        <v>1596.62</v>
      </c>
      <c r="BN6" s="22">
        <f t="shared" si="7"/>
        <v>1456.79</v>
      </c>
      <c r="BO6" s="21" t="str">
        <f>IF(BO7="","",IF(BO7="-","【-】","【"&amp;SUBSTITUTE(TEXT(BO7,"#,##0.00"),"-","△")&amp;"】"))</f>
        <v>【1,090.93】</v>
      </c>
      <c r="BP6" s="22">
        <f>IF(BP7="",NA(),BP7)</f>
        <v>49.93</v>
      </c>
      <c r="BQ6" s="22">
        <f t="shared" ref="BQ6:BY6" si="8">IF(BQ7="",NA(),BQ7)</f>
        <v>51.85</v>
      </c>
      <c r="BR6" s="22">
        <f t="shared" si="8"/>
        <v>46.82</v>
      </c>
      <c r="BS6" s="22">
        <f t="shared" si="8"/>
        <v>46.04</v>
      </c>
      <c r="BT6" s="22">
        <f t="shared" si="8"/>
        <v>56.17</v>
      </c>
      <c r="BU6" s="22">
        <f t="shared" si="8"/>
        <v>47.14</v>
      </c>
      <c r="BV6" s="22">
        <f t="shared" si="8"/>
        <v>46.51</v>
      </c>
      <c r="BW6" s="22">
        <f t="shared" si="8"/>
        <v>35.72</v>
      </c>
      <c r="BX6" s="22">
        <f t="shared" si="8"/>
        <v>33.659999999999997</v>
      </c>
      <c r="BY6" s="22">
        <f t="shared" si="8"/>
        <v>35.33</v>
      </c>
      <c r="BZ6" s="21" t="str">
        <f>IF(BZ7="","",IF(BZ7="-","【-】","【"&amp;SUBSTITUTE(TEXT(BZ7,"#,##0.00"),"-","△")&amp;"】"))</f>
        <v>【58.61】</v>
      </c>
      <c r="CA6" s="22">
        <f>IF(CA7="",NA(),CA7)</f>
        <v>777.46</v>
      </c>
      <c r="CB6" s="22">
        <f t="shared" ref="CB6:CJ6" si="9">IF(CB7="",NA(),CB7)</f>
        <v>742.24</v>
      </c>
      <c r="CC6" s="22">
        <f t="shared" si="9"/>
        <v>830.57</v>
      </c>
      <c r="CD6" s="22">
        <f t="shared" si="9"/>
        <v>854.78</v>
      </c>
      <c r="CE6" s="22">
        <f t="shared" si="9"/>
        <v>712.26</v>
      </c>
      <c r="CF6" s="22">
        <f t="shared" si="9"/>
        <v>495.71</v>
      </c>
      <c r="CG6" s="22">
        <f t="shared" si="9"/>
        <v>481.17</v>
      </c>
      <c r="CH6" s="22">
        <f t="shared" si="9"/>
        <v>471.3</v>
      </c>
      <c r="CI6" s="22">
        <f t="shared" si="9"/>
        <v>506.68</v>
      </c>
      <c r="CJ6" s="22">
        <f t="shared" si="9"/>
        <v>491.45</v>
      </c>
      <c r="CK6" s="21" t="str">
        <f>IF(CK7="","",IF(CK7="-","【-】","【"&amp;SUBSTITUTE(TEXT(CK7,"#,##0.00"),"-","△")&amp;"】"))</f>
        <v>【274.97】</v>
      </c>
      <c r="CL6" s="22">
        <f>IF(CL7="",NA(),CL7)</f>
        <v>32.76</v>
      </c>
      <c r="CM6" s="22">
        <f t="shared" ref="CM6:CU6" si="10">IF(CM7="",NA(),CM7)</f>
        <v>32.83</v>
      </c>
      <c r="CN6" s="22">
        <f t="shared" si="10"/>
        <v>32.409999999999997</v>
      </c>
      <c r="CO6" s="22">
        <f t="shared" si="10"/>
        <v>55.69</v>
      </c>
      <c r="CP6" s="22">
        <f t="shared" si="10"/>
        <v>60.02</v>
      </c>
      <c r="CQ6" s="22">
        <f t="shared" si="10"/>
        <v>45.25</v>
      </c>
      <c r="CR6" s="22">
        <f t="shared" si="10"/>
        <v>49.65</v>
      </c>
      <c r="CS6" s="22">
        <f t="shared" si="10"/>
        <v>51.52</v>
      </c>
      <c r="CT6" s="22">
        <f t="shared" si="10"/>
        <v>48.75</v>
      </c>
      <c r="CU6" s="22">
        <f t="shared" si="10"/>
        <v>50.95</v>
      </c>
      <c r="CV6" s="21" t="str">
        <f>IF(CV7="","",IF(CV7="-","【-】","【"&amp;SUBSTITUTE(TEXT(CV7,"#,##0.00"),"-","△")&amp;"】"))</f>
        <v>【52.36】</v>
      </c>
      <c r="CW6" s="22">
        <f>IF(CW7="",NA(),CW7)</f>
        <v>58.24</v>
      </c>
      <c r="CX6" s="22">
        <f t="shared" ref="CX6:DF6" si="11">IF(CX7="",NA(),CX7)</f>
        <v>60.05</v>
      </c>
      <c r="CY6" s="22">
        <f t="shared" si="11"/>
        <v>56.7</v>
      </c>
      <c r="CZ6" s="22">
        <f t="shared" si="11"/>
        <v>50.55</v>
      </c>
      <c r="DA6" s="22">
        <f t="shared" si="11"/>
        <v>51.35</v>
      </c>
      <c r="DB6" s="22">
        <f t="shared" si="11"/>
        <v>66.62</v>
      </c>
      <c r="DC6" s="22">
        <f t="shared" si="11"/>
        <v>64.03</v>
      </c>
      <c r="DD6" s="22">
        <f t="shared" si="11"/>
        <v>61.29</v>
      </c>
      <c r="DE6" s="22">
        <f t="shared" si="11"/>
        <v>60.88</v>
      </c>
      <c r="DF6" s="22">
        <f t="shared" si="11"/>
        <v>61</v>
      </c>
      <c r="DG6" s="21" t="str">
        <f>IF(DG7="","",IF(DG7="-","【-】","【"&amp;SUBSTITUTE(TEXT(DG7,"#,##0.00"),"-","△")&amp;"】"))</f>
        <v>【73.88】</v>
      </c>
      <c r="DH6" s="22">
        <f>IF(DH7="",NA(),DH7)</f>
        <v>10.53</v>
      </c>
      <c r="DI6" s="22">
        <f t="shared" ref="DI6:DQ6" si="12">IF(DI7="",NA(),DI7)</f>
        <v>15.83</v>
      </c>
      <c r="DJ6" s="22">
        <f t="shared" si="12"/>
        <v>18.350000000000001</v>
      </c>
      <c r="DK6" s="22">
        <f t="shared" si="12"/>
        <v>22.17</v>
      </c>
      <c r="DL6" s="22">
        <f t="shared" si="12"/>
        <v>26.2</v>
      </c>
      <c r="DM6" s="22">
        <f t="shared" si="12"/>
        <v>20.75</v>
      </c>
      <c r="DN6" s="22">
        <f t="shared" si="12"/>
        <v>29.03</v>
      </c>
      <c r="DO6" s="22">
        <f t="shared" si="12"/>
        <v>24.16</v>
      </c>
      <c r="DP6" s="22">
        <f t="shared" si="12"/>
        <v>29.81</v>
      </c>
      <c r="DQ6" s="22">
        <f t="shared" si="12"/>
        <v>30.82</v>
      </c>
      <c r="DR6" s="21" t="str">
        <f>IF(DR7="","",IF(DR7="-","【-】","【"&amp;SUBSTITUTE(TEXT(DR7,"#,##0.00"),"-","△")&amp;"】"))</f>
        <v>【39.30】</v>
      </c>
      <c r="DS6" s="21">
        <f>IF(DS7="",NA(),DS7)</f>
        <v>0</v>
      </c>
      <c r="DT6" s="21">
        <f t="shared" ref="DT6:EB6" si="13">IF(DT7="",NA(),DT7)</f>
        <v>0</v>
      </c>
      <c r="DU6" s="21">
        <f t="shared" si="13"/>
        <v>0</v>
      </c>
      <c r="DV6" s="21">
        <f t="shared" si="13"/>
        <v>0</v>
      </c>
      <c r="DW6" s="21">
        <f t="shared" si="13"/>
        <v>0</v>
      </c>
      <c r="DX6" s="22">
        <f t="shared" si="13"/>
        <v>6.21</v>
      </c>
      <c r="DY6" s="22">
        <f t="shared" si="13"/>
        <v>11.18</v>
      </c>
      <c r="DZ6" s="22">
        <f t="shared" si="13"/>
        <v>18.829999999999998</v>
      </c>
      <c r="EA6" s="22">
        <f t="shared" si="13"/>
        <v>18.05</v>
      </c>
      <c r="EB6" s="22">
        <f t="shared" si="13"/>
        <v>14.28</v>
      </c>
      <c r="EC6" s="21" t="str">
        <f>IF(EC7="","",IF(EC7="-","【-】","【"&amp;SUBSTITUTE(TEXT(EC7,"#,##0.00"),"-","△")&amp;"】"))</f>
        <v>【18.76】</v>
      </c>
      <c r="ED6" s="21">
        <f>IF(ED7="",NA(),ED7)</f>
        <v>0</v>
      </c>
      <c r="EE6" s="21">
        <f t="shared" ref="EE6:EM6" si="14">IF(EE7="",NA(),EE7)</f>
        <v>0</v>
      </c>
      <c r="EF6" s="21">
        <f t="shared" si="14"/>
        <v>0</v>
      </c>
      <c r="EG6" s="21">
        <f t="shared" si="14"/>
        <v>0</v>
      </c>
      <c r="EH6" s="21">
        <f t="shared" si="14"/>
        <v>0</v>
      </c>
      <c r="EI6" s="22">
        <f t="shared" si="14"/>
        <v>1.9</v>
      </c>
      <c r="EJ6" s="22">
        <f t="shared" si="14"/>
        <v>0.25</v>
      </c>
      <c r="EK6" s="22">
        <f t="shared" si="14"/>
        <v>0.96</v>
      </c>
      <c r="EL6" s="22">
        <f t="shared" si="14"/>
        <v>0.37</v>
      </c>
      <c r="EM6" s="22">
        <f t="shared" si="14"/>
        <v>0.23</v>
      </c>
      <c r="EN6" s="21" t="str">
        <f>IF(EN7="","",IF(EN7="-","【-】","【"&amp;SUBSTITUTE(TEXT(EN7,"#,##0.00"),"-","△")&amp;"】"))</f>
        <v>【0.65】</v>
      </c>
    </row>
    <row r="7" spans="1:144" s="23" customFormat="1" x14ac:dyDescent="0.15">
      <c r="A7" s="15"/>
      <c r="B7" s="24">
        <v>2022</v>
      </c>
      <c r="C7" s="24">
        <v>12033</v>
      </c>
      <c r="D7" s="24">
        <v>46</v>
      </c>
      <c r="E7" s="24">
        <v>1</v>
      </c>
      <c r="F7" s="24">
        <v>0</v>
      </c>
      <c r="G7" s="24">
        <v>5</v>
      </c>
      <c r="H7" s="24" t="s">
        <v>93</v>
      </c>
      <c r="I7" s="24" t="s">
        <v>94</v>
      </c>
      <c r="J7" s="24" t="s">
        <v>95</v>
      </c>
      <c r="K7" s="24" t="s">
        <v>96</v>
      </c>
      <c r="L7" s="24" t="s">
        <v>97</v>
      </c>
      <c r="M7" s="24" t="s">
        <v>98</v>
      </c>
      <c r="N7" s="25" t="s">
        <v>99</v>
      </c>
      <c r="O7" s="25">
        <v>76.16</v>
      </c>
      <c r="P7" s="25">
        <v>0.01</v>
      </c>
      <c r="Q7" s="25">
        <v>4708</v>
      </c>
      <c r="R7" s="25">
        <v>108548</v>
      </c>
      <c r="S7" s="25">
        <v>243.83</v>
      </c>
      <c r="T7" s="25">
        <v>445.18</v>
      </c>
      <c r="U7" s="25">
        <v>12</v>
      </c>
      <c r="V7" s="25">
        <v>3.66</v>
      </c>
      <c r="W7" s="25">
        <v>3.28</v>
      </c>
      <c r="X7" s="25">
        <v>98.95</v>
      </c>
      <c r="Y7" s="25">
        <v>101.05</v>
      </c>
      <c r="Z7" s="25">
        <v>85.46</v>
      </c>
      <c r="AA7" s="25">
        <v>84.85</v>
      </c>
      <c r="AB7" s="25">
        <v>93.3</v>
      </c>
      <c r="AC7" s="25">
        <v>87.94</v>
      </c>
      <c r="AD7" s="25">
        <v>88.54</v>
      </c>
      <c r="AE7" s="25">
        <v>97.61</v>
      </c>
      <c r="AF7" s="25">
        <v>98.78</v>
      </c>
      <c r="AG7" s="25">
        <v>101.23</v>
      </c>
      <c r="AH7" s="25">
        <v>104.96</v>
      </c>
      <c r="AI7" s="25">
        <v>13.7</v>
      </c>
      <c r="AJ7" s="25">
        <v>11.37</v>
      </c>
      <c r="AK7" s="25">
        <v>43.09</v>
      </c>
      <c r="AL7" s="25">
        <v>74.33</v>
      </c>
      <c r="AM7" s="25">
        <v>78.819999999999993</v>
      </c>
      <c r="AN7" s="25">
        <v>184.71</v>
      </c>
      <c r="AO7" s="25">
        <v>163.30000000000001</v>
      </c>
      <c r="AP7" s="25">
        <v>143.65</v>
      </c>
      <c r="AQ7" s="25">
        <v>155.82</v>
      </c>
      <c r="AR7" s="25">
        <v>155.18</v>
      </c>
      <c r="AS7" s="25">
        <v>30.67</v>
      </c>
      <c r="AT7" s="25">
        <v>20.6</v>
      </c>
      <c r="AU7" s="25">
        <v>24.05</v>
      </c>
      <c r="AV7" s="25">
        <v>31.8</v>
      </c>
      <c r="AW7" s="25">
        <v>29.12</v>
      </c>
      <c r="AX7" s="25">
        <v>27.31</v>
      </c>
      <c r="AY7" s="25">
        <v>97.88</v>
      </c>
      <c r="AZ7" s="25">
        <v>86.33</v>
      </c>
      <c r="BA7" s="25">
        <v>94.01</v>
      </c>
      <c r="BB7" s="25">
        <v>111.08</v>
      </c>
      <c r="BC7" s="25">
        <v>118.28</v>
      </c>
      <c r="BD7" s="25">
        <v>195.24</v>
      </c>
      <c r="BE7" s="25">
        <v>608.97</v>
      </c>
      <c r="BF7" s="25">
        <v>497.99</v>
      </c>
      <c r="BG7" s="25">
        <v>594.77</v>
      </c>
      <c r="BH7" s="25">
        <v>531.23</v>
      </c>
      <c r="BI7" s="25">
        <v>399.87</v>
      </c>
      <c r="BJ7" s="25">
        <v>1037.24</v>
      </c>
      <c r="BK7" s="25">
        <v>1077.8499999999999</v>
      </c>
      <c r="BL7" s="25">
        <v>1421.84</v>
      </c>
      <c r="BM7" s="25">
        <v>1596.62</v>
      </c>
      <c r="BN7" s="25">
        <v>1456.79</v>
      </c>
      <c r="BO7" s="25">
        <v>1090.93</v>
      </c>
      <c r="BP7" s="25">
        <v>49.93</v>
      </c>
      <c r="BQ7" s="25">
        <v>51.85</v>
      </c>
      <c r="BR7" s="25">
        <v>46.82</v>
      </c>
      <c r="BS7" s="25">
        <v>46.04</v>
      </c>
      <c r="BT7" s="25">
        <v>56.17</v>
      </c>
      <c r="BU7" s="25">
        <v>47.14</v>
      </c>
      <c r="BV7" s="25">
        <v>46.51</v>
      </c>
      <c r="BW7" s="25">
        <v>35.72</v>
      </c>
      <c r="BX7" s="25">
        <v>33.659999999999997</v>
      </c>
      <c r="BY7" s="25">
        <v>35.33</v>
      </c>
      <c r="BZ7" s="25">
        <v>58.61</v>
      </c>
      <c r="CA7" s="25">
        <v>777.46</v>
      </c>
      <c r="CB7" s="25">
        <v>742.24</v>
      </c>
      <c r="CC7" s="25">
        <v>830.57</v>
      </c>
      <c r="CD7" s="25">
        <v>854.78</v>
      </c>
      <c r="CE7" s="25">
        <v>712.26</v>
      </c>
      <c r="CF7" s="25">
        <v>495.71</v>
      </c>
      <c r="CG7" s="25">
        <v>481.17</v>
      </c>
      <c r="CH7" s="25">
        <v>471.3</v>
      </c>
      <c r="CI7" s="25">
        <v>506.68</v>
      </c>
      <c r="CJ7" s="25">
        <v>491.45</v>
      </c>
      <c r="CK7" s="25">
        <v>274.97000000000003</v>
      </c>
      <c r="CL7" s="25">
        <v>32.76</v>
      </c>
      <c r="CM7" s="25">
        <v>32.83</v>
      </c>
      <c r="CN7" s="25">
        <v>32.409999999999997</v>
      </c>
      <c r="CO7" s="25">
        <v>55.69</v>
      </c>
      <c r="CP7" s="25">
        <v>60.02</v>
      </c>
      <c r="CQ7" s="25">
        <v>45.25</v>
      </c>
      <c r="CR7" s="25">
        <v>49.65</v>
      </c>
      <c r="CS7" s="25">
        <v>51.52</v>
      </c>
      <c r="CT7" s="25">
        <v>48.75</v>
      </c>
      <c r="CU7" s="25">
        <v>50.95</v>
      </c>
      <c r="CV7" s="25">
        <v>52.36</v>
      </c>
      <c r="CW7" s="25">
        <v>58.24</v>
      </c>
      <c r="CX7" s="25">
        <v>60.05</v>
      </c>
      <c r="CY7" s="25">
        <v>56.7</v>
      </c>
      <c r="CZ7" s="25">
        <v>50.55</v>
      </c>
      <c r="DA7" s="25">
        <v>51.35</v>
      </c>
      <c r="DB7" s="25">
        <v>66.62</v>
      </c>
      <c r="DC7" s="25">
        <v>64.03</v>
      </c>
      <c r="DD7" s="25">
        <v>61.29</v>
      </c>
      <c r="DE7" s="25">
        <v>60.88</v>
      </c>
      <c r="DF7" s="25">
        <v>61</v>
      </c>
      <c r="DG7" s="25">
        <v>73.88</v>
      </c>
      <c r="DH7" s="25">
        <v>10.53</v>
      </c>
      <c r="DI7" s="25">
        <v>15.83</v>
      </c>
      <c r="DJ7" s="25">
        <v>18.350000000000001</v>
      </c>
      <c r="DK7" s="25">
        <v>22.17</v>
      </c>
      <c r="DL7" s="25">
        <v>26.2</v>
      </c>
      <c r="DM7" s="25">
        <v>20.75</v>
      </c>
      <c r="DN7" s="25">
        <v>29.03</v>
      </c>
      <c r="DO7" s="25">
        <v>24.16</v>
      </c>
      <c r="DP7" s="25">
        <v>29.81</v>
      </c>
      <c r="DQ7" s="25">
        <v>30.82</v>
      </c>
      <c r="DR7" s="25">
        <v>39.299999999999997</v>
      </c>
      <c r="DS7" s="25">
        <v>0</v>
      </c>
      <c r="DT7" s="25">
        <v>0</v>
      </c>
      <c r="DU7" s="25">
        <v>0</v>
      </c>
      <c r="DV7" s="25">
        <v>0</v>
      </c>
      <c r="DW7" s="25">
        <v>0</v>
      </c>
      <c r="DX7" s="25">
        <v>6.21</v>
      </c>
      <c r="DY7" s="25">
        <v>11.18</v>
      </c>
      <c r="DZ7" s="25">
        <v>18.829999999999998</v>
      </c>
      <c r="EA7" s="25">
        <v>18.05</v>
      </c>
      <c r="EB7" s="25">
        <v>14.28</v>
      </c>
      <c r="EC7" s="25">
        <v>18.760000000000002</v>
      </c>
      <c r="ED7" s="25">
        <v>0</v>
      </c>
      <c r="EE7" s="25">
        <v>0</v>
      </c>
      <c r="EF7" s="25">
        <v>0</v>
      </c>
      <c r="EG7" s="25">
        <v>0</v>
      </c>
      <c r="EH7" s="25">
        <v>0</v>
      </c>
      <c r="EI7" s="25">
        <v>1.9</v>
      </c>
      <c r="EJ7" s="25">
        <v>0.25</v>
      </c>
      <c r="EK7" s="25">
        <v>0.96</v>
      </c>
      <c r="EL7" s="25">
        <v>0.37</v>
      </c>
      <c r="EM7" s="25">
        <v>0.23</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佐々木昌之</cp:lastModifiedBy>
  <cp:lastPrinted>2024-01-22T09:20:40Z</cp:lastPrinted>
  <dcterms:created xsi:type="dcterms:W3CDTF">2023-12-05T00:46:26Z</dcterms:created>
  <dcterms:modified xsi:type="dcterms:W3CDTF">2024-01-25T06:53:22Z</dcterms:modified>
  <cp:category/>
</cp:coreProperties>
</file>