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9.4.250\総務課\経理係\44_簡易水道事業会計（石狩西部含む）\4401_決算（消費税含む）\経営比較分析表\R06決算\提出\"/>
    </mc:Choice>
  </mc:AlternateContent>
  <workbookProtection workbookAlgorithmName="SHA-512" workbookHashValue="ftBZiGrEMOHAn6nd/vEXuhPoMuwzZE5Bm2x1c9gBj4YqLwEENNPiq9xai9yMmAyYWeIothUTFGKNB+rkbHdM0A==" workbookSaltValue="SUXgbnksh6SL7C9BWa7O2Q==" workbookSpinCount="100000" lockStructure="1"/>
  <bookViews>
    <workbookView xWindow="0" yWindow="0" windowWidth="24000" windowHeight="95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<sst xmlns="http://schemas.openxmlformats.org/spreadsheetml/2006/main" count="228" uniqueCount="113">
  <si>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</si>
  <si>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</si>
  <si>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</si>
  <si>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</si>
  <si>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</si>
  <si>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</si>
  <si>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</si>
  <si>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</si>
  <si>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</si>
  <si>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</si>
  <si>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</si>
  <si>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</si>
  <si>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</si>
  <si>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</si>
  <si>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</si>
  <si>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</si>
  <si>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</si>
  <si>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</si>
  <si>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</si>
  <si>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</si>
  <si>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</si>
  <si>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</si>
  <si>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</si>
  <si>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</si>
  <si>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</si>
  <si>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</si>
  <si>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</si>
  <si>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</si>
  <si>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</si>
  <si>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</si>
  <si>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</si>
  <si>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</si>
  <si>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</si>
  <si>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</si>
  <si>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</si>
  <si>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</si>
  <si>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</si>
  <si>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</si>
  <si>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</si>
  <si>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</si>
  <si>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</si>
  <si>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</si>
  <si>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</si>
  <si>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</si>
  <si>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</si>
  <si>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</si>
  <si>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</si>
  <si>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</si>
  <si>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</si>
  <si>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</si>
  <si>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</si>
  <si>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</si>
  <si>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</si>
  <si>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</si>
  <si>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</si>
  <si>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</si>
  <si>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</si>
  <si>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</si>
  <si>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</si>
  <si>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</si>
  <si>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</si>
  <si>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</si>
  <si>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</si>
  <si>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</si>
  <si>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</si>
  <si>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</si>
  <si>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</si>
  <si>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</si>
  <si>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</si>
  <si>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</si>
  <si>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</si>
  <si>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</si>
  <si>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</si>
  <si>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</si>
  <si>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</si>
  <si>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</si>
  <si>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</si>
  <si>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</si>
  <si>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</si>
  <si>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</si>
  <si>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</si>
  <si>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</si>
  <si>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</si>
  <si>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</si>
  <si>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</si>
  <si>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</si>
  <si>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</si>
  <si>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</si>
  <si>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</si>
  <si>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</si>
  <si>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</si>
  <si>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</si>
  <si>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</si>
  <si>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小樽市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</si>
  <si>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</si>
  <si>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</si>
  <si>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</si>
  <si>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</si>
  <si>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</si>
  <si>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</si>
  <si>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</si>
  <si>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</si>
  <si>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</si>
  <si>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</si>
  <si>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</si>
  <si>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</si>
  <si>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</si>
  <si>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</si>
  <si>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</si>
  <si>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</si>
  <si>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当市の簡易水道事業は、平成元年度に供用開始した事業であり、施設は比較的新しいものであるため、「老朽化の状況」を示す各指標については、現在のところ良好な数値となっています。
　しかし、施設整備は平成元年度から平成８年度までの間に集中的に行われてきたため、今後施設の更新時期が集中することが見込まれます。更新投資が特定の年度に集中しないよう、施設の老朽化の状況を把握しながら、更新経費の平準化に努めます。</t>
    <rPh sb="1" eb="3">
      <t>トウシ</t>
    </rPh>
    <rPh sb="4" eb="6">
      <t>カンイ</t>
    </rPh>
    <rPh sb="6" eb="8">
      <t>スイドウ</t>
    </rPh>
    <rPh sb="8" eb="10">
      <t>ジギョウ</t>
    </rPh>
    <rPh sb="12" eb="14">
      <t>ヘイセイ</t>
    </rPh>
    <rPh sb="14" eb="16">
      <t>ガンネン</t>
    </rPh>
    <rPh sb="16" eb="17">
      <t>ド</t>
    </rPh>
    <rPh sb="18" eb="20">
      <t>キョウヨウ</t>
    </rPh>
    <rPh sb="20" eb="22">
      <t>カイシ</t>
    </rPh>
    <rPh sb="24" eb="26">
      <t>ジギョウ</t>
    </rPh>
    <rPh sb="30" eb="32">
      <t>シセツ</t>
    </rPh>
    <rPh sb="33" eb="36">
      <t>ヒカクテキ</t>
    </rPh>
    <rPh sb="36" eb="37">
      <t>アタラ</t>
    </rPh>
    <rPh sb="48" eb="51">
      <t>ロウキュウカ</t>
    </rPh>
    <rPh sb="52" eb="54">
      <t>ジョウキョウ</t>
    </rPh>
    <rPh sb="56" eb="57">
      <t>シメ</t>
    </rPh>
    <rPh sb="58" eb="61">
      <t>カクシヒョウ</t>
    </rPh>
    <rPh sb="67" eb="69">
      <t>ゲンザイ</t>
    </rPh>
    <rPh sb="73" eb="75">
      <t>リョウコウ</t>
    </rPh>
    <rPh sb="76" eb="78">
      <t>スウチ</t>
    </rPh>
    <rPh sb="92" eb="94">
      <t>シセツ</t>
    </rPh>
    <rPh sb="94" eb="96">
      <t>セイビ</t>
    </rPh>
    <rPh sb="97" eb="99">
      <t>ヘイセイ</t>
    </rPh>
    <rPh sb="99" eb="101">
      <t>ガンネン</t>
    </rPh>
    <rPh sb="101" eb="102">
      <t>ド</t>
    </rPh>
    <rPh sb="104" eb="106">
      <t>ヘイセイ</t>
    </rPh>
    <rPh sb="107" eb="109">
      <t>ネンド</t>
    </rPh>
    <rPh sb="112" eb="113">
      <t>アイダ</t>
    </rPh>
    <rPh sb="114" eb="117">
      <t>シュウチュウテキ</t>
    </rPh>
    <rPh sb="118" eb="119">
      <t>オコナ</t>
    </rPh>
    <rPh sb="127" eb="129">
      <t>コンゴ</t>
    </rPh>
    <rPh sb="129" eb="131">
      <t>シセツ</t>
    </rPh>
    <rPh sb="132" eb="134">
      <t>コウシン</t>
    </rPh>
    <rPh sb="134" eb="136">
      <t>ジキ</t>
    </rPh>
    <rPh sb="137" eb="139">
      <t>シュウチュウ</t>
    </rPh>
    <rPh sb="144" eb="146">
      <t>ミコ</t>
    </rPh>
    <rPh sb="151" eb="153">
      <t>コウシン</t>
    </rPh>
    <rPh sb="153" eb="155">
      <t>トウシ</t>
    </rPh>
    <rPh sb="156" eb="158">
      <t>トクテイ</t>
    </rPh>
    <rPh sb="159" eb="161">
      <t>ネンド</t>
    </rPh>
    <rPh sb="162" eb="164">
      <t>シュウチュウ</t>
    </rPh>
    <rPh sb="170" eb="172">
      <t>シセツ</t>
    </rPh>
    <rPh sb="173" eb="176">
      <t>ロウキュウカ</t>
    </rPh>
    <rPh sb="177" eb="179">
      <t>ジョウキョウ</t>
    </rPh>
    <rPh sb="180" eb="182">
      <t>ハアク</t>
    </rPh>
    <phoneticPr fontId="4"/>
  </si>
  <si>
    <t>　当市の簡易水道事業は、給水の全てを石狩西部広域水道企業団からの受水によりまかなっており、受水費を協定に基づく水量により費用計上しています。一方、給水は銭函４丁目・５丁目に立地する工場等を対象としていることから、収益が企業立地の進捗に左右されるため、今後も厳しい経営状況が予想されます。
　このような状況の下、安全な水を安定的に提供し、円滑な経済活動を持続させるため、施設の更新や維持管理を適切に行うとともに、立地企業等の簡易水道の利用促進を図るため、料金体系を適正化するほか、維持管理費等の圧縮により財政基盤の強化を図ることで安定した事業経営に努めていきます。</t>
    <rPh sb="70" eb="72">
      <t>イッポウ</t>
    </rPh>
    <rPh sb="106" eb="108">
      <t>シュウエキ</t>
    </rPh>
    <rPh sb="125" eb="127">
      <t>コンゴ</t>
    </rPh>
    <rPh sb="128" eb="129">
      <t>キビ</t>
    </rPh>
    <rPh sb="131" eb="133">
      <t>ケイエイ</t>
    </rPh>
    <rPh sb="133" eb="135">
      <t>ジョウキョウ</t>
    </rPh>
    <rPh sb="136" eb="138">
      <t>ヨソウ</t>
    </rPh>
    <rPh sb="150" eb="152">
      <t>ジョウキョウ</t>
    </rPh>
    <rPh sb="153" eb="154">
      <t>モト</t>
    </rPh>
    <rPh sb="239" eb="241">
      <t>イジ</t>
    </rPh>
    <rPh sb="241" eb="243">
      <t>カンリ</t>
    </rPh>
    <rPh sb="243" eb="244">
      <t>ヒ</t>
    </rPh>
    <rPh sb="244" eb="245">
      <t>トウ</t>
    </rPh>
    <rPh sb="246" eb="248">
      <t>アッシュク</t>
    </rPh>
    <rPh sb="251" eb="253">
      <t>ザイセイ</t>
    </rPh>
    <rPh sb="253" eb="255">
      <t>キバン</t>
    </rPh>
    <rPh sb="256" eb="258">
      <t>キョウカ</t>
    </rPh>
    <rPh sb="259" eb="260">
      <t>ハカ</t>
    </rPh>
    <rPh sb="264" eb="266">
      <t>アンテイ</t>
    </rPh>
    <rPh sb="268" eb="270">
      <t>ジギョウ</t>
    </rPh>
    <rPh sb="270" eb="272">
      <t>ケイエイ</t>
    </rPh>
    <rPh sb="273" eb="274">
      <t>ツト</t>
    </rPh>
    <phoneticPr fontId="4"/>
  </si>
  <si>
    <r>
      <t>①経常収支比率・②累積欠損金比率
　前年に比べ給水収益は僅かに増加し、委託料などの維持管理費用は減少しましたが、経常収支は赤字となりました。このことにより、前年度に続いて当年度純損失を計上したことから、累積欠損金が増加しました。
　今後も、企業誘致を図っていくほか、地下水利用企業に対して簡易水道への切替えを促すなど、給水収益増加に向けた取組を継続する必要があります。
③流動比率・④企業債残高対給水収益比率
　企業債残高は減少傾向にありますが、平成７年度及び平成８年度に発行した企業債の償還が完了していないため、依然として高い水準にあります。流動比率は、前年より改善したものの、流動負債に占める企業債の割合が高いため、依然として低い水準にあります。両指標の改善のためには、企業債残高の圧縮を図るとともに、先述の給水収益増加に向けた取組を進める必要があります。
⑤料金回収率・⑥給水原価・⑦施設利用率・⑧有収率
　給水の全てを石狩西部広域水道企業団からの受水によりまかなっており、受水費を協定に基づく水量により費用計上しているため、給水原価の低減は難しく、料金回収率も低い水準となっています。</t>
    </r>
    <r>
      <rPr>
        <strike/>
        <sz val="10"/>
        <rFont val="ＭＳ ゴシック"/>
        <family val="3"/>
        <charset val="128"/>
      </rPr>
      <t xml:space="preserve">
</t>
    </r>
    <r>
      <rPr>
        <sz val="10"/>
        <rFont val="ＭＳ ゴシック"/>
        <family val="3"/>
        <charset val="128"/>
      </rPr>
      <t>　また、施設利用率は、令和２年度のポンプ設備更新に伴い、ダウンサイジングを実施していることから、類似団体と比較し、高い数値を維持しています。有収率については、前年より改善しているものの、配水管で滞留する水道水の水質保全のために放水を行っており、放水量が多いため有収率が低い水準となっています。今後は、簡易水道利用企業の増加に向けた取組により、これらの指標の改善に努めます。</t>
    </r>
    <rPh sb="25" eb="27">
      <t>シュウエキ</t>
    </rPh>
    <rPh sb="28" eb="29">
      <t>ワズ</t>
    </rPh>
    <rPh sb="31" eb="33">
      <t>ゾウカ</t>
    </rPh>
    <rPh sb="35" eb="38">
      <t>イタクリョウ</t>
    </rPh>
    <rPh sb="41" eb="43">
      <t>イジ</t>
    </rPh>
    <rPh sb="48" eb="50">
      <t>ゲンショウ</t>
    </rPh>
    <rPh sb="61" eb="63">
      <t>アカジ</t>
    </rPh>
    <rPh sb="78" eb="81">
      <t>ゼンネンド</t>
    </rPh>
    <rPh sb="82" eb="83">
      <t>ツヅ</t>
    </rPh>
    <rPh sb="107" eb="109">
      <t>ゾウカ</t>
    </rPh>
    <rPh sb="125" eb="126">
      <t>ハカ</t>
    </rPh>
    <rPh sb="154" eb="155">
      <t>ウナガ</t>
    </rPh>
    <rPh sb="172" eb="174">
      <t>ケイゾク</t>
    </rPh>
    <rPh sb="186" eb="188">
      <t>リュウドウ</t>
    </rPh>
    <rPh sb="188" eb="190">
      <t>ヒリツ</t>
    </rPh>
    <rPh sb="192" eb="194">
      <t>キギョウ</t>
    </rPh>
    <rPh sb="194" eb="195">
      <t>サイ</t>
    </rPh>
    <rPh sb="195" eb="197">
      <t>ザンダカ</t>
    </rPh>
    <rPh sb="197" eb="198">
      <t>タイ</t>
    </rPh>
    <rPh sb="198" eb="200">
      <t>キュウスイ</t>
    </rPh>
    <rPh sb="200" eb="202">
      <t>シュウエキ</t>
    </rPh>
    <rPh sb="202" eb="204">
      <t>ヒリツ</t>
    </rPh>
    <rPh sb="206" eb="208">
      <t>キギョウ</t>
    </rPh>
    <rPh sb="208" eb="209">
      <t>サイ</t>
    </rPh>
    <rPh sb="209" eb="211">
      <t>ザンダカ</t>
    </rPh>
    <rPh sb="212" eb="214">
      <t>ゲンショウ</t>
    </rPh>
    <rPh sb="214" eb="216">
      <t>ケイコウ</t>
    </rPh>
    <rPh sb="223" eb="225">
      <t>ヘイセイ</t>
    </rPh>
    <rPh sb="226" eb="228">
      <t>ネンド</t>
    </rPh>
    <rPh sb="228" eb="229">
      <t>オヨ</t>
    </rPh>
    <rPh sb="278" eb="280">
      <t>ゼンネン</t>
    </rPh>
    <rPh sb="282" eb="284">
      <t>カイゼン</t>
    </rPh>
    <rPh sb="290" eb="292">
      <t>リュウドウ</t>
    </rPh>
    <rPh sb="292" eb="294">
      <t>フサイ</t>
    </rPh>
    <rPh sb="295" eb="296">
      <t>シ</t>
    </rPh>
    <rPh sb="298" eb="300">
      <t>キギョウ</t>
    </rPh>
    <rPh sb="300" eb="301">
      <t>サイ</t>
    </rPh>
    <rPh sb="302" eb="304">
      <t>ワリアイ</t>
    </rPh>
    <rPh sb="305" eb="306">
      <t>タカ</t>
    </rPh>
    <rPh sb="310" eb="312">
      <t>イゼン</t>
    </rPh>
    <rPh sb="315" eb="316">
      <t>ヒク</t>
    </rPh>
    <rPh sb="317" eb="319">
      <t>スイジュン</t>
    </rPh>
    <rPh sb="325" eb="326">
      <t>リョウ</t>
    </rPh>
    <rPh sb="326" eb="328">
      <t>シヒョウ</t>
    </rPh>
    <rPh sb="329" eb="331">
      <t>カイゼン</t>
    </rPh>
    <rPh sb="337" eb="339">
      <t>キギョウ</t>
    </rPh>
    <rPh sb="339" eb="340">
      <t>サイ</t>
    </rPh>
    <rPh sb="340" eb="342">
      <t>ザンダカ</t>
    </rPh>
    <rPh sb="343" eb="345">
      <t>アッシュク</t>
    </rPh>
    <rPh sb="346" eb="347">
      <t>ハカ</t>
    </rPh>
    <rPh sb="353" eb="355">
      <t>センジュツ</t>
    </rPh>
    <rPh sb="356" eb="358">
      <t>キュウスイ</t>
    </rPh>
    <rPh sb="358" eb="360">
      <t>シュウエキ</t>
    </rPh>
    <rPh sb="360" eb="362">
      <t>ゾウカ</t>
    </rPh>
    <rPh sb="363" eb="364">
      <t>ム</t>
    </rPh>
    <rPh sb="366" eb="368">
      <t>トリクミ</t>
    </rPh>
    <rPh sb="369" eb="370">
      <t>スス</t>
    </rPh>
    <rPh sb="372" eb="374">
      <t>ヒツヨウ</t>
    </rPh>
    <rPh sb="382" eb="384">
      <t>リョウキン</t>
    </rPh>
    <rPh sb="384" eb="386">
      <t>カイシュウ</t>
    </rPh>
    <rPh sb="386" eb="387">
      <t>リツ</t>
    </rPh>
    <rPh sb="389" eb="391">
      <t>キュウスイ</t>
    </rPh>
    <rPh sb="391" eb="393">
      <t>ゲンカ</t>
    </rPh>
    <rPh sb="395" eb="397">
      <t>シセツ</t>
    </rPh>
    <rPh sb="397" eb="400">
      <t>リヨウリツ</t>
    </rPh>
    <rPh sb="402" eb="403">
      <t>ユウ</t>
    </rPh>
    <rPh sb="403" eb="404">
      <t>シュウ</t>
    </rPh>
    <rPh sb="404" eb="405">
      <t>リツ</t>
    </rPh>
    <rPh sb="407" eb="409">
      <t>キュウスイ</t>
    </rPh>
    <rPh sb="410" eb="411">
      <t>スベ</t>
    </rPh>
    <rPh sb="413" eb="415">
      <t>イシカリ</t>
    </rPh>
    <rPh sb="415" eb="417">
      <t>セイブ</t>
    </rPh>
    <rPh sb="417" eb="419">
      <t>コウイキ</t>
    </rPh>
    <rPh sb="419" eb="421">
      <t>スイドウ</t>
    </rPh>
    <rPh sb="421" eb="423">
      <t>キギョウ</t>
    </rPh>
    <rPh sb="423" eb="424">
      <t>ダン</t>
    </rPh>
    <rPh sb="427" eb="428">
      <t>ウ</t>
    </rPh>
    <rPh sb="428" eb="429">
      <t>スイ</t>
    </rPh>
    <rPh sb="440" eb="441">
      <t>ウ</t>
    </rPh>
    <rPh sb="441" eb="442">
      <t>ミズ</t>
    </rPh>
    <rPh sb="442" eb="443">
      <t>ヒ</t>
    </rPh>
    <rPh sb="444" eb="446">
      <t>キョウテイ</t>
    </rPh>
    <rPh sb="447" eb="448">
      <t>モト</t>
    </rPh>
    <rPh sb="450" eb="452">
      <t>スイリョウ</t>
    </rPh>
    <rPh sb="455" eb="457">
      <t>ヒヨウ</t>
    </rPh>
    <rPh sb="457" eb="459">
      <t>ケイジョウ</t>
    </rPh>
    <rPh sb="466" eb="468">
      <t>キュウスイ</t>
    </rPh>
    <rPh sb="468" eb="470">
      <t>ゲンカ</t>
    </rPh>
    <rPh sb="471" eb="473">
      <t>テイゲン</t>
    </rPh>
    <rPh sb="474" eb="475">
      <t>ムズカ</t>
    </rPh>
    <rPh sb="478" eb="480">
      <t>リョウキン</t>
    </rPh>
    <rPh sb="480" eb="482">
      <t>カイシュウ</t>
    </rPh>
    <rPh sb="482" eb="483">
      <t>リツ</t>
    </rPh>
    <rPh sb="484" eb="485">
      <t>ヒク</t>
    </rPh>
    <rPh sb="486" eb="488">
      <t>スイジュン</t>
    </rPh>
    <rPh sb="501" eb="503">
      <t>シセツ</t>
    </rPh>
    <rPh sb="503" eb="506">
      <t>リヨウリツ</t>
    </rPh>
    <rPh sb="508" eb="510">
      <t>レイワ</t>
    </rPh>
    <rPh sb="511" eb="513">
      <t>ネンド</t>
    </rPh>
    <rPh sb="545" eb="547">
      <t>ルイジ</t>
    </rPh>
    <rPh sb="547" eb="549">
      <t>ダンタイ</t>
    </rPh>
    <rPh sb="550" eb="552">
      <t>ヒカク</t>
    </rPh>
    <rPh sb="554" eb="555">
      <t>タカ</t>
    </rPh>
    <rPh sb="556" eb="558">
      <t>スウチ</t>
    </rPh>
    <rPh sb="559" eb="561">
      <t>イジ</t>
    </rPh>
    <rPh sb="567" eb="568">
      <t>ユウ</t>
    </rPh>
    <rPh sb="568" eb="569">
      <t>シュウ</t>
    </rPh>
    <rPh sb="569" eb="570">
      <t>リツ</t>
    </rPh>
    <rPh sb="576" eb="578">
      <t>ゼンネン</t>
    </rPh>
    <rPh sb="580" eb="582">
      <t>カイゼン</t>
    </rPh>
    <rPh sb="590" eb="593">
      <t>ハイスイカン</t>
    </rPh>
    <rPh sb="594" eb="596">
      <t>タイリュウ</t>
    </rPh>
    <rPh sb="598" eb="601">
      <t>スイドウスイ</t>
    </rPh>
    <rPh sb="602" eb="604">
      <t>スイシツ</t>
    </rPh>
    <rPh sb="604" eb="606">
      <t>ホゼン</t>
    </rPh>
    <rPh sb="610" eb="612">
      <t>ホウスイ</t>
    </rPh>
    <rPh sb="613" eb="614">
      <t>オコナ</t>
    </rPh>
    <rPh sb="619" eb="622">
      <t>ホウスイリョウ</t>
    </rPh>
    <rPh sb="623" eb="624">
      <t>オオ</t>
    </rPh>
    <rPh sb="627" eb="628">
      <t>ユウ</t>
    </rPh>
    <rPh sb="628" eb="629">
      <t>シュウ</t>
    </rPh>
    <rPh sb="629" eb="630">
      <t>リツ</t>
    </rPh>
    <rPh sb="631" eb="632">
      <t>ヒク</t>
    </rPh>
    <rPh sb="633" eb="635">
      <t>スイジュン</t>
    </rPh>
    <rPh sb="643" eb="645">
      <t>コンゴ</t>
    </rPh>
    <rPh sb="647" eb="649">
      <t>カンイ</t>
    </rPh>
    <rPh sb="649" eb="651">
      <t>スイドウ</t>
    </rPh>
    <rPh sb="651" eb="653">
      <t>リヨウ</t>
    </rPh>
    <rPh sb="653" eb="655">
      <t>キギョウ</t>
    </rPh>
    <rPh sb="656" eb="658">
      <t>ゾウカ</t>
    </rPh>
    <rPh sb="659" eb="660">
      <t>ム</t>
    </rPh>
    <rPh sb="662" eb="664">
      <t>トリクミ</t>
    </rPh>
    <rPh sb="672" eb="674">
      <t>シヒョウ</t>
    </rPh>
    <rPh sb="675" eb="677">
      <t>カイゼン</t>
    </rPh>
    <rPh sb="678" eb="67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</si>
</sst>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trike/>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9B-4D3E-BED7-432783831B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869B-4D3E-BED7-432783831B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32.409999999999997</c:v>
                </c:pt>
                <c:pt idx="1">
                  <c:v>55.69</c:v>
                </c:pt>
                <c:pt idx="2">
                  <c:v>60.02</c:v>
                </c:pt>
                <c:pt idx="3">
                  <c:v>55.28</c:v>
                </c:pt>
                <c:pt idx="4">
                  <c:v>52.05</c:v>
                </c:pt>
              </c:numCache>
            </c:numRef>
          </c:val>
          <c:extLst>
            <c:ext xmlns:c16="http://schemas.microsoft.com/office/drawing/2014/chart" uri="{C3380CC4-5D6E-409C-BE32-E72D297353CC}">
              <c16:uniqueId val="{00000000-73B5-4F31-92EF-6042748C1E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73B5-4F31-92EF-6042748C1E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56.7</c:v>
                </c:pt>
                <c:pt idx="1">
                  <c:v>50.55</c:v>
                </c:pt>
                <c:pt idx="2">
                  <c:v>51.35</c:v>
                </c:pt>
                <c:pt idx="3">
                  <c:v>55.85</c:v>
                </c:pt>
                <c:pt idx="4">
                  <c:v>60.13</c:v>
                </c:pt>
              </c:numCache>
            </c:numRef>
          </c:val>
          <c:extLst>
            <c:ext xmlns:c16="http://schemas.microsoft.com/office/drawing/2014/chart" uri="{C3380CC4-5D6E-409C-BE32-E72D297353CC}">
              <c16:uniqueId val="{00000000-25B6-4A6F-8330-B8D2251173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25B6-4A6F-8330-B8D2251173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85.46</c:v>
                </c:pt>
                <c:pt idx="1">
                  <c:v>84.85</c:v>
                </c:pt>
                <c:pt idx="2">
                  <c:v>93.3</c:v>
                </c:pt>
                <c:pt idx="3">
                  <c:v>96.42</c:v>
                </c:pt>
                <c:pt idx="4">
                  <c:v>95.5</c:v>
                </c:pt>
              </c:numCache>
            </c:numRef>
          </c:val>
          <c:extLst>
            <c:ext xmlns:c16="http://schemas.microsoft.com/office/drawing/2014/chart" uri="{C3380CC4-5D6E-409C-BE32-E72D297353CC}">
              <c16:uniqueId val="{00000000-9642-4BC2-B91E-F94E4C00DD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9642-4BC2-B91E-F94E4C00DD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18.350000000000001</c:v>
                </c:pt>
                <c:pt idx="1">
                  <c:v>22.17</c:v>
                </c:pt>
                <c:pt idx="2">
                  <c:v>26.2</c:v>
                </c:pt>
                <c:pt idx="3">
                  <c:v>30.95</c:v>
                </c:pt>
                <c:pt idx="4">
                  <c:v>35.450000000000003</c:v>
                </c:pt>
              </c:numCache>
            </c:numRef>
          </c:val>
          <c:extLst>
            <c:ext xmlns:c16="http://schemas.microsoft.com/office/drawing/2014/chart" uri="{C3380CC4-5D6E-409C-BE32-E72D297353CC}">
              <c16:uniqueId val="{00000000-08E6-4E9A-B412-A39CF33C1E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08E6-4E9A-B412-A39CF33C1E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7D-4FBA-BFA5-FB0A0B59BE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967D-4FBA-BFA5-FB0A0B59BE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43.09</c:v>
                </c:pt>
                <c:pt idx="1">
                  <c:v>74.33</c:v>
                </c:pt>
                <c:pt idx="2">
                  <c:v>78.819999999999993</c:v>
                </c:pt>
                <c:pt idx="3">
                  <c:v>86.83</c:v>
                </c:pt>
                <c:pt idx="4">
                  <c:v>95.18</c:v>
                </c:pt>
              </c:numCache>
            </c:numRef>
          </c:val>
          <c:extLst>
            <c:ext xmlns:c16="http://schemas.microsoft.com/office/drawing/2014/chart" uri="{C3380CC4-5D6E-409C-BE32-E72D297353CC}">
              <c16:uniqueId val="{00000000-1FF2-41CE-9B6A-7743E77750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1FF2-41CE-9B6A-7743E77750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31.8</c:v>
                </c:pt>
                <c:pt idx="1">
                  <c:v>29.12</c:v>
                </c:pt>
                <c:pt idx="2">
                  <c:v>27.31</c:v>
                </c:pt>
                <c:pt idx="3">
                  <c:v>30.88</c:v>
                </c:pt>
                <c:pt idx="4">
                  <c:v>31.5</c:v>
                </c:pt>
              </c:numCache>
            </c:numRef>
          </c:val>
          <c:extLst>
            <c:ext xmlns:c16="http://schemas.microsoft.com/office/drawing/2014/chart" uri="{C3380CC4-5D6E-409C-BE32-E72D297353CC}">
              <c16:uniqueId val="{00000000-E611-42FE-AE93-B21FD38F2B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E611-42FE-AE93-B21FD38F2B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594.77</c:v>
                </c:pt>
                <c:pt idx="1">
                  <c:v>531.23</c:v>
                </c:pt>
                <c:pt idx="2">
                  <c:v>399.87</c:v>
                </c:pt>
                <c:pt idx="3">
                  <c:v>318.06</c:v>
                </c:pt>
                <c:pt idx="4">
                  <c:v>236.74</c:v>
                </c:pt>
              </c:numCache>
            </c:numRef>
          </c:val>
          <c:extLst>
            <c:ext xmlns:c16="http://schemas.microsoft.com/office/drawing/2014/chart" uri="{C3380CC4-5D6E-409C-BE32-E72D297353CC}">
              <c16:uniqueId val="{00000000-8865-40F3-A9A9-468CD46533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8865-40F3-A9A9-468CD46533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46.82</c:v>
                </c:pt>
                <c:pt idx="1">
                  <c:v>46.04</c:v>
                </c:pt>
                <c:pt idx="2">
                  <c:v>56.17</c:v>
                </c:pt>
                <c:pt idx="3">
                  <c:v>50.3</c:v>
                </c:pt>
                <c:pt idx="4">
                  <c:v>52.24</c:v>
                </c:pt>
              </c:numCache>
            </c:numRef>
          </c:val>
          <c:extLst>
            <c:ext xmlns:c16="http://schemas.microsoft.com/office/drawing/2014/chart" uri="{C3380CC4-5D6E-409C-BE32-E72D297353CC}">
              <c16:uniqueId val="{00000000-02C6-4B8F-BFC5-D38FCAB7E0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02C6-4B8F-BFC5-D38FCAB7E0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830.57</c:v>
                </c:pt>
                <c:pt idx="1">
                  <c:v>854.78</c:v>
                </c:pt>
                <c:pt idx="2">
                  <c:v>712.26</c:v>
                </c:pt>
                <c:pt idx="3">
                  <c:v>784.51</c:v>
                </c:pt>
                <c:pt idx="4">
                  <c:v>751.78</c:v>
                </c:pt>
              </c:numCache>
            </c:numRef>
          </c:val>
          <c:extLst>
            <c:ext xmlns:c16="http://schemas.microsoft.com/office/drawing/2014/chart" uri="{C3380CC4-5D6E-409C-BE32-E72D297353CC}">
              <c16:uniqueId val="{00000000-D797-4D8C-956F-05E8E87DD9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D797-4D8C-956F-05E8E87DD9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6" zoomScaleNormal="100" workbookViewId="0">
      <selection activeCell="AT35" sqref="AT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小樽市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104432</v>
      </c>
      <c r="AM8" s="44"/>
      <c r="AN8" s="44"/>
      <c r="AO8" s="44"/>
      <c r="AP8" s="44"/>
      <c r="AQ8" s="44"/>
      <c r="AR8" s="44"/>
      <c r="AS8" s="44"/>
      <c r="AT8" s="45">
        <f>データ!$S$6</f>
        <v>243.87</v>
      </c>
      <c r="AU8" s="46"/>
      <c r="AV8" s="46"/>
      <c r="AW8" s="46"/>
      <c r="AX8" s="46"/>
      <c r="AY8" s="46"/>
      <c r="AZ8" s="46"/>
      <c r="BA8" s="46"/>
      <c r="BB8" s="47">
        <f>データ!$T$6</f>
        <v>428.23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85.69</v>
      </c>
      <c r="J10" s="46"/>
      <c r="K10" s="46"/>
      <c r="L10" s="46"/>
      <c r="M10" s="46"/>
      <c r="N10" s="46"/>
      <c r="O10" s="80"/>
      <c r="P10" s="47">
        <f>データ!$P$6</f>
        <v>0.01</v>
      </c>
      <c r="Q10" s="47"/>
      <c r="R10" s="47"/>
      <c r="S10" s="47"/>
      <c r="T10" s="47"/>
      <c r="U10" s="47"/>
      <c r="V10" s="47"/>
      <c r="W10" s="44">
        <f>データ!$Q$6</f>
        <v>4708</v>
      </c>
      <c r="X10" s="44"/>
      <c r="Y10" s="44"/>
      <c r="Z10" s="44"/>
      <c r="AA10" s="44"/>
      <c r="AB10" s="44"/>
      <c r="AC10" s="44"/>
      <c r="AD10" s="2"/>
      <c r="AE10" s="2"/>
      <c r="AF10" s="2"/>
      <c r="AG10" s="2"/>
      <c r="AH10" s="2"/>
      <c r="AI10" s="2"/>
      <c r="AJ10" s="2"/>
      <c r="AK10" s="2"/>
      <c r="AL10" s="44">
        <f>データ!$U$6</f>
        <v>7</v>
      </c>
      <c r="AM10" s="44"/>
      <c r="AN10" s="44"/>
      <c r="AO10" s="44"/>
      <c r="AP10" s="44"/>
      <c r="AQ10" s="44"/>
      <c r="AR10" s="44"/>
      <c r="AS10" s="44"/>
      <c r="AT10" s="45">
        <f>データ!$V$6</f>
        <v>3.66</v>
      </c>
      <c r="AU10" s="46"/>
      <c r="AV10" s="46"/>
      <c r="AW10" s="46"/>
      <c r="AX10" s="46"/>
      <c r="AY10" s="46"/>
      <c r="AZ10" s="46"/>
      <c r="BA10" s="46"/>
      <c r="BB10" s="47">
        <f>データ!$W$6</f>
        <v>1.91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kI3t9nTaBdFcVzPHfjA+BP+8QWVzvkKuTwmJTBSIoK6PhPQg+WXb5IJlHr65rI+iX048/3zVEy2vcdW0kChog==" saltValue="rT6cQRTmK+QepQalaypM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12033</v>
      </c>
      <c r="D6" s="20">
        <f t="shared" si="3"/>
        <v>46</v>
      </c>
      <c r="E6" s="20">
        <f t="shared" si="3"/>
        <v>1</v>
      </c>
      <c r="F6" s="20">
        <f t="shared" si="3"/>
        <v>0</v>
      </c>
      <c r="G6" s="20">
        <f t="shared" si="3"/>
        <v>5</v>
      </c>
      <c r="H6" s="20" t="str">
        <f t="shared" si="3"/>
        <v>北海道　小樽市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85.69</v>
      </c>
      <c r="P6" s="21">
        <f t="shared" si="3"/>
        <v>0.01</v>
      </c>
      <c r="Q6" s="21">
        <f t="shared" si="3"/>
        <v>4708</v>
      </c>
      <c r="R6" s="21">
        <f t="shared" si="3"/>
        <v>104432</v>
      </c>
      <c r="S6" s="21">
        <f t="shared" si="3"/>
        <v>243.87</v>
      </c>
      <c r="T6" s="21">
        <f t="shared" si="3"/>
        <v>428.23</v>
      </c>
      <c r="U6" s="21">
        <f t="shared" si="3"/>
        <v>7</v>
      </c>
      <c r="V6" s="21">
        <f t="shared" si="3"/>
        <v>3.66</v>
      </c>
      <c r="W6" s="21">
        <f t="shared" si="3"/>
        <v>1.91</v>
      </c>
      <c r="X6" s="22">
        <f>IF(X7="",NA(),X7)</f>
        <v>85.46</v>
      </c>
      <c r="Y6" s="22">
        <f t="shared" ref="Y6:AG6" si="4">IF(Y7="",NA(),Y7)</f>
        <v>84.85</v>
      </c>
      <c r="Z6" s="22">
        <f t="shared" si="4"/>
        <v>93.3</v>
      </c>
      <c r="AA6" s="22">
        <f t="shared" si="4"/>
        <v>96.42</v>
      </c>
      <c r="AB6" s="22">
        <f t="shared" si="4"/>
        <v>95.5</v>
      </c>
      <c r="AC6" s="22">
        <f t="shared" si="4"/>
        <v>97.61</v>
      </c>
      <c r="AD6" s="22">
        <f t="shared" si="4"/>
        <v>98.78</v>
      </c>
      <c r="AE6" s="22">
        <f t="shared" si="4"/>
        <v>101.23</v>
      </c>
      <c r="AF6" s="22">
        <f t="shared" si="4"/>
        <v>103.12</v>
      </c>
      <c r="AG6" s="22">
        <f t="shared" si="4"/>
        <v>102.26</v>
      </c>
      <c r="AH6" s="21" t="str">
        <f>IF(AH7="","",IF(AH7="-","【-】","【"&amp;SUBSTITUTE(TEXT(AH7,"#,##0.00"),"-","△")&amp;"】"))</f>
        <v>【102.02】</v>
      </c>
      <c r="AI6" s="22">
        <f>IF(AI7="",NA(),AI7)</f>
        <v>43.09</v>
      </c>
      <c r="AJ6" s="22">
        <f t="shared" ref="AJ6:AR6" si="5">IF(AJ7="",NA(),AJ7)</f>
        <v>74.33</v>
      </c>
      <c r="AK6" s="22">
        <f t="shared" si="5"/>
        <v>78.819999999999993</v>
      </c>
      <c r="AL6" s="22">
        <f t="shared" si="5"/>
        <v>86.83</v>
      </c>
      <c r="AM6" s="22">
        <f t="shared" si="5"/>
        <v>95.18</v>
      </c>
      <c r="AN6" s="22">
        <f t="shared" si="5"/>
        <v>143.65</v>
      </c>
      <c r="AO6" s="22">
        <f t="shared" si="5"/>
        <v>155.82</v>
      </c>
      <c r="AP6" s="22">
        <f t="shared" si="5"/>
        <v>155.18</v>
      </c>
      <c r="AQ6" s="22">
        <f t="shared" si="5"/>
        <v>101.46</v>
      </c>
      <c r="AR6" s="22">
        <f t="shared" si="5"/>
        <v>82.37</v>
      </c>
      <c r="AS6" s="21" t="str">
        <f>IF(AS7="","",IF(AS7="-","【-】","【"&amp;SUBSTITUTE(TEXT(AS7,"#,##0.00"),"-","△")&amp;"】"))</f>
        <v>【26.96】</v>
      </c>
      <c r="AT6" s="22">
        <f>IF(AT7="",NA(),AT7)</f>
        <v>31.8</v>
      </c>
      <c r="AU6" s="22">
        <f t="shared" ref="AU6:BC6" si="6">IF(AU7="",NA(),AU7)</f>
        <v>29.12</v>
      </c>
      <c r="AV6" s="22">
        <f t="shared" si="6"/>
        <v>27.31</v>
      </c>
      <c r="AW6" s="22">
        <f t="shared" si="6"/>
        <v>30.88</v>
      </c>
      <c r="AX6" s="22">
        <f t="shared" si="6"/>
        <v>31.5</v>
      </c>
      <c r="AY6" s="22">
        <f t="shared" si="6"/>
        <v>94.01</v>
      </c>
      <c r="AZ6" s="22">
        <f t="shared" si="6"/>
        <v>111.08</v>
      </c>
      <c r="BA6" s="22">
        <f t="shared" si="6"/>
        <v>118.28</v>
      </c>
      <c r="BB6" s="22">
        <f t="shared" si="6"/>
        <v>112.37</v>
      </c>
      <c r="BC6" s="22">
        <f t="shared" si="6"/>
        <v>101.6</v>
      </c>
      <c r="BD6" s="21" t="str">
        <f>IF(BD7="","",IF(BD7="-","【-】","【"&amp;SUBSTITUTE(TEXT(BD7,"#,##0.00"),"-","△")&amp;"】"))</f>
        <v>【142.39】</v>
      </c>
      <c r="BE6" s="22">
        <f>IF(BE7="",NA(),BE7)</f>
        <v>594.77</v>
      </c>
      <c r="BF6" s="22">
        <f t="shared" ref="BF6:BN6" si="7">IF(BF7="",NA(),BF7)</f>
        <v>531.23</v>
      </c>
      <c r="BG6" s="22">
        <f t="shared" si="7"/>
        <v>399.87</v>
      </c>
      <c r="BH6" s="22">
        <f t="shared" si="7"/>
        <v>318.06</v>
      </c>
      <c r="BI6" s="22">
        <f t="shared" si="7"/>
        <v>236.74</v>
      </c>
      <c r="BJ6" s="22">
        <f t="shared" si="7"/>
        <v>1421.84</v>
      </c>
      <c r="BK6" s="22">
        <f t="shared" si="7"/>
        <v>1596.62</v>
      </c>
      <c r="BL6" s="22">
        <f t="shared" si="7"/>
        <v>1456.79</v>
      </c>
      <c r="BM6" s="22">
        <f t="shared" si="7"/>
        <v>1364.2</v>
      </c>
      <c r="BN6" s="22">
        <f t="shared" si="7"/>
        <v>1398.03</v>
      </c>
      <c r="BO6" s="21" t="str">
        <f>IF(BO7="","",IF(BO7="-","【-】","【"&amp;SUBSTITUTE(TEXT(BO7,"#,##0.00"),"-","△")&amp;"】"))</f>
        <v>【1,043.36】</v>
      </c>
      <c r="BP6" s="22">
        <f>IF(BP7="",NA(),BP7)</f>
        <v>46.82</v>
      </c>
      <c r="BQ6" s="22">
        <f t="shared" ref="BQ6:BY6" si="8">IF(BQ7="",NA(),BQ7)</f>
        <v>46.04</v>
      </c>
      <c r="BR6" s="22">
        <f t="shared" si="8"/>
        <v>56.17</v>
      </c>
      <c r="BS6" s="22">
        <f t="shared" si="8"/>
        <v>50.3</v>
      </c>
      <c r="BT6" s="22">
        <f t="shared" si="8"/>
        <v>52.24</v>
      </c>
      <c r="BU6" s="22">
        <f t="shared" si="8"/>
        <v>35.72</v>
      </c>
      <c r="BV6" s="22">
        <f t="shared" si="8"/>
        <v>33.659999999999997</v>
      </c>
      <c r="BW6" s="22">
        <f t="shared" si="8"/>
        <v>35.33</v>
      </c>
      <c r="BX6" s="22">
        <f t="shared" si="8"/>
        <v>38.58</v>
      </c>
      <c r="BY6" s="22">
        <f t="shared" si="8"/>
        <v>39.15</v>
      </c>
      <c r="BZ6" s="21" t="str">
        <f>IF(BZ7="","",IF(BZ7="-","【-】","【"&amp;SUBSTITUTE(TEXT(BZ7,"#,##0.00"),"-","△")&amp;"】"))</f>
        <v>【56.19】</v>
      </c>
      <c r="CA6" s="22">
        <f>IF(CA7="",NA(),CA7)</f>
        <v>830.57</v>
      </c>
      <c r="CB6" s="22">
        <f t="shared" ref="CB6:CJ6" si="9">IF(CB7="",NA(),CB7)</f>
        <v>854.78</v>
      </c>
      <c r="CC6" s="22">
        <f t="shared" si="9"/>
        <v>712.26</v>
      </c>
      <c r="CD6" s="22">
        <f t="shared" si="9"/>
        <v>784.51</v>
      </c>
      <c r="CE6" s="22">
        <f t="shared" si="9"/>
        <v>751.78</v>
      </c>
      <c r="CF6" s="22">
        <f t="shared" si="9"/>
        <v>471.3</v>
      </c>
      <c r="CG6" s="22">
        <f t="shared" si="9"/>
        <v>506.68</v>
      </c>
      <c r="CH6" s="22">
        <f t="shared" si="9"/>
        <v>491.45</v>
      </c>
      <c r="CI6" s="22">
        <f t="shared" si="9"/>
        <v>448.81</v>
      </c>
      <c r="CJ6" s="22">
        <f t="shared" si="9"/>
        <v>392.81</v>
      </c>
      <c r="CK6" s="21" t="str">
        <f>IF(CK7="","",IF(CK7="-","【-】","【"&amp;SUBSTITUTE(TEXT(CK7,"#,##0.00"),"-","△")&amp;"】"))</f>
        <v>【285.60】</v>
      </c>
      <c r="CL6" s="22">
        <f>IF(CL7="",NA(),CL7)</f>
        <v>32.409999999999997</v>
      </c>
      <c r="CM6" s="22">
        <f t="shared" ref="CM6:CU6" si="10">IF(CM7="",NA(),CM7)</f>
        <v>55.69</v>
      </c>
      <c r="CN6" s="22">
        <f t="shared" si="10"/>
        <v>60.02</v>
      </c>
      <c r="CO6" s="22">
        <f t="shared" si="10"/>
        <v>55.28</v>
      </c>
      <c r="CP6" s="22">
        <f t="shared" si="10"/>
        <v>52.05</v>
      </c>
      <c r="CQ6" s="22">
        <f t="shared" si="10"/>
        <v>51.52</v>
      </c>
      <c r="CR6" s="22">
        <f t="shared" si="10"/>
        <v>48.75</v>
      </c>
      <c r="CS6" s="22">
        <f t="shared" si="10"/>
        <v>50.95</v>
      </c>
      <c r="CT6" s="22">
        <f t="shared" si="10"/>
        <v>52.39</v>
      </c>
      <c r="CU6" s="22">
        <f t="shared" si="10"/>
        <v>29.19</v>
      </c>
      <c r="CV6" s="21" t="str">
        <f>IF(CV7="","",IF(CV7="-","【-】","【"&amp;SUBSTITUTE(TEXT(CV7,"#,##0.00"),"-","△")&amp;"】"))</f>
        <v>【48.33】</v>
      </c>
      <c r="CW6" s="22">
        <f>IF(CW7="",NA(),CW7)</f>
        <v>56.7</v>
      </c>
      <c r="CX6" s="22">
        <f t="shared" ref="CX6:DF6" si="11">IF(CX7="",NA(),CX7)</f>
        <v>50.55</v>
      </c>
      <c r="CY6" s="22">
        <f t="shared" si="11"/>
        <v>51.35</v>
      </c>
      <c r="CZ6" s="22">
        <f t="shared" si="11"/>
        <v>55.85</v>
      </c>
      <c r="DA6" s="22">
        <f t="shared" si="11"/>
        <v>60.13</v>
      </c>
      <c r="DB6" s="22">
        <f t="shared" si="11"/>
        <v>61.29</v>
      </c>
      <c r="DC6" s="22">
        <f t="shared" si="11"/>
        <v>60.88</v>
      </c>
      <c r="DD6" s="22">
        <f t="shared" si="11"/>
        <v>61</v>
      </c>
      <c r="DE6" s="22">
        <f t="shared" si="11"/>
        <v>63.38</v>
      </c>
      <c r="DF6" s="22">
        <f t="shared" si="11"/>
        <v>66.040000000000006</v>
      </c>
      <c r="DG6" s="21" t="str">
        <f>IF(DG7="","",IF(DG7="-","【-】","【"&amp;SUBSTITUTE(TEXT(DG7,"#,##0.00"),"-","△")&amp;"】"))</f>
        <v>【70.34】</v>
      </c>
      <c r="DH6" s="22">
        <f>IF(DH7="",NA(),DH7)</f>
        <v>18.350000000000001</v>
      </c>
      <c r="DI6" s="22">
        <f t="shared" ref="DI6:DQ6" si="12">IF(DI7="",NA(),DI7)</f>
        <v>22.17</v>
      </c>
      <c r="DJ6" s="22">
        <f t="shared" si="12"/>
        <v>26.2</v>
      </c>
      <c r="DK6" s="22">
        <f t="shared" si="12"/>
        <v>30.95</v>
      </c>
      <c r="DL6" s="22">
        <f t="shared" si="12"/>
        <v>35.450000000000003</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1">
        <f t="shared" si="13"/>
        <v>0</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12033</v>
      </c>
      <c r="D7" s="24">
        <v>46</v>
      </c>
      <c r="E7" s="24">
        <v>1</v>
      </c>
      <c r="F7" s="24">
        <v>0</v>
      </c>
      <c r="G7" s="24">
        <v>5</v>
      </c>
      <c r="H7" s="24" t="s">
        <v>93</v>
      </c>
      <c r="I7" s="24" t="s">
        <v>94</v>
      </c>
      <c r="J7" s="24" t="s">
        <v>95</v>
      </c>
      <c r="K7" s="24" t="s">
        <v>96</v>
      </c>
      <c r="L7" s="24" t="s">
        <v>97</v>
      </c>
      <c r="M7" s="24" t="s">
        <v>98</v>
      </c>
      <c r="N7" s="25" t="s">
        <v>99</v>
      </c>
      <c r="O7" s="25">
        <v>85.69</v>
      </c>
      <c r="P7" s="25">
        <v>0.01</v>
      </c>
      <c r="Q7" s="25">
        <v>4708</v>
      </c>
      <c r="R7" s="25">
        <v>104432</v>
      </c>
      <c r="S7" s="25">
        <v>243.87</v>
      </c>
      <c r="T7" s="25">
        <v>428.23</v>
      </c>
      <c r="U7" s="25">
        <v>7</v>
      </c>
      <c r="V7" s="25">
        <v>3.66</v>
      </c>
      <c r="W7" s="25">
        <v>1.91</v>
      </c>
      <c r="X7" s="25">
        <v>85.46</v>
      </c>
      <c r="Y7" s="25">
        <v>84.85</v>
      </c>
      <c r="Z7" s="25">
        <v>93.3</v>
      </c>
      <c r="AA7" s="25">
        <v>96.42</v>
      </c>
      <c r="AB7" s="25">
        <v>95.5</v>
      </c>
      <c r="AC7" s="25">
        <v>97.61</v>
      </c>
      <c r="AD7" s="25">
        <v>98.78</v>
      </c>
      <c r="AE7" s="25">
        <v>101.23</v>
      </c>
      <c r="AF7" s="25">
        <v>103.12</v>
      </c>
      <c r="AG7" s="25">
        <v>102.26</v>
      </c>
      <c r="AH7" s="25">
        <v>102.02</v>
      </c>
      <c r="AI7" s="25">
        <v>43.09</v>
      </c>
      <c r="AJ7" s="25">
        <v>74.33</v>
      </c>
      <c r="AK7" s="25">
        <v>78.819999999999993</v>
      </c>
      <c r="AL7" s="25">
        <v>86.83</v>
      </c>
      <c r="AM7" s="25">
        <v>95.18</v>
      </c>
      <c r="AN7" s="25">
        <v>143.65</v>
      </c>
      <c r="AO7" s="25">
        <v>155.82</v>
      </c>
      <c r="AP7" s="25">
        <v>155.18</v>
      </c>
      <c r="AQ7" s="25">
        <v>101.46</v>
      </c>
      <c r="AR7" s="25">
        <v>82.37</v>
      </c>
      <c r="AS7" s="25">
        <v>26.96</v>
      </c>
      <c r="AT7" s="25">
        <v>31.8</v>
      </c>
      <c r="AU7" s="25">
        <v>29.12</v>
      </c>
      <c r="AV7" s="25">
        <v>27.31</v>
      </c>
      <c r="AW7" s="25">
        <v>30.88</v>
      </c>
      <c r="AX7" s="25">
        <v>31.5</v>
      </c>
      <c r="AY7" s="25">
        <v>94.01</v>
      </c>
      <c r="AZ7" s="25">
        <v>111.08</v>
      </c>
      <c r="BA7" s="25">
        <v>118.28</v>
      </c>
      <c r="BB7" s="25">
        <v>112.37</v>
      </c>
      <c r="BC7" s="25">
        <v>101.6</v>
      </c>
      <c r="BD7" s="25">
        <v>142.38999999999999</v>
      </c>
      <c r="BE7" s="25">
        <v>594.77</v>
      </c>
      <c r="BF7" s="25">
        <v>531.23</v>
      </c>
      <c r="BG7" s="25">
        <v>399.87</v>
      </c>
      <c r="BH7" s="25">
        <v>318.06</v>
      </c>
      <c r="BI7" s="25">
        <v>236.74</v>
      </c>
      <c r="BJ7" s="25">
        <v>1421.84</v>
      </c>
      <c r="BK7" s="25">
        <v>1596.62</v>
      </c>
      <c r="BL7" s="25">
        <v>1456.79</v>
      </c>
      <c r="BM7" s="25">
        <v>1364.2</v>
      </c>
      <c r="BN7" s="25">
        <v>1398.03</v>
      </c>
      <c r="BO7" s="25">
        <v>1043.3599999999999</v>
      </c>
      <c r="BP7" s="25">
        <v>46.82</v>
      </c>
      <c r="BQ7" s="25">
        <v>46.04</v>
      </c>
      <c r="BR7" s="25">
        <v>56.17</v>
      </c>
      <c r="BS7" s="25">
        <v>50.3</v>
      </c>
      <c r="BT7" s="25">
        <v>52.24</v>
      </c>
      <c r="BU7" s="25">
        <v>35.72</v>
      </c>
      <c r="BV7" s="25">
        <v>33.659999999999997</v>
      </c>
      <c r="BW7" s="25">
        <v>35.33</v>
      </c>
      <c r="BX7" s="25">
        <v>38.58</v>
      </c>
      <c r="BY7" s="25">
        <v>39.15</v>
      </c>
      <c r="BZ7" s="25">
        <v>56.19</v>
      </c>
      <c r="CA7" s="25">
        <v>830.57</v>
      </c>
      <c r="CB7" s="25">
        <v>854.78</v>
      </c>
      <c r="CC7" s="25">
        <v>712.26</v>
      </c>
      <c r="CD7" s="25">
        <v>784.51</v>
      </c>
      <c r="CE7" s="25">
        <v>751.78</v>
      </c>
      <c r="CF7" s="25">
        <v>471.3</v>
      </c>
      <c r="CG7" s="25">
        <v>506.68</v>
      </c>
      <c r="CH7" s="25">
        <v>491.45</v>
      </c>
      <c r="CI7" s="25">
        <v>448.81</v>
      </c>
      <c r="CJ7" s="25">
        <v>392.81</v>
      </c>
      <c r="CK7" s="25">
        <v>285.60000000000002</v>
      </c>
      <c r="CL7" s="25">
        <v>32.409999999999997</v>
      </c>
      <c r="CM7" s="25">
        <v>55.69</v>
      </c>
      <c r="CN7" s="25">
        <v>60.02</v>
      </c>
      <c r="CO7" s="25">
        <v>55.28</v>
      </c>
      <c r="CP7" s="25">
        <v>52.05</v>
      </c>
      <c r="CQ7" s="25">
        <v>51.52</v>
      </c>
      <c r="CR7" s="25">
        <v>48.75</v>
      </c>
      <c r="CS7" s="25">
        <v>50.95</v>
      </c>
      <c r="CT7" s="25">
        <v>52.39</v>
      </c>
      <c r="CU7" s="25">
        <v>29.19</v>
      </c>
      <c r="CV7" s="25">
        <v>48.33</v>
      </c>
      <c r="CW7" s="25">
        <v>56.7</v>
      </c>
      <c r="CX7" s="25">
        <v>50.55</v>
      </c>
      <c r="CY7" s="25">
        <v>51.35</v>
      </c>
      <c r="CZ7" s="25">
        <v>55.85</v>
      </c>
      <c r="DA7" s="25">
        <v>60.13</v>
      </c>
      <c r="DB7" s="25">
        <v>61.29</v>
      </c>
      <c r="DC7" s="25">
        <v>60.88</v>
      </c>
      <c r="DD7" s="25">
        <v>61</v>
      </c>
      <c r="DE7" s="25">
        <v>63.38</v>
      </c>
      <c r="DF7" s="25">
        <v>66.040000000000006</v>
      </c>
      <c r="DG7" s="25">
        <v>70.34</v>
      </c>
      <c r="DH7" s="25">
        <v>18.350000000000001</v>
      </c>
      <c r="DI7" s="25">
        <v>22.17</v>
      </c>
      <c r="DJ7" s="25">
        <v>26.2</v>
      </c>
      <c r="DK7" s="25">
        <v>30.95</v>
      </c>
      <c r="DL7" s="25">
        <v>35.450000000000003</v>
      </c>
      <c r="DM7" s="25">
        <v>24.16</v>
      </c>
      <c r="DN7" s="25">
        <v>29.81</v>
      </c>
      <c r="DO7" s="25">
        <v>30.82</v>
      </c>
      <c r="DP7" s="25">
        <v>24.27</v>
      </c>
      <c r="DQ7" s="25">
        <v>28.04</v>
      </c>
      <c r="DR7" s="25">
        <v>35.5</v>
      </c>
      <c r="DS7" s="25">
        <v>0</v>
      </c>
      <c r="DT7" s="25">
        <v>0</v>
      </c>
      <c r="DU7" s="25">
        <v>0</v>
      </c>
      <c r="DV7" s="25">
        <v>0</v>
      </c>
      <c r="DW7" s="25">
        <v>0</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豊田敏</cp:lastModifiedBy>
  <cp:lastPrinted>2026-01-30T02:16:15Z</cp:lastPrinted>
  <dcterms:created xsi:type="dcterms:W3CDTF">2025-12-12T09:08:46Z</dcterms:created>
  <dcterms:modified xsi:type="dcterms:W3CDTF">2026-01-30T04:10:12Z</dcterms:modified>
  <cp:category/>
</cp:coreProperties>
</file>