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101.vds.iij.jp\vol00$\Home\konoma-ys\Desktop\R4.3.22から\"/>
    </mc:Choice>
  </mc:AlternateContent>
  <bookViews>
    <workbookView xWindow="0" yWindow="0" windowWidth="20490" windowHeight="7530"/>
  </bookViews>
  <sheets>
    <sheet name="大企業Ｂ" sheetId="1" r:id="rId1"/>
  </sheets>
  <definedNames>
    <definedName name="_xlnm.Print_Area" localSheetId="0">大企業Ｂ!$A$1:$AI$41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N20" i="1" l="1"/>
  <c r="O10" i="1" l="1"/>
  <c r="AJ23" i="1" l="1"/>
  <c r="Q26" i="1" l="1"/>
  <c r="Y26" i="1" s="1"/>
  <c r="D32" i="1" s="1"/>
  <c r="N32" i="1" s="1"/>
  <c r="Z32" i="1" s="1"/>
  <c r="C39" i="1" l="1"/>
  <c r="W39" i="1" l="1"/>
  <c r="V39" i="1"/>
</calcChain>
</file>

<file path=xl/sharedStrings.xml><?xml version="1.0" encoding="utf-8"?>
<sst xmlns="http://schemas.openxmlformats.org/spreadsheetml/2006/main" count="70" uniqueCount="51">
  <si>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</si>
  <si>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</si>
  <si>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</si>
  <si>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</si>
  <si>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</si>
  <si>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</si>
  <si>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</si>
  <si>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</si>
  <si>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</si>
  <si>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</si>
  <si>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</si>
  <si>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</si>
  <si>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</si>
  <si>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</si>
  <si>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</si>
  <si>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</si>
  <si>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</si>
  <si>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</si>
  <si>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</si>
  <si>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大企業</t>
    <rPh sb="0" eb="3">
      <t>ダイキギョウ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</si>
  <si>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</si>
  <si>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</si>
  <si>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</si>
  <si>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</si>
  <si>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</si>
  <si>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小数点以下切り上げ</t>
    <phoneticPr fontId="4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</si>
  <si>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</si>
  <si>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</si>
  <si>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</si>
  <si>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</si>
  <si>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</si>
  <si>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</si>
  <si>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1日当たりの減少額③に0.4をかけて1日当たりの支援金額を算出（上限額20万円）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</si>
  <si>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</si>
  <si>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4"/>
  </si>
  <si>
    <t>【A】</t>
    <phoneticPr fontId="4"/>
  </si>
  <si>
    <t>1日当たりの支援金額【A】</t>
    <rPh sb="1" eb="2">
      <t>ニチ</t>
    </rPh>
    <rPh sb="2" eb="3">
      <t>ア</t>
    </rPh>
    <rPh sb="6" eb="8">
      <t>シエン</t>
    </rPh>
    <rPh sb="8" eb="10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</si>
  <si>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</si>
  <si>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</si>
  <si>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施設（店舗）名</t>
    <rPh sb="0" eb="2">
      <t>シセツ</t>
    </rPh>
    <rPh sb="3" eb="5">
      <t>テンポ</t>
    </rPh>
    <rPh sb="6" eb="7">
      <t>メイ</t>
    </rPh>
    <phoneticPr fontId="4"/>
  </si>
  <si>
    <t>日＝</t>
    <rPh sb="0" eb="1">
      <t>ニチ</t>
    </rPh>
    <phoneticPr fontId="3"/>
  </si>
  <si>
    <r>
      <rPr>
        <u/>
        <sz val="16"/>
        <rFont val="HG創英角ﾎﾟｯﾌﾟ体"/>
        <family val="3"/>
        <charset val="128"/>
      </rPr>
      <t>認証店B、非認証店</t>
    </r>
    <r>
      <rPr>
        <b/>
        <sz val="12"/>
        <rFont val="游ゴシック"/>
        <family val="3"/>
        <charset val="128"/>
      </rPr>
      <t>（20時までの営業時短（酒類提供停止））又は
要請期間中に第三者認証を取得し、認証日から認証店B</t>
    </r>
    <r>
      <rPr>
        <b/>
        <sz val="10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注意）要請期間中に第三者認証を取得し、認証日から認証店A</t>
    </r>
    <r>
      <rPr>
        <u/>
        <sz val="10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様式1-4-ウを使用してください。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4" eb="86">
      <t>シュトク</t>
    </rPh>
    <rPh sb="88" eb="90">
      <t>ニンショウ</t>
    </rPh>
    <rPh sb="90" eb="91">
      <t>ビ</t>
    </rPh>
    <rPh sb="102" eb="104">
      <t>エイギョウ</t>
    </rPh>
    <phoneticPr fontId="3"/>
  </si>
  <si>
    <t>暦日数★</t>
    <rPh sb="0" eb="1">
      <t>レキ</t>
    </rPh>
    <rPh sb="1" eb="3">
      <t>ニッスウ</t>
    </rPh>
    <phoneticPr fontId="3"/>
  </si>
  <si>
    <t>3月</t>
    <rPh sb="1" eb="2">
      <t>ツキ</t>
    </rPh>
    <phoneticPr fontId="4"/>
  </si>
  <si>
    <t>暦日数</t>
    <rPh sb="0" eb="1">
      <t>コヨミ</t>
    </rPh>
    <rPh sb="1" eb="3">
      <t>ニッスウ</t>
    </rPh>
    <phoneticPr fontId="3"/>
  </si>
  <si>
    <t>☆2019年3月2日以降に営業を始めた施設（店舗）は次の計算式により、1日当たりの売上高①を計算することも可能です。</t>
    <phoneticPr fontId="4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</si>
  <si>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</si>
  <si>
    <t>まん延防止等重点措置協力支援金（飲食店等）【令和４年３月分】申請書【協力支援金額の計算手順】</t>
    <rPh sb="34" eb="36">
      <t>キョウリョク</t>
    </rPh>
    <rPh sb="36" eb="38">
      <t>シエン</t>
    </rPh>
    <rPh sb="38" eb="40">
      <t>キンガク</t>
    </rPh>
    <rPh sb="41" eb="43">
      <t>ケイサン</t>
    </rPh>
    <rPh sb="43" eb="45">
      <t>テジュン</t>
    </rPh>
    <phoneticPr fontId="4"/>
  </si>
  <si>
    <t>2019年、2020年又は2021年の3月の1日当たりの飲食業の売上高（消費税及び地方消費税を除く）を計算してください。</t>
    <phoneticPr fontId="4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</si>
  <si>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4"/>
  </si>
  <si>
    <t>2022年の3月の売上高</t>
    <rPh sb="11" eb="12">
      <t>ダカ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</si>
</sst>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0_);[Red]\(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2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6"/>
      <name val="Meiryo UI"/>
      <family val="2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color theme="0"/>
      <name val="Meiryo UI"/>
      <family val="2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3"/>
      <charset val="128"/>
    </font>
    <font>
      <u/>
      <sz val="16"/>
      <name val="HG創英角ﾎﾟｯﾌﾟ体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6" borderId="23" xfId="2" applyFont="1" applyFill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5" fillId="6" borderId="24" xfId="2" applyFont="1" applyFill="1" applyBorder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19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21" fillId="0" borderId="4" xfId="2" applyNumberFormat="1" applyFont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6" xfId="2" applyFont="1" applyBorder="1">
      <alignment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5" xfId="2" applyFont="1" applyBorder="1">
      <alignment vertical="center"/>
    </xf>
    <xf numFmtId="176" fontId="20" fillId="0" borderId="5" xfId="2" applyNumberFormat="1" applyFont="1" applyFill="1" applyBorder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7" fillId="0" borderId="1" xfId="2" applyFont="1" applyBorder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26" fillId="0" borderId="0" xfId="2" applyFont="1">
      <alignment vertical="center"/>
    </xf>
    <xf numFmtId="0" fontId="27" fillId="2" borderId="27" xfId="2" applyFont="1" applyFill="1" applyBorder="1" applyAlignment="1" applyProtection="1">
      <alignment vertical="center"/>
      <protection locked="0"/>
    </xf>
    <xf numFmtId="0" fontId="28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30" fillId="0" borderId="0" xfId="2" applyFont="1" applyFill="1">
      <alignment vertical="center"/>
    </xf>
    <xf numFmtId="0" fontId="28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20" fillId="3" borderId="4" xfId="2" applyNumberFormat="1" applyFont="1" applyFill="1" applyBorder="1" applyAlignment="1" applyProtection="1">
      <alignment horizontal="center" vertical="center"/>
      <protection locked="0"/>
    </xf>
    <xf numFmtId="176" fontId="20" fillId="3" borderId="3" xfId="2" applyNumberFormat="1" applyFont="1" applyFill="1" applyBorder="1" applyAlignment="1" applyProtection="1">
      <alignment horizontal="center" vertical="center"/>
      <protection locked="0"/>
    </xf>
    <xf numFmtId="176" fontId="20" fillId="3" borderId="2" xfId="2" applyNumberFormat="1" applyFont="1" applyFill="1" applyBorder="1" applyAlignment="1" applyProtection="1">
      <alignment horizontal="center" vertical="center"/>
      <protection locked="0"/>
    </xf>
    <xf numFmtId="38" fontId="19" fillId="0" borderId="3" xfId="1" applyFont="1" applyBorder="1" applyAlignment="1">
      <alignment horizontal="center" vertical="center"/>
    </xf>
    <xf numFmtId="0" fontId="6" fillId="3" borderId="0" xfId="2" applyFont="1" applyFill="1" applyBorder="1" applyAlignment="1" applyProtection="1">
      <alignment horizontal="left" vertical="center" wrapText="1"/>
    </xf>
    <xf numFmtId="0" fontId="6" fillId="3" borderId="26" xfId="2" applyFont="1" applyFill="1" applyBorder="1" applyAlignment="1" applyProtection="1">
      <alignment horizontal="left" vertical="center" wrapText="1"/>
    </xf>
    <xf numFmtId="176" fontId="29" fillId="2" borderId="4" xfId="2" applyNumberFormat="1" applyFont="1" applyFill="1" applyBorder="1" applyAlignment="1" applyProtection="1">
      <alignment horizontal="center" vertical="center"/>
      <protection locked="0"/>
    </xf>
    <xf numFmtId="176" fontId="29" fillId="2" borderId="3" xfId="2" applyNumberFormat="1" applyFont="1" applyFill="1" applyBorder="1" applyAlignment="1" applyProtection="1">
      <alignment horizontal="center" vertical="center"/>
      <protection locked="0"/>
    </xf>
    <xf numFmtId="176" fontId="29" fillId="2" borderId="2" xfId="2" applyNumberFormat="1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7" borderId="25" xfId="2" applyFont="1" applyFill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17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176" fontId="18" fillId="2" borderId="4" xfId="2" applyNumberFormat="1" applyFont="1" applyFill="1" applyBorder="1" applyAlignment="1" applyProtection="1">
      <alignment horizontal="center" vertical="center"/>
      <protection locked="0"/>
    </xf>
    <xf numFmtId="176" fontId="18" fillId="2" borderId="3" xfId="2" applyNumberFormat="1" applyFont="1" applyFill="1" applyBorder="1" applyAlignment="1" applyProtection="1">
      <alignment horizontal="center" vertical="center"/>
      <protection locked="0"/>
    </xf>
    <xf numFmtId="176" fontId="18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17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0" fontId="27" fillId="2" borderId="4" xfId="2" applyFont="1" applyFill="1" applyBorder="1" applyAlignment="1" applyProtection="1">
      <alignment horizontal="center" vertical="center"/>
      <protection locked="0"/>
    </xf>
    <xf numFmtId="0" fontId="27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100592</xdr:colOff>
      <xdr:row>0</xdr:row>
      <xdr:rowOff>233108</xdr:rowOff>
    </xdr:from>
    <xdr:to>
      <xdr:col>36</xdr:col>
      <xdr:colOff>9107</xdr:colOff>
      <xdr:row>1</xdr:row>
      <xdr:rowOff>179945</xdr:rowOff>
    </xdr:to>
    <xdr:sp macro="" textlink="">
      <xdr:nvSpPr>
        <xdr:cNvPr id="2" name="正方形/長方形 1"/>
        <xdr:cNvSpPr/>
      </xdr:nvSpPr>
      <xdr:spPr>
        <a:xfrm>
          <a:off x="5529842" y="233108"/>
          <a:ext cx="994365" cy="184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</a:rPr>
            <a:t>イ＞</a:t>
          </a:r>
        </a:p>
      </xdr:txBody>
    </xdr:sp>
    <xdr:clientData/>
  </xdr:twoCellAnchor>
  <xdr:twoCellAnchor>
    <xdr:from>
      <xdr:col>6</xdr:col>
      <xdr:colOff>167640</xdr:colOff>
      <xdr:row>42</xdr:row>
      <xdr:rowOff>20202</xdr:rowOff>
    </xdr:from>
    <xdr:to>
      <xdr:col>26</xdr:col>
      <xdr:colOff>32385</xdr:colOff>
      <xdr:row>43</xdr:row>
      <xdr:rowOff>39252</xdr:rowOff>
    </xdr:to>
    <xdr:sp macro="" textlink="">
      <xdr:nvSpPr>
        <xdr:cNvPr id="3" name="角丸四角形 2"/>
        <xdr:cNvSpPr/>
      </xdr:nvSpPr>
      <xdr:spPr>
        <a:xfrm>
          <a:off x="1230896" y="9268312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11</xdr:col>
      <xdr:colOff>140404</xdr:colOff>
      <xdr:row>35</xdr:row>
      <xdr:rowOff>154888</xdr:rowOff>
    </xdr:from>
    <xdr:to>
      <xdr:col>18</xdr:col>
      <xdr:colOff>54635</xdr:colOff>
      <xdr:row>37</xdr:row>
      <xdr:rowOff>154888</xdr:rowOff>
    </xdr:to>
    <xdr:sp macro="" textlink="">
      <xdr:nvSpPr>
        <xdr:cNvPr id="6" name="正方形/長方形 5"/>
        <xdr:cNvSpPr/>
      </xdr:nvSpPr>
      <xdr:spPr>
        <a:xfrm>
          <a:off x="2257885" y="9042446"/>
          <a:ext cx="1196442" cy="39565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15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29308</xdr:colOff>
      <xdr:row>13</xdr:row>
      <xdr:rowOff>65943</xdr:rowOff>
    </xdr:from>
    <xdr:to>
      <xdr:col>33</xdr:col>
      <xdr:colOff>202589</xdr:colOff>
      <xdr:row>14</xdr:row>
      <xdr:rowOff>54777</xdr:rowOff>
    </xdr:to>
    <xdr:sp macro="" textlink="">
      <xdr:nvSpPr>
        <xdr:cNvPr id="11" name="正方形/長方形 10"/>
        <xdr:cNvSpPr/>
      </xdr:nvSpPr>
      <xdr:spPr>
        <a:xfrm>
          <a:off x="395654" y="3692770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35</xdr:col>
      <xdr:colOff>209550</xdr:colOff>
      <xdr:row>2</xdr:row>
      <xdr:rowOff>1133475</xdr:rowOff>
    </xdr:from>
    <xdr:to>
      <xdr:col>44</xdr:col>
      <xdr:colOff>148948</xdr:colOff>
      <xdr:row>7</xdr:row>
      <xdr:rowOff>163785</xdr:rowOff>
    </xdr:to>
    <xdr:sp macro="" textlink="">
      <xdr:nvSpPr>
        <xdr:cNvPr id="7" name="角丸四角形 6"/>
        <xdr:cNvSpPr/>
      </xdr:nvSpPr>
      <xdr:spPr>
        <a:xfrm>
          <a:off x="7296150" y="1676400"/>
          <a:ext cx="2215873" cy="105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view="pageBreakPreview" topLeftCell="A19" zoomScale="85" zoomScaleNormal="100" zoomScaleSheetLayoutView="85" workbookViewId="0">
      <selection activeCell="R2" sqref="R2"/>
    </sheetView>
  </sheetViews>
  <sheetFormatPr defaultColWidth="2.375" defaultRowHeight="18.75"/>
  <cols>
    <col min="1" max="1" width="2.375" style="27"/>
    <col min="2" max="2" width="2.375" style="27" customWidth="1"/>
    <col min="3" max="3" width="3.75" style="27" bestFit="1" customWidth="1"/>
    <col min="4" max="22" width="2.375" style="27"/>
    <col min="23" max="23" width="2.375" style="27" customWidth="1"/>
    <col min="24" max="24" width="3.5" style="27" bestFit="1" customWidth="1"/>
    <col min="25" max="26" width="2.625" style="27" customWidth="1"/>
    <col min="27" max="29" width="2.375" style="27"/>
    <col min="30" max="30" width="3.25" style="27" bestFit="1" customWidth="1"/>
    <col min="31" max="31" width="2.375" style="27"/>
    <col min="32" max="32" width="3.625" style="27" customWidth="1"/>
    <col min="33" max="34" width="4.75" style="27" customWidth="1"/>
    <col min="35" max="35" width="2.375" style="27"/>
    <col min="36" max="36" width="10.875" style="27" bestFit="1" customWidth="1"/>
    <col min="37" max="16384" width="2.375" style="27"/>
  </cols>
  <sheetData>
    <row r="1" spans="1:47" s="22" customFormat="1" ht="19.149999999999999" customHeight="1">
      <c r="A1" s="129" t="s">
        <v>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</row>
    <row r="2" spans="1:47" s="24" customFormat="1" ht="24" customHeight="1">
      <c r="A2" s="131" t="s">
        <v>19</v>
      </c>
      <c r="B2" s="132"/>
      <c r="C2" s="132"/>
      <c r="D2" s="132"/>
      <c r="E2" s="132"/>
      <c r="F2" s="132"/>
      <c r="G2" s="132"/>
      <c r="H2" s="132"/>
      <c r="I2" s="133"/>
      <c r="J2" s="133"/>
      <c r="K2" s="133"/>
      <c r="L2" s="134"/>
      <c r="M2" s="23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</row>
    <row r="3" spans="1:47" s="24" customFormat="1" ht="92.25" customHeight="1">
      <c r="A3" s="25"/>
      <c r="B3" s="128" t="s">
        <v>41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>
      <c r="A4" s="119" t="s">
        <v>39</v>
      </c>
      <c r="B4" s="120"/>
      <c r="C4" s="120"/>
      <c r="D4" s="120"/>
      <c r="E4" s="120"/>
      <c r="F4" s="121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47" ht="16.5" customHeight="1"/>
    <row r="6" spans="1:47" s="1" customFormat="1" ht="15.75">
      <c r="B6" s="28" t="s">
        <v>48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9"/>
    </row>
    <row r="7" spans="1:47" s="1" customFormat="1" ht="16.5" thickBo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47" s="1" customFormat="1" ht="16.5" thickBot="1">
      <c r="B8" s="135"/>
      <c r="C8" s="136"/>
      <c r="D8" s="136"/>
      <c r="E8" s="137"/>
      <c r="F8" s="20" t="s">
        <v>16</v>
      </c>
      <c r="G8" s="147" t="s">
        <v>43</v>
      </c>
      <c r="H8" s="147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73"/>
      <c r="Z8" s="20"/>
      <c r="AA8" s="20"/>
      <c r="AB8" s="20"/>
      <c r="AC8" s="20"/>
      <c r="AD8" s="20"/>
      <c r="AE8" s="20"/>
      <c r="AF8" s="20"/>
      <c r="AG8" s="20"/>
    </row>
    <row r="9" spans="1:47" s="7" customFormat="1" ht="13.5" customHeight="1" thickBot="1">
      <c r="B9" s="6" t="s">
        <v>37</v>
      </c>
      <c r="C9" s="30"/>
      <c r="D9" s="30"/>
      <c r="E9" s="30"/>
      <c r="F9" s="30"/>
      <c r="G9" s="30"/>
      <c r="H9" s="30"/>
      <c r="I9" s="30"/>
      <c r="K9" s="7" t="s">
        <v>44</v>
      </c>
      <c r="O9" s="7" t="s">
        <v>14</v>
      </c>
      <c r="Y9" s="20"/>
      <c r="Z9" s="20"/>
      <c r="AA9" s="20"/>
      <c r="AB9" s="20"/>
      <c r="AC9" s="20"/>
      <c r="AD9" s="20"/>
      <c r="AE9" s="20"/>
      <c r="AF9" s="20"/>
      <c r="AG9" s="20"/>
    </row>
    <row r="10" spans="1:47" ht="19.5" thickBot="1">
      <c r="B10" s="123"/>
      <c r="C10" s="124"/>
      <c r="D10" s="124"/>
      <c r="E10" s="124"/>
      <c r="F10" s="124"/>
      <c r="G10" s="125"/>
      <c r="H10" s="27" t="s">
        <v>1</v>
      </c>
      <c r="J10" s="27" t="s">
        <v>18</v>
      </c>
      <c r="K10" s="126">
        <v>31</v>
      </c>
      <c r="L10" s="127"/>
      <c r="N10" s="27" t="s">
        <v>17</v>
      </c>
      <c r="O10" s="85" t="str">
        <f>IF(ISBLANK(B10),"",ROUNDUP(B10/K10,0))</f>
        <v/>
      </c>
      <c r="P10" s="86"/>
      <c r="Q10" s="86"/>
      <c r="R10" s="86"/>
      <c r="S10" s="86"/>
      <c r="T10" s="87"/>
      <c r="U10" s="27" t="s">
        <v>1</v>
      </c>
      <c r="Y10" s="20"/>
      <c r="Z10" s="20"/>
      <c r="AA10" s="20"/>
      <c r="AB10" s="20"/>
      <c r="AC10" s="20"/>
      <c r="AD10" s="20"/>
      <c r="AE10" s="20"/>
      <c r="AF10" s="20"/>
      <c r="AG10" s="20"/>
    </row>
    <row r="11" spans="1:47" s="7" customFormat="1" ht="12.75">
      <c r="O11" s="7" t="s">
        <v>25</v>
      </c>
    </row>
    <row r="12" spans="1:47" ht="3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47" s="1" customFormat="1" ht="15.75">
      <c r="B13" s="18"/>
      <c r="C13" s="17" t="s">
        <v>45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6"/>
    </row>
    <row r="14" spans="1:47" s="10" customFormat="1" ht="121.5" customHeight="1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2"/>
      <c r="AI14" s="11"/>
    </row>
    <row r="15" spans="1:47" s="10" customFormat="1" ht="6.75" customHeight="1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2"/>
      <c r="AI15" s="11"/>
    </row>
    <row r="16" spans="1:47" s="10" customFormat="1" ht="34.5" customHeight="1" thickBot="1">
      <c r="A16" s="11"/>
      <c r="B16" s="14"/>
      <c r="C16" s="138" t="s">
        <v>27</v>
      </c>
      <c r="D16" s="138"/>
      <c r="E16" s="138"/>
      <c r="F16" s="13"/>
      <c r="G16" s="13"/>
      <c r="H16" s="139" t="s">
        <v>28</v>
      </c>
      <c r="I16" s="139"/>
      <c r="J16" s="139"/>
      <c r="K16" s="139"/>
      <c r="L16" s="139"/>
      <c r="M16" s="139"/>
      <c r="N16" s="139"/>
      <c r="O16" s="139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139" t="s">
        <v>29</v>
      </c>
      <c r="AB16" s="139"/>
      <c r="AC16" s="139"/>
      <c r="AD16" s="139"/>
      <c r="AE16" s="139"/>
      <c r="AF16" s="139"/>
      <c r="AG16" s="139"/>
      <c r="AH16" s="140"/>
      <c r="AI16" s="13"/>
      <c r="AJ16" s="13"/>
      <c r="AK16" s="13"/>
      <c r="AL16" s="13"/>
      <c r="AM16" s="13"/>
      <c r="AN16" s="13"/>
      <c r="AO16" s="13"/>
      <c r="AP16" s="12"/>
      <c r="AQ16" s="11"/>
      <c r="AR16" s="11"/>
      <c r="AS16" s="11"/>
    </row>
    <row r="17" spans="1:48" s="10" customFormat="1" ht="21" customHeight="1" thickBot="1">
      <c r="A17" s="11"/>
      <c r="B17" s="14"/>
      <c r="C17" s="135"/>
      <c r="D17" s="136"/>
      <c r="E17" s="137"/>
      <c r="F17" s="13"/>
      <c r="G17" s="13"/>
      <c r="H17" s="141"/>
      <c r="I17" s="142"/>
      <c r="J17" s="13" t="s">
        <v>16</v>
      </c>
      <c r="K17" s="143"/>
      <c r="L17" s="144"/>
      <c r="M17" s="13" t="s">
        <v>15</v>
      </c>
      <c r="N17" s="143"/>
      <c r="O17" s="144"/>
      <c r="P17" s="13" t="s">
        <v>20</v>
      </c>
      <c r="Q17" s="13" t="s">
        <v>30</v>
      </c>
      <c r="R17" s="145">
        <v>2022</v>
      </c>
      <c r="S17" s="145"/>
      <c r="T17" s="13" t="s">
        <v>16</v>
      </c>
      <c r="U17" s="146">
        <v>3</v>
      </c>
      <c r="V17" s="146"/>
      <c r="W17" s="13" t="s">
        <v>15</v>
      </c>
      <c r="X17" s="65">
        <v>6</v>
      </c>
      <c r="Y17" s="13" t="s">
        <v>20</v>
      </c>
      <c r="Z17" s="13"/>
      <c r="AA17" s="141"/>
      <c r="AB17" s="142"/>
      <c r="AC17" s="13" t="s">
        <v>16</v>
      </c>
      <c r="AD17" s="67"/>
      <c r="AE17" s="13" t="s">
        <v>15</v>
      </c>
      <c r="AF17" s="13"/>
      <c r="AG17" s="13"/>
      <c r="AH17" s="12"/>
      <c r="AI17" s="13"/>
      <c r="AJ17" s="13"/>
      <c r="AK17" s="13"/>
      <c r="AL17" s="13"/>
      <c r="AM17" s="12"/>
      <c r="AN17" s="13"/>
      <c r="AO17" s="13"/>
      <c r="AP17" s="13"/>
      <c r="AQ17" s="13"/>
      <c r="AR17" s="13"/>
      <c r="AS17" s="12"/>
      <c r="AT17" s="11"/>
      <c r="AU17" s="11"/>
      <c r="AV17" s="11"/>
    </row>
    <row r="18" spans="1:48" s="7" customFormat="1" ht="11.25" customHeight="1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8"/>
    </row>
    <row r="19" spans="1:48" s="7" customFormat="1" ht="13.5" thickBot="1">
      <c r="B19" s="9"/>
      <c r="C19" s="4" t="s">
        <v>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31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14</v>
      </c>
      <c r="Z19" s="4"/>
      <c r="AA19" s="4"/>
      <c r="AB19" s="4"/>
      <c r="AC19" s="4"/>
      <c r="AD19" s="4"/>
      <c r="AE19" s="4"/>
      <c r="AF19" s="4"/>
      <c r="AG19" s="4"/>
      <c r="AH19" s="8"/>
    </row>
    <row r="20" spans="1:48" ht="27" customHeight="1" thickBot="1">
      <c r="B20" s="34"/>
      <c r="C20" s="97"/>
      <c r="D20" s="98"/>
      <c r="E20" s="98"/>
      <c r="F20" s="98"/>
      <c r="G20" s="98"/>
      <c r="H20" s="99"/>
      <c r="I20" s="35" t="s">
        <v>1</v>
      </c>
      <c r="J20" s="100" t="s">
        <v>13</v>
      </c>
      <c r="K20" s="100"/>
      <c r="L20" s="100"/>
      <c r="M20" s="78"/>
      <c r="N20" s="101" t="str">
        <f>IF(C17="","",IF(C17="A1",DATE(R17,U17,X17)-DATE(H17,K17,N17)+1,TEXT(DATE(AA17,AD17+1,1)-1,"dd")))</f>
        <v/>
      </c>
      <c r="O20" s="102"/>
      <c r="P20" s="102"/>
      <c r="Q20" s="102"/>
      <c r="R20" s="102"/>
      <c r="S20" s="103"/>
      <c r="T20" s="35" t="s">
        <v>12</v>
      </c>
      <c r="U20" s="100" t="s">
        <v>11</v>
      </c>
      <c r="V20" s="100"/>
      <c r="W20" s="100"/>
      <c r="X20" s="36"/>
      <c r="Y20" s="104" t="str">
        <f>IF(ISBLANK(C20),"",IF(ISBLANK(N20),"",ROUNDUP(C20/N20,0)))</f>
        <v/>
      </c>
      <c r="Z20" s="105"/>
      <c r="AA20" s="105"/>
      <c r="AB20" s="105"/>
      <c r="AC20" s="105"/>
      <c r="AD20" s="106"/>
      <c r="AE20" s="37" t="s">
        <v>1</v>
      </c>
      <c r="AF20" s="35"/>
      <c r="AG20" s="35"/>
      <c r="AH20" s="38"/>
    </row>
    <row r="21" spans="1:48" s="7" customFormat="1" ht="13.5" customHeight="1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9</v>
      </c>
      <c r="Z21" s="4"/>
      <c r="AA21" s="4"/>
      <c r="AB21" s="4"/>
      <c r="AC21" s="4"/>
      <c r="AD21" s="4"/>
      <c r="AE21" s="4"/>
      <c r="AF21" s="4"/>
      <c r="AG21" s="4"/>
      <c r="AH21" s="8"/>
    </row>
    <row r="22" spans="1:48" ht="7.5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48" s="42" customFormat="1" ht="12.75" customHeight="1">
      <c r="AJ23" s="71" t="str">
        <f>IF(AND(O10&lt;&gt;"",Y20&lt;&gt;""),MAX(O10,Y20),IF(O10&lt;&gt;"",O10,IF(Y20&lt;&gt;"",Y20,"")))</f>
        <v/>
      </c>
    </row>
    <row r="24" spans="1:48" s="1" customFormat="1" ht="14.25" customHeight="1">
      <c r="B24" s="1" t="s">
        <v>49</v>
      </c>
    </row>
    <row r="25" spans="1:48" s="68" customFormat="1" ht="13.5" thickBot="1">
      <c r="B25" s="68" t="s">
        <v>50</v>
      </c>
      <c r="J25" s="68" t="s">
        <v>42</v>
      </c>
      <c r="Q25" s="68" t="s">
        <v>10</v>
      </c>
      <c r="Y25" s="68" t="s">
        <v>7</v>
      </c>
    </row>
    <row r="26" spans="1:48" s="66" customFormat="1" ht="19.5" thickBot="1">
      <c r="B26" s="94"/>
      <c r="C26" s="95"/>
      <c r="D26" s="95"/>
      <c r="E26" s="95"/>
      <c r="F26" s="95"/>
      <c r="G26" s="96"/>
      <c r="H26" s="69" t="s">
        <v>1</v>
      </c>
      <c r="I26" s="70" t="s">
        <v>13</v>
      </c>
      <c r="J26" s="107"/>
      <c r="K26" s="108"/>
      <c r="L26" s="108"/>
      <c r="M26" s="108"/>
      <c r="N26" s="109"/>
      <c r="O26" s="110" t="s">
        <v>40</v>
      </c>
      <c r="P26" s="111"/>
      <c r="Q26" s="112" t="str">
        <f>IF(AJ23&lt;&gt;"",IF(ISBLANK(B26),"",ROUNDUP(B26/J26,0)),"")</f>
        <v/>
      </c>
      <c r="R26" s="113"/>
      <c r="S26" s="113"/>
      <c r="T26" s="113"/>
      <c r="U26" s="113"/>
      <c r="V26" s="114"/>
      <c r="W26" s="66" t="s">
        <v>5</v>
      </c>
      <c r="Y26" s="115" t="str">
        <f>IF(AJ23&lt;&gt;"",IF(Q26="","",AJ23-Q26),"")</f>
        <v/>
      </c>
      <c r="Z26" s="116"/>
      <c r="AA26" s="116"/>
      <c r="AB26" s="116"/>
      <c r="AC26" s="116"/>
      <c r="AD26" s="117"/>
      <c r="AE26" s="66" t="s">
        <v>1</v>
      </c>
    </row>
    <row r="27" spans="1:48" s="68" customFormat="1" ht="17.25" customHeight="1">
      <c r="Q27" s="68" t="s">
        <v>25</v>
      </c>
      <c r="Y27" s="68" t="s">
        <v>8</v>
      </c>
    </row>
    <row r="28" spans="1:48" s="68" customFormat="1" ht="17.25" customHeight="1">
      <c r="J28" s="72" t="s">
        <v>46</v>
      </c>
    </row>
    <row r="29" spans="1:48" s="68" customFormat="1" ht="6" customHeight="1"/>
    <row r="30" spans="1:48" s="1" customFormat="1" ht="15.75">
      <c r="D30" s="1" t="s">
        <v>32</v>
      </c>
      <c r="U30" s="43"/>
      <c r="V30" s="43"/>
      <c r="W30" s="44"/>
      <c r="X30" s="44"/>
      <c r="Y30" s="44"/>
      <c r="Z30" s="44"/>
      <c r="AA30" s="44"/>
      <c r="AB30" s="44"/>
    </row>
    <row r="31" spans="1:48" s="7" customFormat="1" ht="13.5" thickBot="1">
      <c r="D31" s="7" t="s">
        <v>7</v>
      </c>
      <c r="N31" s="7" t="s">
        <v>26</v>
      </c>
      <c r="Q31" s="45"/>
      <c r="R31" s="6"/>
      <c r="S31" s="6"/>
      <c r="T31" s="6"/>
      <c r="U31" s="6"/>
      <c r="V31" s="6"/>
      <c r="W31" s="6"/>
      <c r="X31" s="6"/>
    </row>
    <row r="32" spans="1:48" ht="19.5" thickBot="1">
      <c r="D32" s="74" t="str">
        <f>IF(ISBLANK(Y26),"",Y26)</f>
        <v/>
      </c>
      <c r="E32" s="75"/>
      <c r="F32" s="75"/>
      <c r="G32" s="75"/>
      <c r="H32" s="76"/>
      <c r="I32" s="27" t="s">
        <v>1</v>
      </c>
      <c r="J32" s="77" t="s">
        <v>6</v>
      </c>
      <c r="K32" s="77"/>
      <c r="L32" s="77"/>
      <c r="M32" s="78"/>
      <c r="N32" s="79" t="str">
        <f>IF(D32="","",IF(X26="対象外","対象外",D32*0.4))</f>
        <v/>
      </c>
      <c r="O32" s="80"/>
      <c r="P32" s="80"/>
      <c r="Q32" s="80"/>
      <c r="R32" s="80"/>
      <c r="S32" s="81"/>
      <c r="T32" s="27" t="s">
        <v>5</v>
      </c>
      <c r="U32" s="46"/>
      <c r="V32" s="46"/>
      <c r="W32" s="46"/>
      <c r="X32" s="46"/>
      <c r="Y32" s="47" t="s">
        <v>35</v>
      </c>
      <c r="Z32" s="82" t="str">
        <f>IF(N32="","",IF(X26="対象外","対象外",IF(200000&lt;N32,200000,ROUNDUP(N32,-3))))</f>
        <v/>
      </c>
      <c r="AA32" s="83"/>
      <c r="AB32" s="83"/>
      <c r="AC32" s="83"/>
      <c r="AD32" s="83"/>
      <c r="AE32" s="84"/>
      <c r="AF32" s="27" t="s">
        <v>1</v>
      </c>
    </row>
    <row r="33" spans="1:32" s="7" customFormat="1" ht="12.75">
      <c r="Z33" s="6" t="s">
        <v>4</v>
      </c>
      <c r="AA33" s="6"/>
    </row>
    <row r="34" spans="1:32" ht="19.5" thickBot="1">
      <c r="AA34" s="48"/>
      <c r="AB34" s="48"/>
    </row>
    <row r="35" spans="1:32" ht="3.95" customHeight="1" thickTop="1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</row>
    <row r="36" spans="1:32" s="1" customFormat="1" ht="15.75">
      <c r="B36" s="5"/>
      <c r="C36" s="3" t="s">
        <v>33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3"/>
      <c r="AA36" s="3"/>
      <c r="AB36" s="3"/>
      <c r="AC36" s="3"/>
      <c r="AD36" s="3"/>
      <c r="AE36" s="3"/>
      <c r="AF36" s="2"/>
    </row>
    <row r="37" spans="1:32" s="1" customFormat="1" ht="15.75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92"/>
      <c r="N37" s="92"/>
      <c r="O37" s="92"/>
      <c r="P37" s="92"/>
      <c r="Q37" s="92"/>
      <c r="R37" s="92"/>
      <c r="S37" s="3"/>
      <c r="T37" s="3"/>
      <c r="U37" s="3"/>
      <c r="V37" s="3"/>
      <c r="W37" s="3"/>
      <c r="X37" s="3"/>
      <c r="Y37" s="4"/>
      <c r="Z37" s="3"/>
      <c r="AA37" s="3"/>
      <c r="AB37" s="3"/>
      <c r="AC37" s="3"/>
      <c r="AD37" s="3"/>
      <c r="AE37" s="3"/>
      <c r="AF37" s="2"/>
    </row>
    <row r="38" spans="1:32" s="7" customFormat="1" ht="13.5" customHeight="1" thickBot="1">
      <c r="B38" s="52"/>
      <c r="C38" s="4" t="s">
        <v>36</v>
      </c>
      <c r="D38" s="4"/>
      <c r="E38" s="4"/>
      <c r="F38" s="4"/>
      <c r="G38" s="4"/>
      <c r="H38" s="4"/>
      <c r="I38" s="4"/>
      <c r="J38" s="4"/>
      <c r="K38" s="4"/>
      <c r="L38" s="4"/>
      <c r="M38" s="93"/>
      <c r="N38" s="93"/>
      <c r="O38" s="93"/>
      <c r="P38" s="93"/>
      <c r="Q38" s="93"/>
      <c r="R38" s="93"/>
      <c r="S38" s="4"/>
      <c r="T38" s="4"/>
      <c r="U38" s="4"/>
      <c r="V38" s="4" t="s">
        <v>34</v>
      </c>
      <c r="W38" s="4"/>
      <c r="X38" s="53"/>
      <c r="Y38" s="4"/>
      <c r="Z38" s="53"/>
      <c r="AA38" s="53"/>
      <c r="AB38" s="53"/>
      <c r="AC38" s="53"/>
      <c r="AD38" s="53"/>
      <c r="AE38" s="4"/>
      <c r="AF38" s="54"/>
    </row>
    <row r="39" spans="1:32" ht="22.15" customHeight="1" thickBot="1">
      <c r="B39" s="55"/>
      <c r="C39" s="85" t="str">
        <f>IF(ISBLANK(Z32),"",Z32)</f>
        <v/>
      </c>
      <c r="D39" s="86"/>
      <c r="E39" s="86"/>
      <c r="F39" s="86"/>
      <c r="G39" s="86"/>
      <c r="H39" s="87"/>
      <c r="I39" s="35" t="s">
        <v>3</v>
      </c>
      <c r="J39" s="35"/>
      <c r="K39" s="35"/>
      <c r="L39" s="35"/>
      <c r="M39" s="88">
        <v>15</v>
      </c>
      <c r="N39" s="89"/>
      <c r="O39" s="89"/>
      <c r="P39" s="89"/>
      <c r="Q39" s="89"/>
      <c r="R39" s="90"/>
      <c r="S39" s="35" t="s">
        <v>2</v>
      </c>
      <c r="T39" s="35"/>
      <c r="U39" s="35"/>
      <c r="V39" s="56" t="str">
        <f>IF(C39&lt;&gt;"",IF(ISBLANK(M39),"",C39*M39),"")</f>
        <v/>
      </c>
      <c r="W39" s="91" t="str">
        <f>IF(X26="対象外","対象外",IF(C39="","",C39*M39))</f>
        <v/>
      </c>
      <c r="X39" s="91"/>
      <c r="Y39" s="91"/>
      <c r="Z39" s="91"/>
      <c r="AA39" s="91"/>
      <c r="AB39" s="91"/>
      <c r="AC39" s="91"/>
      <c r="AD39" s="57"/>
      <c r="AE39" s="35" t="s">
        <v>1</v>
      </c>
      <c r="AF39" s="58"/>
    </row>
    <row r="40" spans="1:32" ht="9" customHeight="1" thickBot="1">
      <c r="B40" s="59"/>
      <c r="C40" s="60"/>
      <c r="D40" s="60"/>
      <c r="E40" s="60"/>
      <c r="F40" s="60"/>
      <c r="G40" s="60"/>
      <c r="H40" s="60"/>
      <c r="I40" s="61"/>
      <c r="J40" s="61"/>
      <c r="K40" s="61"/>
      <c r="L40" s="61"/>
      <c r="M40" s="62"/>
      <c r="N40" s="62"/>
      <c r="O40" s="62"/>
      <c r="P40" s="62"/>
      <c r="Q40" s="62"/>
      <c r="R40" s="62"/>
      <c r="S40" s="61"/>
      <c r="T40" s="61"/>
      <c r="U40" s="61"/>
      <c r="V40" s="63"/>
      <c r="W40" s="63"/>
      <c r="X40" s="63"/>
      <c r="Y40" s="63"/>
      <c r="Z40" s="63"/>
      <c r="AA40" s="63"/>
      <c r="AB40" s="63"/>
      <c r="AC40" s="63"/>
      <c r="AD40" s="63"/>
      <c r="AE40" s="61"/>
      <c r="AF40" s="64"/>
    </row>
    <row r="41" spans="1:32" ht="18.75" customHeight="1" thickTop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C42" s="35"/>
      <c r="D42" s="35"/>
      <c r="E42" s="35"/>
      <c r="F42" s="35"/>
      <c r="G42" s="35"/>
      <c r="H42" s="35"/>
      <c r="M42" s="35"/>
      <c r="N42" s="35"/>
      <c r="O42" s="35"/>
      <c r="P42" s="35"/>
      <c r="Q42" s="35"/>
      <c r="R42" s="35"/>
      <c r="Y42" s="35"/>
      <c r="Z42" s="35"/>
      <c r="AA42" s="35"/>
      <c r="AB42" s="35"/>
      <c r="AC42" s="35"/>
      <c r="AD42" s="35"/>
    </row>
    <row r="45" spans="1:32">
      <c r="A45" s="27" t="s">
        <v>21</v>
      </c>
      <c r="B45" s="27">
        <v>2019</v>
      </c>
    </row>
    <row r="46" spans="1:32">
      <c r="A46" s="27" t="s">
        <v>22</v>
      </c>
      <c r="B46" s="27">
        <v>2020</v>
      </c>
      <c r="C46" s="27">
        <v>3</v>
      </c>
    </row>
    <row r="47" spans="1:32">
      <c r="A47" s="27" t="s">
        <v>23</v>
      </c>
      <c r="B47" s="27">
        <v>2021</v>
      </c>
      <c r="C47" s="27">
        <v>4</v>
      </c>
    </row>
    <row r="48" spans="1:32">
      <c r="A48" s="27" t="s">
        <v>24</v>
      </c>
      <c r="B48" s="27">
        <v>2022</v>
      </c>
      <c r="C48" s="27">
        <v>5</v>
      </c>
    </row>
    <row r="49" spans="2:3">
      <c r="B49" s="66">
        <v>2021</v>
      </c>
      <c r="C49" s="27">
        <v>6</v>
      </c>
    </row>
    <row r="50" spans="2:3">
      <c r="B50" s="66">
        <v>2022</v>
      </c>
      <c r="C50" s="27">
        <v>7</v>
      </c>
    </row>
    <row r="51" spans="2:3">
      <c r="C51" s="27">
        <v>8</v>
      </c>
    </row>
    <row r="52" spans="2:3">
      <c r="C52" s="27">
        <v>9</v>
      </c>
    </row>
    <row r="53" spans="2:3">
      <c r="C53" s="27">
        <v>10</v>
      </c>
    </row>
    <row r="54" spans="2:3">
      <c r="C54" s="27">
        <v>11</v>
      </c>
    </row>
    <row r="55" spans="2:3">
      <c r="C55" s="27">
        <v>12</v>
      </c>
    </row>
    <row r="56" spans="2:3">
      <c r="C56" s="27" t="s">
        <v>0</v>
      </c>
    </row>
  </sheetData>
  <mergeCells count="39">
    <mergeCell ref="A1:AI1"/>
    <mergeCell ref="A2:L2"/>
    <mergeCell ref="C17:E17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B8:E8"/>
    <mergeCell ref="G8:H8"/>
    <mergeCell ref="AK2:AU2"/>
    <mergeCell ref="A4:E4"/>
    <mergeCell ref="F4:X4"/>
    <mergeCell ref="B10:G10"/>
    <mergeCell ref="K10:L10"/>
    <mergeCell ref="O10:T10"/>
    <mergeCell ref="B3:AG3"/>
    <mergeCell ref="Y20:AD20"/>
    <mergeCell ref="J26:N26"/>
    <mergeCell ref="O26:P26"/>
    <mergeCell ref="Q26:V26"/>
    <mergeCell ref="Y26:AD26"/>
    <mergeCell ref="B26:G26"/>
    <mergeCell ref="C20:H20"/>
    <mergeCell ref="J20:M20"/>
    <mergeCell ref="N20:S20"/>
    <mergeCell ref="U20:W20"/>
    <mergeCell ref="D32:H32"/>
    <mergeCell ref="J32:M32"/>
    <mergeCell ref="N32:S32"/>
    <mergeCell ref="Z32:AE32"/>
    <mergeCell ref="C39:H39"/>
    <mergeCell ref="M39:R39"/>
    <mergeCell ref="W39:AC39"/>
    <mergeCell ref="M37:R38"/>
  </mergeCells>
  <phoneticPr fontId="4"/>
  <dataValidations count="7">
    <dataValidation type="list" allowBlank="1" showInputMessage="1" showErrorMessage="1" sqref="AA17:AB17">
      <formula1>$B$45:$B$48</formula1>
    </dataValidation>
    <dataValidation showInputMessage="1" showErrorMessage="1" sqref="U17"/>
    <dataValidation type="list" allowBlank="1" showInputMessage="1" showErrorMessage="1" sqref="C17:E17">
      <formula1>$A$45:$A$49</formula1>
    </dataValidation>
    <dataValidation type="list" allowBlank="1" showInputMessage="1" showErrorMessage="1" sqref="H17:I17">
      <formula1>$B$49:$B$51</formula1>
    </dataValidation>
    <dataValidation type="whole" allowBlank="1" showInputMessage="1" showErrorMessage="1" sqref="K17:L17">
      <formula1>1</formula1>
      <formula2>12</formula2>
    </dataValidation>
    <dataValidation type="whole" allowBlank="1" showInputMessage="1" showErrorMessage="1" sqref="N17:O17">
      <formula1>1</formula1>
      <formula2>31</formula2>
    </dataValidation>
    <dataValidation type="list" allowBlank="1" showInputMessage="1" showErrorMessage="1" sqref="B8:E8">
      <formula1>$B$45:$B$47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大企業Ｂ</vt:lpstr>
      <vt:lpstr>大企業Ｂ!Print_Area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木間洋輔</cp:lastModifiedBy>
  <cp:lastPrinted>2022-03-07T01:47:35Z</cp:lastPrinted>
  <dcterms:created xsi:type="dcterms:W3CDTF">2022-02-03T13:40:30Z</dcterms:created>
  <dcterms:modified xsi:type="dcterms:W3CDTF">2022-03-18T04:21:02Z</dcterms:modified>
</cp:coreProperties>
</file>