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.0.181\Redirects\konoma-ys\Downloads\"/>
    </mc:Choice>
  </mc:AlternateContent>
  <bookViews>
    <workbookView xWindow="0" yWindow="0" windowWidth="19035" windowHeight="9480"/>
  </bookViews>
  <sheets>
    <sheet name="大企業" sheetId="2" r:id="rId1"/>
  </sheets>
  <definedNames>
    <definedName name="_xlnm.Print_Area" localSheetId="0">大企業!$A$1:$AH$31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Y15" i="2" l="1"/>
  <c r="B18" i="2" l="1"/>
  <c r="O21" i="2" s="1"/>
  <c r="Z21" i="2" l="1"/>
  <c r="F25" i="2" s="1"/>
  <c r="P25" i="2" l="1"/>
  <c r="Z25" i="2" s="1"/>
  <c r="C30" i="2" s="1"/>
  <c r="V29" i="2" l="1"/>
</calcChain>
</file>

<file path=xl/sharedStrings.xml><?xml version="1.0" encoding="utf-8"?>
<sst xmlns="http://schemas.openxmlformats.org/spreadsheetml/2006/main" count="49" uniqueCount="38">
  <si>
    <t>円</t>
    <rPh sb="0" eb="1">
      <t>エン</t>
    </rPh>
    <phoneticPr fontId="3"/>
  </si>
  <si>
    <t>質問1：「中小企業」、「個人事業者」、「大企業」の中から、業態を選択してください。</t>
    <rPh sb="0" eb="2">
      <t>シツモン</t>
    </rPh>
    <rPh sb="5" eb="9">
      <t>チュウショウキギョウ</t>
    </rPh>
    <rPh sb="12" eb="17">
      <t>コジンジギョウシャ</t>
    </rPh>
    <rPh sb="20" eb="23">
      <t>ダイキギョウ</t>
    </rPh>
    <rPh sb="25" eb="26">
      <t>ナカ</t>
    </rPh>
    <rPh sb="29" eb="31">
      <t>ギョウタイ</t>
    </rPh>
    <rPh sb="32" eb="34">
      <t>センタク</t>
    </rPh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</si>
  <si>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</si>
  <si>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</si>
  <si>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</si>
  <si>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</si>
  <si>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</si>
  <si>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</si>
  <si>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</si>
  <si>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</si>
  <si>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</si>
  <si>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</si>
  <si>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日数（土日祝含む）</t>
    <rPh sb="0" eb="2">
      <t>ニッスウ</t>
    </rPh>
    <rPh sb="3" eb="7">
      <t>ドニチシュクフク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</si>
  <si>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</si>
  <si>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</si>
  <si>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</si>
  <si>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</si>
  <si>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</si>
  <si>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【支給金額の計算手順】</t>
    <rPh sb="1" eb="5">
      <t>シキュウキンガク</t>
    </rPh>
    <rPh sb="6" eb="8">
      <t>ケイサン</t>
    </rPh>
    <rPh sb="8" eb="10">
      <t>テジュン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</si>
  <si>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</si>
  <si>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</si>
  <si>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※③＝①－②</t>
    <phoneticPr fontId="3"/>
  </si>
  <si>
    <t>大企業</t>
    <rPh sb="0" eb="3">
      <t>ダイキギョウ</t>
    </rPh>
    <phoneticPr fontId="3"/>
  </si>
  <si>
    <r>
      <t>■「大企業」　</t>
    </r>
    <r>
      <rPr>
        <sz val="9"/>
        <color rgb="FFFF0000"/>
        <rFont val="游ゴシック"/>
        <family val="3"/>
        <charset val="128"/>
      </rPr>
      <t>※「中小企業」、「個人事業者」の場合は「中小企業・個人事業者」用シートを使用してください。</t>
    </r>
    <rPh sb="2" eb="5">
      <t>ダイキギョウ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</si>
  <si>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</si>
  <si>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【E】</t>
    <phoneticPr fontId="3"/>
  </si>
  <si>
    <t>円　⇒【E】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</si>
  <si>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</si>
  <si>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2019年又は2020年の6月の売上</t>
    <rPh sb="4" eb="5">
      <t>ネン</t>
    </rPh>
    <rPh sb="5" eb="6">
      <t>マタ</t>
    </rPh>
    <rPh sb="11" eb="12">
      <t>ネン</t>
    </rPh>
    <rPh sb="14" eb="15">
      <t>ガツ</t>
    </rPh>
    <rPh sb="16" eb="18">
      <t>ウリアゲ</t>
    </rPh>
    <phoneticPr fontId="3"/>
  </si>
  <si>
    <t>円　÷　３０　＝</t>
    <rPh sb="0" eb="1">
      <t>エン</t>
    </rPh>
    <phoneticPr fontId="3"/>
  </si>
  <si>
    <t>営業開始から2021年5月31日までの</t>
    <rPh sb="0" eb="4">
      <t>エイギョウカイシ</t>
    </rPh>
    <rPh sb="10" eb="11">
      <t>ネン</t>
    </rPh>
    <rPh sb="12" eb="13">
      <t>ガツ</t>
    </rPh>
    <rPh sb="15" eb="16">
      <t>ニチ</t>
    </rPh>
    <phoneticPr fontId="3"/>
  </si>
  <si>
    <t>☆2020年6月2日以降に営業を始めた方は次の計算式により、1日当たりの売上高①を算出してください。</t>
    <rPh sb="5" eb="6">
      <t>ネン</t>
    </rPh>
    <rPh sb="7" eb="8">
      <t>ガツ</t>
    </rPh>
    <rPh sb="9" eb="10">
      <t>ニチ</t>
    </rPh>
    <rPh sb="10" eb="12">
      <t>イコウ</t>
    </rPh>
    <rPh sb="13" eb="15">
      <t>エイギョウ</t>
    </rPh>
    <rPh sb="16" eb="17">
      <t>ハジ</t>
    </rPh>
    <rPh sb="19" eb="20">
      <t>カタ</t>
    </rPh>
    <rPh sb="21" eb="22">
      <t>ツギ</t>
    </rPh>
    <rPh sb="23" eb="26">
      <t>ケイサンシキ</t>
    </rPh>
    <rPh sb="31" eb="32">
      <t>ニチ</t>
    </rPh>
    <rPh sb="36" eb="39">
      <t>ウリアゲダカ</t>
    </rPh>
    <rPh sb="41" eb="43">
      <t>サンシュツ</t>
    </rPh>
    <phoneticPr fontId="3"/>
  </si>
  <si>
    <t>営業開始日から2021年5月31日までの</t>
    <rPh sb="0" eb="5">
      <t>エイギョウカイシビ</t>
    </rPh>
    <rPh sb="11" eb="12">
      <t>ネン</t>
    </rPh>
    <rPh sb="13" eb="14">
      <t>ガツ</t>
    </rPh>
    <rPh sb="16" eb="17">
      <t>ニチ</t>
    </rPh>
    <phoneticPr fontId="3"/>
  </si>
  <si>
    <t>協力日数</t>
    <rPh sb="0" eb="4">
      <t>キョウリョクニッスウ</t>
    </rPh>
    <phoneticPr fontId="3"/>
  </si>
  <si>
    <t>2019年又は2020年の6月の1日当たりの飲食業の売上高（消費税及び地方消費税を除く）を計算してください。</t>
    <rPh sb="5" eb="6">
      <t>マタ</t>
    </rPh>
    <rPh sb="11" eb="12">
      <t>ネン</t>
    </rPh>
    <phoneticPr fontId="3"/>
  </si>
  <si>
    <t>2021年の6月の1日当たりの飲食業の売上高を計算してください。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3"/>
  </si>
  <si>
    <t>2021年の6月の売上高</t>
    <rPh sb="11" eb="12">
      <t>ダカ</t>
    </rPh>
    <phoneticPr fontId="3"/>
  </si>
  <si>
    <t>÷ ３０ 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</si>
</sst>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1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11"/>
      <color rgb="FF00B0F0"/>
      <name val="游ゴシック"/>
      <family val="3"/>
      <charset val="128"/>
    </font>
    <font>
      <sz val="8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0" xfId="0" applyFont="1" applyFill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21" xfId="0" applyFont="1" applyBorder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22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2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5" fillId="0" borderId="24" xfId="0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176" fontId="10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0</xdr:row>
      <xdr:rowOff>47625</xdr:rowOff>
    </xdr:from>
    <xdr:to>
      <xdr:col>34</xdr:col>
      <xdr:colOff>38100</xdr:colOff>
      <xdr:row>2</xdr:row>
      <xdr:rowOff>57150</xdr:rowOff>
    </xdr:to>
    <xdr:sp macro="" textlink="">
      <xdr:nvSpPr>
        <xdr:cNvPr id="7" name="正方形/長方形 6"/>
        <xdr:cNvSpPr/>
      </xdr:nvSpPr>
      <xdr:spPr>
        <a:xfrm>
          <a:off x="5200650" y="47625"/>
          <a:ext cx="99060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＜様式１＞</a:t>
          </a:r>
        </a:p>
      </xdr:txBody>
    </xdr:sp>
    <xdr:clientData/>
  </xdr:twoCellAnchor>
  <xdr:twoCellAnchor>
    <xdr:from>
      <xdr:col>14</xdr:col>
      <xdr:colOff>1</xdr:colOff>
      <xdr:row>0</xdr:row>
      <xdr:rowOff>44263</xdr:rowOff>
    </xdr:from>
    <xdr:to>
      <xdr:col>21</xdr:col>
      <xdr:colOff>43703</xdr:colOff>
      <xdr:row>1</xdr:row>
      <xdr:rowOff>7284</xdr:rowOff>
    </xdr:to>
    <xdr:sp macro="" textlink="">
      <xdr:nvSpPr>
        <xdr:cNvPr id="5" name="正方形/長方形 4"/>
        <xdr:cNvSpPr/>
      </xdr:nvSpPr>
      <xdr:spPr>
        <a:xfrm>
          <a:off x="2551044" y="44263"/>
          <a:ext cx="1319224" cy="28604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u="sng">
              <a:solidFill>
                <a:sysClr val="windowText" lastClr="000000"/>
              </a:solidFill>
            </a:rPr>
            <a:t>特定措置区域用</a:t>
          </a:r>
        </a:p>
      </xdr:txBody>
    </xdr:sp>
    <xdr:clientData/>
  </xdr:twoCellAnchor>
  <xdr:twoCellAnchor>
    <xdr:from>
      <xdr:col>20</xdr:col>
      <xdr:colOff>145117</xdr:colOff>
      <xdr:row>0</xdr:row>
      <xdr:rowOff>28575</xdr:rowOff>
    </xdr:from>
    <xdr:to>
      <xdr:col>26</xdr:col>
      <xdr:colOff>30817</xdr:colOff>
      <xdr:row>2</xdr:row>
      <xdr:rowOff>133350</xdr:rowOff>
    </xdr:to>
    <xdr:sp macro="" textlink="">
      <xdr:nvSpPr>
        <xdr:cNvPr id="8" name="正方形/長方形 7"/>
        <xdr:cNvSpPr/>
      </xdr:nvSpPr>
      <xdr:spPr>
        <a:xfrm>
          <a:off x="3789465" y="28575"/>
          <a:ext cx="1086678" cy="47749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ja-JP" sz="14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【６月分】</a:t>
          </a:r>
          <a:endParaRPr 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23</xdr:col>
      <xdr:colOff>69056</xdr:colOff>
      <xdr:row>22</xdr:row>
      <xdr:rowOff>60722</xdr:rowOff>
    </xdr:from>
    <xdr:to>
      <xdr:col>33</xdr:col>
      <xdr:colOff>39240</xdr:colOff>
      <xdr:row>23</xdr:row>
      <xdr:rowOff>6367</xdr:rowOff>
    </xdr:to>
    <xdr:sp macro="" textlink="">
      <xdr:nvSpPr>
        <xdr:cNvPr id="6" name="四角形吹き出し 5"/>
        <xdr:cNvSpPr/>
      </xdr:nvSpPr>
      <xdr:spPr>
        <a:xfrm>
          <a:off x="4176712" y="3864769"/>
          <a:ext cx="1863278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35</xdr:col>
      <xdr:colOff>171450</xdr:colOff>
      <xdr:row>0</xdr:row>
      <xdr:rowOff>161925</xdr:rowOff>
    </xdr:from>
    <xdr:to>
      <xdr:col>57</xdr:col>
      <xdr:colOff>133095</xdr:colOff>
      <xdr:row>4</xdr:row>
      <xdr:rowOff>114300</xdr:rowOff>
    </xdr:to>
    <xdr:sp macro="" textlink="">
      <xdr:nvSpPr>
        <xdr:cNvPr id="11" name="角丸四角形 10"/>
        <xdr:cNvSpPr/>
      </xdr:nvSpPr>
      <xdr:spPr>
        <a:xfrm>
          <a:off x="6610350" y="161925"/>
          <a:ext cx="3943095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黄色のセルを入力ください。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黄色のセル以外は自動計算となっています。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tabSelected="1" view="pageBreakPreview" zoomScaleNormal="100" zoomScaleSheetLayoutView="100" workbookViewId="0">
      <selection activeCell="AQ14" sqref="AQ14"/>
    </sheetView>
  </sheetViews>
  <sheetFormatPr defaultColWidth="2.7109375" defaultRowHeight="18.75" x14ac:dyDescent="0.2"/>
  <cols>
    <col min="1" max="1" width="2.7109375" style="2"/>
    <col min="2" max="2" width="2.7109375" style="2" customWidth="1"/>
    <col min="3" max="23" width="2.7109375" style="2"/>
    <col min="24" max="24" width="4.28515625" style="2" customWidth="1"/>
    <col min="25" max="16384" width="2.7109375" style="2"/>
  </cols>
  <sheetData>
    <row r="1" spans="1:34" s="42" customFormat="1" ht="25.5" x14ac:dyDescent="0.2">
      <c r="A1" s="65" t="s">
        <v>22</v>
      </c>
      <c r="B1" s="66"/>
      <c r="C1" s="66"/>
      <c r="D1" s="66"/>
      <c r="E1" s="66"/>
      <c r="F1" s="66"/>
      <c r="G1" s="66"/>
      <c r="H1" s="67"/>
      <c r="I1" s="67"/>
      <c r="J1" s="67"/>
      <c r="K1" s="68"/>
      <c r="Z1" s="64"/>
      <c r="AA1" s="63"/>
      <c r="AB1" s="63"/>
      <c r="AC1" s="63"/>
      <c r="AD1" s="63"/>
      <c r="AE1" s="63"/>
      <c r="AF1" s="63"/>
      <c r="AG1" s="63"/>
      <c r="AH1" s="63"/>
    </row>
    <row r="2" spans="1:34" ht="3.95" customHeight="1" x14ac:dyDescent="0.2"/>
    <row r="3" spans="1:34" x14ac:dyDescent="0.2">
      <c r="A3" s="16" t="s">
        <v>18</v>
      </c>
      <c r="J3" s="70" t="s">
        <v>17</v>
      </c>
      <c r="K3" s="71"/>
      <c r="L3" s="71"/>
      <c r="M3" s="71"/>
      <c r="N3" s="71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1"/>
      <c r="AG3" s="71"/>
    </row>
    <row r="4" spans="1:34" ht="8.1" customHeight="1" x14ac:dyDescent="0.2"/>
    <row r="5" spans="1:34" s="1" customFormat="1" ht="15.75" x14ac:dyDescent="0.2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</row>
    <row r="6" spans="1:34" s="43" customFormat="1" ht="15.75" x14ac:dyDescent="0.2">
      <c r="A6" s="43" t="s">
        <v>23</v>
      </c>
    </row>
    <row r="7" spans="1:34" s="44" customFormat="1" ht="15.75" x14ac:dyDescent="0.2">
      <c r="B7" s="44" t="s">
        <v>34</v>
      </c>
    </row>
    <row r="8" spans="1:34" s="41" customFormat="1" ht="13.5" thickBot="1" x14ac:dyDescent="0.25">
      <c r="B8" s="41" t="s">
        <v>28</v>
      </c>
      <c r="O8" s="41" t="s">
        <v>2</v>
      </c>
    </row>
    <row r="9" spans="1:34" s="40" customFormat="1" ht="19.5" thickBot="1" x14ac:dyDescent="0.25">
      <c r="B9" s="86"/>
      <c r="C9" s="87"/>
      <c r="D9" s="87"/>
      <c r="E9" s="87"/>
      <c r="F9" s="87"/>
      <c r="G9" s="88"/>
      <c r="H9" s="40" t="s">
        <v>29</v>
      </c>
      <c r="O9" s="89" t="str">
        <f>IF(ISBLANK(B9),"",ROUNDUP(B9/30,0))</f>
        <v/>
      </c>
      <c r="P9" s="90"/>
      <c r="Q9" s="90"/>
      <c r="R9" s="90"/>
      <c r="S9" s="90"/>
      <c r="T9" s="91"/>
      <c r="U9" s="40" t="s">
        <v>0</v>
      </c>
    </row>
    <row r="10" spans="1:34" s="28" customFormat="1" ht="12.75" x14ac:dyDescent="0.2">
      <c r="O10" s="21" t="s">
        <v>9</v>
      </c>
    </row>
    <row r="11" spans="1:34" s="29" customFormat="1" ht="3.6" customHeight="1" x14ac:dyDescent="0.2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</row>
    <row r="12" spans="1:34" s="44" customFormat="1" ht="15.75" x14ac:dyDescent="0.2">
      <c r="B12" s="45"/>
      <c r="C12" s="46" t="s">
        <v>31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</row>
    <row r="13" spans="1:34" s="41" customFormat="1" ht="12.75" x14ac:dyDescent="0.2">
      <c r="B13" s="49"/>
      <c r="C13" s="50" t="s">
        <v>30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 t="s">
        <v>32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4" s="41" customFormat="1" ht="13.5" thickBot="1" x14ac:dyDescent="0.25">
      <c r="B14" s="49"/>
      <c r="C14" s="50" t="s">
        <v>11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 t="s">
        <v>12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 t="s">
        <v>2</v>
      </c>
      <c r="Z14" s="50"/>
      <c r="AA14" s="50"/>
      <c r="AB14" s="50"/>
      <c r="AC14" s="50"/>
      <c r="AD14" s="50"/>
      <c r="AE14" s="50"/>
      <c r="AF14" s="51"/>
    </row>
    <row r="15" spans="1:34" s="40" customFormat="1" ht="19.5" thickBot="1" x14ac:dyDescent="0.25">
      <c r="B15" s="52"/>
      <c r="C15" s="86"/>
      <c r="D15" s="87"/>
      <c r="E15" s="87"/>
      <c r="F15" s="87"/>
      <c r="G15" s="87"/>
      <c r="H15" s="88"/>
      <c r="I15" s="53" t="s">
        <v>0</v>
      </c>
      <c r="J15" s="92" t="s">
        <v>13</v>
      </c>
      <c r="K15" s="92"/>
      <c r="L15" s="92"/>
      <c r="M15" s="85"/>
      <c r="N15" s="86"/>
      <c r="O15" s="87"/>
      <c r="P15" s="87"/>
      <c r="Q15" s="87"/>
      <c r="R15" s="87"/>
      <c r="S15" s="88"/>
      <c r="T15" s="53" t="s">
        <v>14</v>
      </c>
      <c r="U15" s="92" t="s">
        <v>15</v>
      </c>
      <c r="V15" s="92"/>
      <c r="W15" s="92"/>
      <c r="X15" s="54"/>
      <c r="Y15" s="89" t="str">
        <f>IF(ISBLANK(C15),"",IF(ISBLANK(N15),"",ROUNDUP(C15/N15,0)))</f>
        <v/>
      </c>
      <c r="Z15" s="90"/>
      <c r="AA15" s="90"/>
      <c r="AB15" s="90"/>
      <c r="AC15" s="90"/>
      <c r="AD15" s="91"/>
      <c r="AE15" s="55" t="s">
        <v>0</v>
      </c>
      <c r="AF15" s="56"/>
    </row>
    <row r="16" spans="1:34" s="28" customFormat="1" ht="12.75" x14ac:dyDescent="0.2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23" t="s">
        <v>9</v>
      </c>
      <c r="Z16" s="34"/>
      <c r="AA16" s="34"/>
      <c r="AB16" s="34"/>
      <c r="AC16" s="34"/>
      <c r="AD16" s="34"/>
      <c r="AE16" s="34"/>
      <c r="AF16" s="35"/>
    </row>
    <row r="17" spans="2:32" s="29" customFormat="1" ht="3.95" customHeight="1" x14ac:dyDescent="0.2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8"/>
    </row>
    <row r="18" spans="2:32" s="39" customFormat="1" ht="8.1" customHeight="1" x14ac:dyDescent="0.2">
      <c r="B18" s="15" t="str">
        <f>IF(O9&lt;&gt;"",O9,IF(Y15&lt;&gt;"",Y15,""))</f>
        <v/>
      </c>
    </row>
    <row r="19" spans="2:32" s="44" customFormat="1" ht="15.75" x14ac:dyDescent="0.2">
      <c r="D19" s="44" t="s">
        <v>35</v>
      </c>
    </row>
    <row r="20" spans="2:32" s="41" customFormat="1" ht="13.5" thickBot="1" x14ac:dyDescent="0.25">
      <c r="D20" s="41" t="s">
        <v>36</v>
      </c>
      <c r="O20" s="41" t="s">
        <v>3</v>
      </c>
      <c r="Z20" s="41" t="s">
        <v>20</v>
      </c>
    </row>
    <row r="21" spans="2:32" s="40" customFormat="1" ht="19.5" thickBot="1" x14ac:dyDescent="0.25">
      <c r="D21" s="86"/>
      <c r="E21" s="87"/>
      <c r="F21" s="87"/>
      <c r="G21" s="87"/>
      <c r="H21" s="87"/>
      <c r="I21" s="88"/>
      <c r="J21" s="57" t="s">
        <v>0</v>
      </c>
      <c r="K21" s="84" t="s">
        <v>37</v>
      </c>
      <c r="L21" s="84"/>
      <c r="M21" s="84"/>
      <c r="N21" s="85"/>
      <c r="O21" s="89" t="str">
        <f>IF(B18&lt;&gt;"",IF(ISBLANK(D21),"",ROUNDUP(D21/30,0)),"")</f>
        <v/>
      </c>
      <c r="P21" s="90"/>
      <c r="Q21" s="90"/>
      <c r="R21" s="90"/>
      <c r="S21" s="90"/>
      <c r="T21" s="91"/>
      <c r="U21" s="40" t="s">
        <v>4</v>
      </c>
      <c r="Z21" s="93" t="str">
        <f>IF(O21="","",B18-O21)</f>
        <v/>
      </c>
      <c r="AA21" s="94"/>
      <c r="AB21" s="94"/>
      <c r="AC21" s="94"/>
      <c r="AD21" s="94"/>
      <c r="AE21" s="95"/>
      <c r="AF21" s="40" t="s">
        <v>0</v>
      </c>
    </row>
    <row r="22" spans="2:32" s="28" customFormat="1" ht="12.75" x14ac:dyDescent="0.2">
      <c r="O22" s="21" t="s">
        <v>9</v>
      </c>
      <c r="Z22" s="21" t="s">
        <v>21</v>
      </c>
    </row>
    <row r="23" spans="2:32" s="44" customFormat="1" ht="41.1" customHeight="1" x14ac:dyDescent="0.35">
      <c r="F23" s="58" t="s">
        <v>24</v>
      </c>
      <c r="W23" s="59"/>
      <c r="X23" s="59"/>
      <c r="Y23" s="60"/>
      <c r="Z23" s="60"/>
      <c r="AA23" s="60"/>
      <c r="AB23" s="60"/>
      <c r="AC23" s="60"/>
      <c r="AD23" s="60"/>
    </row>
    <row r="24" spans="2:32" s="41" customFormat="1" ht="13.5" thickBot="1" x14ac:dyDescent="0.25">
      <c r="F24" s="41" t="s">
        <v>20</v>
      </c>
      <c r="P24" s="41" t="s">
        <v>5</v>
      </c>
      <c r="S24" s="61"/>
      <c r="T24" s="25"/>
      <c r="U24" s="25"/>
      <c r="V24" s="25"/>
      <c r="W24" s="25"/>
      <c r="X24" s="25"/>
      <c r="Y24" s="25"/>
      <c r="Z24" s="25" t="s">
        <v>10</v>
      </c>
      <c r="AB24" s="25"/>
    </row>
    <row r="25" spans="2:32" s="40" customFormat="1" ht="19.5" thickBot="1" x14ac:dyDescent="0.25">
      <c r="F25" s="89" t="str">
        <f>IF(Z21="","",Z21)</f>
        <v/>
      </c>
      <c r="G25" s="90"/>
      <c r="H25" s="90"/>
      <c r="I25" s="90"/>
      <c r="J25" s="91"/>
      <c r="K25" s="40" t="s">
        <v>0</v>
      </c>
      <c r="L25" s="84" t="s">
        <v>16</v>
      </c>
      <c r="M25" s="84"/>
      <c r="N25" s="84"/>
      <c r="O25" s="85"/>
      <c r="P25" s="96" t="str">
        <f>IF(F25="","",F25*0.4)</f>
        <v/>
      </c>
      <c r="Q25" s="97"/>
      <c r="R25" s="97"/>
      <c r="S25" s="97"/>
      <c r="T25" s="97"/>
      <c r="U25" s="98"/>
      <c r="V25" s="40" t="s">
        <v>26</v>
      </c>
      <c r="W25" s="62"/>
      <c r="X25" s="62"/>
      <c r="Y25" s="62"/>
      <c r="Z25" s="99" t="str">
        <f>IF(P25="","",IF(200000&lt;P25,200000,ROUNDUP(P25,-3)))</f>
        <v/>
      </c>
      <c r="AA25" s="100"/>
      <c r="AB25" s="100"/>
      <c r="AC25" s="100"/>
      <c r="AD25" s="100"/>
      <c r="AE25" s="101"/>
      <c r="AF25" s="40" t="s">
        <v>0</v>
      </c>
    </row>
    <row r="26" spans="2:32" s="28" customFormat="1" ht="13.5" thickBot="1" x14ac:dyDescent="0.25">
      <c r="Z26" s="24" t="s">
        <v>19</v>
      </c>
    </row>
    <row r="27" spans="2:32" ht="3.95" customHeight="1" thickTop="1" x14ac:dyDescent="0.2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</row>
    <row r="28" spans="2:32" s="1" customFormat="1" ht="16.5" thickBot="1" x14ac:dyDescent="0.25">
      <c r="B28" s="9"/>
      <c r="C28" s="47" t="s">
        <v>27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2" t="s">
        <v>8</v>
      </c>
      <c r="Z28" s="10"/>
      <c r="AA28" s="10"/>
      <c r="AB28" s="10"/>
      <c r="AC28" s="10"/>
      <c r="AD28" s="10"/>
      <c r="AE28" s="10"/>
      <c r="AF28" s="11"/>
    </row>
    <row r="29" spans="2:32" s="20" customFormat="1" ht="13.5" customHeight="1" thickBot="1" x14ac:dyDescent="0.25">
      <c r="B29" s="26"/>
      <c r="C29" s="22" t="s">
        <v>25</v>
      </c>
      <c r="D29" s="22"/>
      <c r="E29" s="22"/>
      <c r="F29" s="22"/>
      <c r="G29" s="22"/>
      <c r="H29" s="22"/>
      <c r="I29" s="22"/>
      <c r="J29" s="22"/>
      <c r="K29" s="22"/>
      <c r="L29" s="22"/>
      <c r="M29" s="22" t="s">
        <v>33</v>
      </c>
      <c r="N29" s="22"/>
      <c r="O29" s="22"/>
      <c r="P29" s="22"/>
      <c r="Q29" s="22"/>
      <c r="R29" s="22"/>
      <c r="S29" s="22"/>
      <c r="T29" s="22"/>
      <c r="U29" s="22"/>
      <c r="V29" s="72" t="str">
        <f>IF(C30&lt;&gt;"",IF(ISBLANK(M30),"",C30*M30),"")</f>
        <v/>
      </c>
      <c r="W29" s="73"/>
      <c r="X29" s="73"/>
      <c r="Y29" s="73"/>
      <c r="Z29" s="73"/>
      <c r="AA29" s="73"/>
      <c r="AB29" s="73"/>
      <c r="AC29" s="73"/>
      <c r="AD29" s="74"/>
      <c r="AE29" s="22"/>
      <c r="AF29" s="27"/>
    </row>
    <row r="30" spans="2:32" ht="19.5" thickBot="1" x14ac:dyDescent="0.25">
      <c r="B30" s="7"/>
      <c r="C30" s="81" t="str">
        <f>IF(Z25="","",Z25)</f>
        <v/>
      </c>
      <c r="D30" s="82"/>
      <c r="E30" s="82"/>
      <c r="F30" s="82"/>
      <c r="G30" s="82"/>
      <c r="H30" s="83"/>
      <c r="I30" s="3" t="s">
        <v>7</v>
      </c>
      <c r="J30" s="3"/>
      <c r="K30" s="3"/>
      <c r="L30" s="3"/>
      <c r="M30" s="78">
        <v>20</v>
      </c>
      <c r="N30" s="79"/>
      <c r="O30" s="79"/>
      <c r="P30" s="79"/>
      <c r="Q30" s="79"/>
      <c r="R30" s="80"/>
      <c r="S30" s="3" t="s">
        <v>6</v>
      </c>
      <c r="T30" s="3"/>
      <c r="U30" s="3"/>
      <c r="V30" s="75"/>
      <c r="W30" s="76"/>
      <c r="X30" s="76"/>
      <c r="Y30" s="76"/>
      <c r="Z30" s="76"/>
      <c r="AA30" s="76"/>
      <c r="AB30" s="76"/>
      <c r="AC30" s="76"/>
      <c r="AD30" s="77"/>
      <c r="AE30" s="3" t="s">
        <v>0</v>
      </c>
      <c r="AF30" s="8"/>
    </row>
    <row r="31" spans="2:32" ht="3.95" customHeight="1" thickBot="1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2:32" ht="19.5" thickTop="1" x14ac:dyDescent="0.2">
      <c r="C32" s="3"/>
      <c r="D32" s="3"/>
      <c r="E32" s="3"/>
      <c r="F32" s="3"/>
      <c r="G32" s="3"/>
      <c r="H32" s="3"/>
      <c r="M32" s="3"/>
      <c r="N32" s="3"/>
      <c r="O32" s="3"/>
      <c r="P32" s="3"/>
      <c r="Q32" s="3"/>
      <c r="R32" s="3"/>
      <c r="Y32" s="3"/>
      <c r="Z32" s="3"/>
      <c r="AA32" s="3"/>
      <c r="AB32" s="3"/>
      <c r="AC32" s="3"/>
      <c r="AD32" s="3"/>
    </row>
  </sheetData>
  <mergeCells count="21">
    <mergeCell ref="V29:AD30"/>
    <mergeCell ref="C30:H30"/>
    <mergeCell ref="M30:R30"/>
    <mergeCell ref="D21:I21"/>
    <mergeCell ref="K21:N21"/>
    <mergeCell ref="O21:T21"/>
    <mergeCell ref="Z21:AE21"/>
    <mergeCell ref="F25:J25"/>
    <mergeCell ref="L25:O25"/>
    <mergeCell ref="P25:U25"/>
    <mergeCell ref="Z25:AE25"/>
    <mergeCell ref="C15:H15"/>
    <mergeCell ref="J15:M15"/>
    <mergeCell ref="N15:S15"/>
    <mergeCell ref="U15:W15"/>
    <mergeCell ref="Y15:AD15"/>
    <mergeCell ref="A1:K1"/>
    <mergeCell ref="J3:N3"/>
    <mergeCell ref="O3:AG3"/>
    <mergeCell ref="B9:G9"/>
    <mergeCell ref="O9:T9"/>
  </mergeCells>
  <phoneticPr fontId="3"/>
  <printOptions horizontalCentered="1"/>
  <pageMargins left="0.25" right="0.25" top="0.75" bottom="0.75" header="0.3" footer="0.3"/>
  <pageSetup paperSize="9" orientation="portrait" r:id="rId1"/>
  <headerFooter>
    <oddFooter>&amp;C３－２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</vt:lpstr>
      <vt:lpstr>大企業!Print_Area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木間洋輔</cp:lastModifiedBy>
  <cp:lastPrinted>2021-06-17T08:10:35Z</cp:lastPrinted>
  <dcterms:created xsi:type="dcterms:W3CDTF">2021-05-27T09:53:56Z</dcterms:created>
  <dcterms:modified xsi:type="dcterms:W3CDTF">2021-06-18T06:39:34Z</dcterms:modified>
</cp:coreProperties>
</file>