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0.0.26\(産業港湾部)商業労政課\2商業ライン\9_感染防止対策協力支援金\申請書・誓約書・申請要項\R3.7.12から\1小樽市申請書\"/>
    </mc:Choice>
  </mc:AlternateContent>
  <bookViews>
    <workbookView xWindow="0" yWindow="0" windowWidth="12555" windowHeight="9480"/>
  </bookViews>
  <sheets>
    <sheet name="大企業" sheetId="2" r:id="rId1"/>
  </sheets>
  <definedNames>
    <definedName name="_xlnm.Print_Area" localSheetId="0">大企業!$A$1:$AH$40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2" l="1"/>
  <c r="Y15" i="2" l="1"/>
  <c r="B18" i="2" l="1"/>
  <c r="O21" i="2" s="1"/>
  <c r="Z21" i="2" l="1"/>
  <c r="F25" i="2" s="1"/>
  <c r="F29" i="2" s="1"/>
  <c r="P25" i="2" l="1"/>
  <c r="Z25" i="2" s="1"/>
  <c r="P29" i="2"/>
  <c r="Z29" i="2" s="1"/>
  <c r="AA32" i="2" l="1"/>
  <c r="C37" i="2" s="1"/>
  <c r="V36" i="2" s="1"/>
</calcChain>
</file>

<file path=xl/sharedStrings.xml><?xml version="1.0" encoding="utf-8"?>
<sst xmlns="http://schemas.openxmlformats.org/spreadsheetml/2006/main" count="63" uniqueCount="44">
  <si>
    <t>円</t>
    <rPh sb="0" eb="1">
      <t>エン</t>
    </rPh>
    <phoneticPr fontId="3"/>
  </si>
  <si>
    <t>質問1：「中小企業」、「個人事業者」、「大企業」の中から、業態を選択してください。</t>
    <rPh sb="0" eb="2">
      <t>シツモン</t>
    </rPh>
    <rPh sb="5" eb="9">
      <t>チュウショウキギョウ</t>
    </rPh>
    <rPh sb="12" eb="17">
      <t>コジンジギョウシャ</t>
    </rPh>
    <rPh sb="20" eb="23">
      <t>ダイキギョウ</t>
    </rPh>
    <rPh sb="25" eb="26">
      <t>ナカ</t>
    </rPh>
    <rPh sb="29" eb="31">
      <t>ギョウタイ</t>
    </rPh>
    <rPh sb="32" eb="34">
      <t>センタク</t>
    </rPh>
    <phoneticPr fontId="3"/>
  </si>
  <si>
    <t>1日当たりの売上高…①</t>
    <rPh sb="1" eb="2">
      <t>ニチ</t>
    </rPh>
    <rPh sb="2" eb="3">
      <t>ア</t>
    </rPh>
    <rPh sb="6" eb="9">
      <t>ウリアゲダカ</t>
    </rPh>
    <phoneticPr fontId="3"/>
  </si>
  <si>
    <t>1日当たりの売上高…②</t>
    <rPh sb="1" eb="2">
      <t>ニチ</t>
    </rPh>
    <rPh sb="2" eb="3">
      <t>ア</t>
    </rPh>
    <rPh sb="6" eb="9">
      <t>ウリアゲダカ</t>
    </rPh>
    <phoneticPr fontId="3"/>
  </si>
  <si>
    <t>円　⇒</t>
    <rPh sb="0" eb="1">
      <t>エン</t>
    </rPh>
    <phoneticPr fontId="3"/>
  </si>
  <si>
    <t>1日当たりの支援金額　⇒</t>
    <rPh sb="1" eb="2">
      <t>ニチ</t>
    </rPh>
    <rPh sb="2" eb="3">
      <t>ア</t>
    </rPh>
    <rPh sb="6" eb="10">
      <t>シエンキンガク</t>
    </rPh>
    <phoneticPr fontId="3"/>
  </si>
  <si>
    <t>日　＝</t>
    <rPh sb="0" eb="1">
      <t>ニチ</t>
    </rPh>
    <phoneticPr fontId="3"/>
  </si>
  <si>
    <t>円　×</t>
    <rPh sb="0" eb="1">
      <t>エン</t>
    </rPh>
    <phoneticPr fontId="3"/>
  </si>
  <si>
    <t>当該期間の支給金額</t>
    <rPh sb="0" eb="2">
      <t>トウガイ</t>
    </rPh>
    <rPh sb="2" eb="4">
      <t>キカン</t>
    </rPh>
    <rPh sb="5" eb="9">
      <t>シキュウキンガク</t>
    </rPh>
    <phoneticPr fontId="3"/>
  </si>
  <si>
    <t>※小数点以下切り上げ</t>
    <phoneticPr fontId="3"/>
  </si>
  <si>
    <t>支援金額…④</t>
    <rPh sb="0" eb="4">
      <t>シエンキンガク</t>
    </rPh>
    <phoneticPr fontId="3"/>
  </si>
  <si>
    <t>支援金額…⑤</t>
    <rPh sb="0" eb="4">
      <t>シエンキンガク</t>
    </rPh>
    <phoneticPr fontId="3"/>
  </si>
  <si>
    <t>支援金額④、支援金額⑤のいずれか低い額</t>
    <rPh sb="0" eb="4">
      <t>シエンキンガク</t>
    </rPh>
    <rPh sb="6" eb="10">
      <t>シエンキンガク</t>
    </rPh>
    <rPh sb="16" eb="17">
      <t>ヒク</t>
    </rPh>
    <rPh sb="18" eb="19">
      <t>ガク</t>
    </rPh>
    <phoneticPr fontId="3"/>
  </si>
  <si>
    <t>売上高合計額</t>
    <rPh sb="0" eb="3">
      <t>ウリアゲダカ</t>
    </rPh>
    <rPh sb="3" eb="6">
      <t>ゴウケイガク</t>
    </rPh>
    <phoneticPr fontId="3"/>
  </si>
  <si>
    <t>日数（土日祝含む）</t>
    <rPh sb="0" eb="2">
      <t>ニッスウ</t>
    </rPh>
    <rPh sb="3" eb="7">
      <t>ドニチシュクフク</t>
    </rPh>
    <phoneticPr fontId="3"/>
  </si>
  <si>
    <t>÷</t>
    <phoneticPr fontId="3"/>
  </si>
  <si>
    <t>日</t>
    <rPh sb="0" eb="1">
      <t>ニチ</t>
    </rPh>
    <phoneticPr fontId="3"/>
  </si>
  <si>
    <t>＝</t>
    <phoneticPr fontId="3"/>
  </si>
  <si>
    <t>×０．４＝</t>
  </si>
  <si>
    <t>店舗名</t>
    <rPh sb="0" eb="3">
      <t>テンポメイ</t>
    </rPh>
    <phoneticPr fontId="3"/>
  </si>
  <si>
    <t>【支給金額の計算手順】</t>
    <rPh sb="1" eb="5">
      <t>シキュウキンガク</t>
    </rPh>
    <rPh sb="6" eb="8">
      <t>ケイサン</t>
    </rPh>
    <rPh sb="8" eb="10">
      <t>テジュン</t>
    </rPh>
    <phoneticPr fontId="3"/>
  </si>
  <si>
    <t>※千円未満は切り上げ</t>
    <rPh sb="1" eb="5">
      <t>センエンミマン</t>
    </rPh>
    <phoneticPr fontId="3"/>
  </si>
  <si>
    <t>【E】</t>
    <phoneticPr fontId="3"/>
  </si>
  <si>
    <t>1日当たりの減少額…③</t>
    <rPh sb="1" eb="2">
      <t>ニチ</t>
    </rPh>
    <rPh sb="2" eb="3">
      <t>ア</t>
    </rPh>
    <rPh sb="6" eb="9">
      <t>ゲンショウガク</t>
    </rPh>
    <phoneticPr fontId="3"/>
  </si>
  <si>
    <t>1日当たりの売上高①</t>
    <rPh sb="1" eb="2">
      <t>ニチ</t>
    </rPh>
    <rPh sb="2" eb="3">
      <t>ア</t>
    </rPh>
    <rPh sb="6" eb="9">
      <t>ウリアゲダカ</t>
    </rPh>
    <phoneticPr fontId="3"/>
  </si>
  <si>
    <t>※③＝①－②</t>
    <phoneticPr fontId="3"/>
  </si>
  <si>
    <t>大企業</t>
    <rPh sb="0" eb="3">
      <t>ダイキギョウ</t>
    </rPh>
    <phoneticPr fontId="3"/>
  </si>
  <si>
    <r>
      <t>■「大企業」　</t>
    </r>
    <r>
      <rPr>
        <sz val="9"/>
        <color rgb="FFFF0000"/>
        <rFont val="游ゴシック"/>
        <family val="3"/>
        <charset val="128"/>
      </rPr>
      <t>※「中小企業」、「個人事業者」の場合は「中小企業・個人事業者」用シートを使用してください。</t>
    </r>
    <rPh sb="2" eb="5">
      <t>ダイキギョウ</t>
    </rPh>
    <phoneticPr fontId="3"/>
  </si>
  <si>
    <t>×０．３＝</t>
    <phoneticPr fontId="3"/>
  </si>
  <si>
    <r>
      <t>1日当たりの</t>
    </r>
    <r>
      <rPr>
        <sz val="9"/>
        <color rgb="FFFF0000"/>
        <rFont val="游ゴシック"/>
        <family val="3"/>
        <charset val="128"/>
      </rPr>
      <t>減少額③</t>
    </r>
    <r>
      <rPr>
        <sz val="9"/>
        <rFont val="游ゴシック"/>
        <family val="3"/>
        <charset val="128"/>
      </rPr>
      <t>に0.4をかけて1日当たりの支援金額を算出</t>
    </r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3"/>
  </si>
  <si>
    <r>
      <t>1日当たりの</t>
    </r>
    <r>
      <rPr>
        <sz val="9"/>
        <color rgb="FFFF0000"/>
        <rFont val="游ゴシック"/>
        <family val="3"/>
        <charset val="128"/>
      </rPr>
      <t>売上高①</t>
    </r>
    <r>
      <rPr>
        <sz val="9"/>
        <rFont val="游ゴシック"/>
        <family val="3"/>
        <charset val="128"/>
      </rPr>
      <t>に0.3をかけて1日当たりの支援金額を算出</t>
    </r>
    <rPh sb="1" eb="2">
      <t>ニチ</t>
    </rPh>
    <rPh sb="2" eb="3">
      <t>ア</t>
    </rPh>
    <rPh sb="6" eb="8">
      <t>ウリアゲ</t>
    </rPh>
    <rPh sb="8" eb="9">
      <t>ダカ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3"/>
  </si>
  <si>
    <t>【E】</t>
    <phoneticPr fontId="3"/>
  </si>
  <si>
    <t>支給金額算出</t>
    <rPh sb="0" eb="2">
      <t>シキュウ</t>
    </rPh>
    <rPh sb="2" eb="4">
      <t>キンガク</t>
    </rPh>
    <rPh sb="4" eb="6">
      <t>サンシュツ</t>
    </rPh>
    <phoneticPr fontId="3"/>
  </si>
  <si>
    <t>☆2020年6月2日以降に営業を始めた方は次の計算式により、1日当たりの売上高①を算出してください。</t>
    <rPh sb="5" eb="6">
      <t>ネン</t>
    </rPh>
    <rPh sb="7" eb="8">
      <t>ガツ</t>
    </rPh>
    <rPh sb="9" eb="10">
      <t>ニチ</t>
    </rPh>
    <rPh sb="10" eb="12">
      <t>イコウ</t>
    </rPh>
    <rPh sb="13" eb="15">
      <t>エイギョウ</t>
    </rPh>
    <rPh sb="16" eb="17">
      <t>ハジ</t>
    </rPh>
    <rPh sb="19" eb="20">
      <t>カタ</t>
    </rPh>
    <rPh sb="21" eb="22">
      <t>ツギ</t>
    </rPh>
    <rPh sb="23" eb="26">
      <t>ケイサンシキ</t>
    </rPh>
    <rPh sb="31" eb="32">
      <t>ニチ</t>
    </rPh>
    <rPh sb="36" eb="39">
      <t>ウリアゲダカ</t>
    </rPh>
    <rPh sb="41" eb="43">
      <t>サンシュツ</t>
    </rPh>
    <phoneticPr fontId="3"/>
  </si>
  <si>
    <t>営業開始から2021年5月31日までの</t>
    <rPh sb="0" eb="4">
      <t>エイギョウカイシ</t>
    </rPh>
    <rPh sb="10" eb="11">
      <t>ネン</t>
    </rPh>
    <rPh sb="12" eb="13">
      <t>ガツ</t>
    </rPh>
    <rPh sb="15" eb="16">
      <t>ニチ</t>
    </rPh>
    <phoneticPr fontId="3"/>
  </si>
  <si>
    <t>営業開始日から2021年5月31日までの</t>
    <rPh sb="0" eb="5">
      <t>エイギョウカイシビ</t>
    </rPh>
    <rPh sb="11" eb="12">
      <t>ネン</t>
    </rPh>
    <rPh sb="13" eb="14">
      <t>ガツ</t>
    </rPh>
    <rPh sb="16" eb="17">
      <t>ニチ</t>
    </rPh>
    <phoneticPr fontId="3"/>
  </si>
  <si>
    <t>2019年又は2020年の6月と7月の売上</t>
    <rPh sb="4" eb="5">
      <t>ネン</t>
    </rPh>
    <rPh sb="5" eb="6">
      <t>マタ</t>
    </rPh>
    <rPh sb="11" eb="12">
      <t>ネン</t>
    </rPh>
    <rPh sb="14" eb="15">
      <t>ガツ</t>
    </rPh>
    <rPh sb="17" eb="18">
      <t>ガツ</t>
    </rPh>
    <rPh sb="19" eb="21">
      <t>ウリアゲ</t>
    </rPh>
    <phoneticPr fontId="3"/>
  </si>
  <si>
    <t>円　÷　６１　＝</t>
    <rPh sb="0" eb="1">
      <t>エン</t>
    </rPh>
    <phoneticPr fontId="3"/>
  </si>
  <si>
    <t>2021年の6月と7月の1日当たりの飲食業の売上高を計算してください。</t>
    <rPh sb="4" eb="5">
      <t>ネン</t>
    </rPh>
    <rPh sb="7" eb="8">
      <t>ガツ</t>
    </rPh>
    <rPh sb="10" eb="11">
      <t>ガツ</t>
    </rPh>
    <rPh sb="13" eb="14">
      <t>ニチ</t>
    </rPh>
    <rPh sb="14" eb="15">
      <t>ア</t>
    </rPh>
    <rPh sb="18" eb="21">
      <t>インショクギョウ</t>
    </rPh>
    <rPh sb="22" eb="25">
      <t>ウリアゲダカ</t>
    </rPh>
    <rPh sb="26" eb="28">
      <t>ケイサン</t>
    </rPh>
    <phoneticPr fontId="3"/>
  </si>
  <si>
    <t>2021年の6月と7月の売上高</t>
    <rPh sb="10" eb="11">
      <t>ガツ</t>
    </rPh>
    <rPh sb="14" eb="15">
      <t>ダカ</t>
    </rPh>
    <phoneticPr fontId="3"/>
  </si>
  <si>
    <t>÷ ６１ ＝</t>
    <phoneticPr fontId="3"/>
  </si>
  <si>
    <t>2019年又は2020年の6月と7月の1日当たりの飲食業の売上高（消費税及び地方消費税を除く）を計算してください。</t>
    <rPh sb="5" eb="6">
      <t>マタ</t>
    </rPh>
    <rPh sb="11" eb="12">
      <t>ネン</t>
    </rPh>
    <rPh sb="17" eb="18">
      <t>ガツ</t>
    </rPh>
    <phoneticPr fontId="3"/>
  </si>
  <si>
    <t>（21日又は20日又は19日）</t>
    <rPh sb="3" eb="4">
      <t>ニチ</t>
    </rPh>
    <rPh sb="4" eb="5">
      <t>マタ</t>
    </rPh>
    <rPh sb="8" eb="9">
      <t>ニチ</t>
    </rPh>
    <rPh sb="9" eb="10">
      <t>マタ</t>
    </rPh>
    <rPh sb="13" eb="14">
      <t>ニチ</t>
    </rPh>
    <phoneticPr fontId="3"/>
  </si>
  <si>
    <t>協力日数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</si>
</sst>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20" x14ac:knownFonts="1"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9"/>
      <color rgb="FFFF000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6"/>
      <color theme="1"/>
      <name val="Meiryo UI"/>
      <family val="2"/>
      <charset val="128"/>
    </font>
    <font>
      <sz val="11"/>
      <color rgb="FF00B0F0"/>
      <name val="游ゴシック"/>
      <family val="3"/>
      <charset val="128"/>
    </font>
    <font>
      <sz val="8"/>
      <color rgb="FF00B0F0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6"/>
      <color theme="0"/>
      <name val="Meiryo UI"/>
      <family val="2"/>
      <charset val="128"/>
    </font>
    <font>
      <b/>
      <sz val="9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6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14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Fill="1" applyProtection="1">
      <alignment vertical="center"/>
    </xf>
    <xf numFmtId="0" fontId="7" fillId="0" borderId="0" xfId="0" applyFont="1" applyProtection="1">
      <alignment vertical="center"/>
    </xf>
    <xf numFmtId="0" fontId="16" fillId="4" borderId="0" xfId="0" applyFont="1" applyFill="1" applyProtection="1">
      <alignment vertical="center"/>
    </xf>
    <xf numFmtId="0" fontId="2" fillId="4" borderId="0" xfId="0" applyFont="1" applyFill="1" applyProtection="1">
      <alignment vertical="center"/>
    </xf>
    <xf numFmtId="0" fontId="6" fillId="4" borderId="0" xfId="0" applyFont="1" applyFill="1" applyProtection="1">
      <alignment vertical="center"/>
    </xf>
    <xf numFmtId="0" fontId="1" fillId="4" borderId="0" xfId="0" applyFont="1" applyFill="1" applyProtection="1">
      <alignment vertical="center"/>
    </xf>
    <xf numFmtId="0" fontId="14" fillId="4" borderId="0" xfId="0" applyFont="1" applyFill="1" applyProtection="1">
      <alignment vertical="center"/>
    </xf>
    <xf numFmtId="0" fontId="9" fillId="4" borderId="0" xfId="0" applyFont="1" applyFill="1" applyProtection="1">
      <alignment vertical="center"/>
    </xf>
    <xf numFmtId="0" fontId="15" fillId="4" borderId="0" xfId="0" applyFont="1" applyFill="1" applyProtection="1">
      <alignment vertical="center"/>
    </xf>
    <xf numFmtId="0" fontId="13" fillId="4" borderId="0" xfId="0" applyFont="1" applyFill="1" applyProtection="1">
      <alignment vertical="center"/>
    </xf>
    <xf numFmtId="0" fontId="8" fillId="4" borderId="0" xfId="0" applyFont="1" applyFill="1" applyProtection="1">
      <alignment vertical="center"/>
    </xf>
    <xf numFmtId="0" fontId="12" fillId="4" borderId="0" xfId="0" applyFont="1" applyFill="1" applyProtection="1">
      <alignment vertical="center"/>
    </xf>
    <xf numFmtId="0" fontId="12" fillId="4" borderId="7" xfId="0" applyFont="1" applyFill="1" applyBorder="1" applyProtection="1">
      <alignment vertical="center"/>
    </xf>
    <xf numFmtId="0" fontId="12" fillId="4" borderId="8" xfId="0" applyFont="1" applyFill="1" applyBorder="1" applyProtection="1">
      <alignment vertical="center"/>
    </xf>
    <xf numFmtId="0" fontId="12" fillId="4" borderId="9" xfId="0" applyFont="1" applyFill="1" applyBorder="1" applyProtection="1">
      <alignment vertical="center"/>
    </xf>
    <xf numFmtId="0" fontId="14" fillId="4" borderId="21" xfId="0" applyFont="1" applyFill="1" applyBorder="1" applyProtection="1">
      <alignment vertical="center"/>
    </xf>
    <xf numFmtId="0" fontId="19" fillId="4" borderId="0" xfId="0" applyFont="1" applyFill="1" applyBorder="1" applyProtection="1">
      <alignment vertical="center"/>
    </xf>
    <xf numFmtId="0" fontId="14" fillId="4" borderId="0" xfId="0" applyFont="1" applyFill="1" applyBorder="1" applyProtection="1">
      <alignment vertical="center"/>
    </xf>
    <xf numFmtId="0" fontId="14" fillId="4" borderId="22" xfId="0" applyFont="1" applyFill="1" applyBorder="1" applyProtection="1">
      <alignment vertical="center"/>
    </xf>
    <xf numFmtId="0" fontId="9" fillId="4" borderId="21" xfId="0" applyFont="1" applyFill="1" applyBorder="1" applyProtection="1">
      <alignment vertical="center"/>
    </xf>
    <xf numFmtId="0" fontId="9" fillId="4" borderId="0" xfId="0" applyFont="1" applyFill="1" applyBorder="1" applyProtection="1">
      <alignment vertical="center"/>
    </xf>
    <xf numFmtId="0" fontId="9" fillId="4" borderId="22" xfId="0" applyFont="1" applyFill="1" applyBorder="1" applyProtection="1">
      <alignment vertical="center"/>
    </xf>
    <xf numFmtId="0" fontId="15" fillId="4" borderId="21" xfId="0" applyFont="1" applyFill="1" applyBorder="1" applyProtection="1">
      <alignment vertical="center"/>
    </xf>
    <xf numFmtId="0" fontId="15" fillId="4" borderId="0" xfId="0" applyFont="1" applyFill="1" applyBorder="1" applyProtection="1">
      <alignment vertical="center"/>
    </xf>
    <xf numFmtId="0" fontId="15" fillId="4" borderId="0" xfId="0" applyFont="1" applyFill="1" applyBorder="1" applyAlignment="1" applyProtection="1">
      <alignment horizontal="center" vertical="center"/>
    </xf>
    <xf numFmtId="176" fontId="15" fillId="4" borderId="0" xfId="0" applyNumberFormat="1" applyFont="1" applyFill="1" applyBorder="1" applyAlignment="1" applyProtection="1">
      <alignment horizontal="center" vertical="center"/>
    </xf>
    <xf numFmtId="0" fontId="15" fillId="4" borderId="22" xfId="0" applyFont="1" applyFill="1" applyBorder="1" applyProtection="1">
      <alignment vertical="center"/>
    </xf>
    <xf numFmtId="0" fontId="13" fillId="4" borderId="21" xfId="0" applyFont="1" applyFill="1" applyBorder="1" applyProtection="1">
      <alignment vertical="center"/>
    </xf>
    <xf numFmtId="0" fontId="13" fillId="4" borderId="0" xfId="0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0" fontId="13" fillId="4" borderId="22" xfId="0" applyFont="1" applyFill="1" applyBorder="1" applyProtection="1">
      <alignment vertical="center"/>
    </xf>
    <xf numFmtId="0" fontId="12" fillId="4" borderId="10" xfId="0" applyFont="1" applyFill="1" applyBorder="1" applyProtection="1">
      <alignment vertical="center"/>
    </xf>
    <xf numFmtId="0" fontId="12" fillId="4" borderId="11" xfId="0" applyFont="1" applyFill="1" applyBorder="1" applyProtection="1">
      <alignment vertical="center"/>
    </xf>
    <xf numFmtId="0" fontId="12" fillId="4" borderId="12" xfId="0" applyFont="1" applyFill="1" applyBorder="1" applyProtection="1">
      <alignment vertical="center"/>
    </xf>
    <xf numFmtId="0" fontId="5" fillId="4" borderId="0" xfId="0" applyFont="1" applyFill="1" applyProtection="1">
      <alignment vertical="center"/>
    </xf>
    <xf numFmtId="0" fontId="15" fillId="4" borderId="24" xfId="0" applyFont="1" applyFill="1" applyBorder="1" applyAlignment="1" applyProtection="1">
      <alignment vertical="center"/>
    </xf>
    <xf numFmtId="0" fontId="14" fillId="4" borderId="0" xfId="0" applyFont="1" applyFill="1" applyAlignment="1" applyProtection="1"/>
    <xf numFmtId="0" fontId="14" fillId="4" borderId="0" xfId="0" applyFont="1" applyFill="1" applyAlignment="1" applyProtection="1">
      <alignment horizontal="right" vertical="center"/>
    </xf>
    <xf numFmtId="0" fontId="14" fillId="4" borderId="0" xfId="0" applyFont="1" applyFill="1" applyBorder="1" applyAlignment="1" applyProtection="1">
      <alignment vertical="center"/>
    </xf>
    <xf numFmtId="0" fontId="9" fillId="4" borderId="0" xfId="0" applyFont="1" applyFill="1" applyAlignment="1" applyProtection="1">
      <alignment horizontal="right" vertical="center"/>
    </xf>
    <xf numFmtId="0" fontId="9" fillId="4" borderId="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15" fillId="4" borderId="0" xfId="0" applyFont="1" applyFill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top"/>
    </xf>
    <xf numFmtId="0" fontId="2" fillId="4" borderId="13" xfId="0" applyFont="1" applyFill="1" applyBorder="1" applyProtection="1">
      <alignment vertical="center"/>
    </xf>
    <xf numFmtId="0" fontId="2" fillId="4" borderId="14" xfId="0" applyFont="1" applyFill="1" applyBorder="1" applyProtection="1">
      <alignment vertical="center"/>
    </xf>
    <xf numFmtId="0" fontId="2" fillId="4" borderId="15" xfId="0" applyFont="1" applyFill="1" applyBorder="1" applyProtection="1">
      <alignment vertical="center"/>
    </xf>
    <xf numFmtId="0" fontId="1" fillId="4" borderId="16" xfId="0" applyFont="1" applyFill="1" applyBorder="1" applyProtection="1">
      <alignment vertical="center"/>
    </xf>
    <xf numFmtId="0" fontId="1" fillId="4" borderId="0" xfId="0" applyFont="1" applyFill="1" applyBorder="1" applyProtection="1">
      <alignment vertical="center"/>
    </xf>
    <xf numFmtId="0" fontId="7" fillId="4" borderId="0" xfId="0" applyFont="1" applyFill="1" applyBorder="1" applyProtection="1">
      <alignment vertical="center"/>
    </xf>
    <xf numFmtId="0" fontId="1" fillId="4" borderId="17" xfId="0" applyFont="1" applyFill="1" applyBorder="1" applyProtection="1">
      <alignment vertical="center"/>
    </xf>
    <xf numFmtId="0" fontId="7" fillId="4" borderId="0" xfId="0" applyFont="1" applyFill="1" applyProtection="1">
      <alignment vertical="center"/>
    </xf>
    <xf numFmtId="0" fontId="7" fillId="4" borderId="16" xfId="0" applyFont="1" applyFill="1" applyBorder="1" applyProtection="1">
      <alignment vertical="center"/>
    </xf>
    <xf numFmtId="0" fontId="7" fillId="4" borderId="17" xfId="0" applyFont="1" applyFill="1" applyBorder="1" applyProtection="1">
      <alignment vertical="center"/>
    </xf>
    <xf numFmtId="0" fontId="2" fillId="4" borderId="16" xfId="0" applyFont="1" applyFill="1" applyBorder="1" applyProtection="1">
      <alignment vertical="center"/>
    </xf>
    <xf numFmtId="0" fontId="2" fillId="4" borderId="0" xfId="0" applyFont="1" applyFill="1" applyBorder="1" applyProtection="1">
      <alignment vertical="center"/>
    </xf>
    <xf numFmtId="0" fontId="2" fillId="4" borderId="17" xfId="0" applyFont="1" applyFill="1" applyBorder="1" applyProtection="1">
      <alignment vertical="center"/>
    </xf>
    <xf numFmtId="0" fontId="2" fillId="4" borderId="18" xfId="0" applyFont="1" applyFill="1" applyBorder="1" applyProtection="1">
      <alignment vertical="center"/>
    </xf>
    <xf numFmtId="0" fontId="2" fillId="4" borderId="19" xfId="0" applyFont="1" applyFill="1" applyBorder="1" applyProtection="1">
      <alignment vertical="center"/>
    </xf>
    <xf numFmtId="0" fontId="2" fillId="4" borderId="20" xfId="0" applyFont="1" applyFill="1" applyBorder="1" applyProtection="1">
      <alignment vertical="center"/>
    </xf>
    <xf numFmtId="0" fontId="1" fillId="5" borderId="4" xfId="0" applyFont="1" applyFill="1" applyBorder="1" applyProtection="1">
      <alignment vertical="center"/>
    </xf>
    <xf numFmtId="0" fontId="1" fillId="5" borderId="5" xfId="0" applyFont="1" applyFill="1" applyBorder="1" applyProtection="1">
      <alignment vertical="center"/>
    </xf>
    <xf numFmtId="0" fontId="1" fillId="5" borderId="6" xfId="0" applyFont="1" applyFill="1" applyBorder="1" applyProtection="1">
      <alignment vertical="center"/>
    </xf>
    <xf numFmtId="0" fontId="17" fillId="3" borderId="24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" fillId="7" borderId="25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vertical="center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176" fontId="15" fillId="4" borderId="1" xfId="0" applyNumberFormat="1" applyFont="1" applyFill="1" applyBorder="1" applyAlignment="1" applyProtection="1">
      <alignment horizontal="center" vertical="center"/>
    </xf>
    <xf numFmtId="176" fontId="15" fillId="4" borderId="2" xfId="0" applyNumberFormat="1" applyFont="1" applyFill="1" applyBorder="1" applyAlignment="1" applyProtection="1">
      <alignment horizontal="center" vertical="center"/>
    </xf>
    <xf numFmtId="176" fontId="15" fillId="4" borderId="3" xfId="0" applyNumberFormat="1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178" fontId="15" fillId="4" borderId="1" xfId="0" applyNumberFormat="1" applyFont="1" applyFill="1" applyBorder="1" applyAlignment="1" applyProtection="1">
      <alignment horizontal="center" vertical="center"/>
    </xf>
    <xf numFmtId="178" fontId="15" fillId="4" borderId="2" xfId="0" applyNumberFormat="1" applyFont="1" applyFill="1" applyBorder="1" applyAlignment="1" applyProtection="1">
      <alignment horizontal="center" vertical="center"/>
    </xf>
    <xf numFmtId="178" fontId="15" fillId="4" borderId="3" xfId="0" applyNumberFormat="1" applyFont="1" applyFill="1" applyBorder="1" applyAlignment="1" applyProtection="1">
      <alignment horizontal="center" vertical="center"/>
    </xf>
    <xf numFmtId="177" fontId="15" fillId="4" borderId="1" xfId="0" applyNumberFormat="1" applyFont="1" applyFill="1" applyBorder="1" applyAlignment="1" applyProtection="1">
      <alignment horizontal="center" vertical="center"/>
    </xf>
    <xf numFmtId="177" fontId="15" fillId="4" borderId="2" xfId="0" applyNumberFormat="1" applyFont="1" applyFill="1" applyBorder="1" applyAlignment="1" applyProtection="1">
      <alignment horizontal="center" vertical="center"/>
    </xf>
    <xf numFmtId="177" fontId="15" fillId="4" borderId="3" xfId="0" applyNumberFormat="1" applyFont="1" applyFill="1" applyBorder="1" applyAlignment="1" applyProtection="1">
      <alignment horizontal="center" vertical="center"/>
    </xf>
    <xf numFmtId="176" fontId="15" fillId="2" borderId="1" xfId="0" applyNumberFormat="1" applyFont="1" applyFill="1" applyBorder="1" applyAlignment="1" applyProtection="1">
      <alignment horizontal="center" vertical="center"/>
      <protection locked="0"/>
    </xf>
    <xf numFmtId="176" fontId="15" fillId="2" borderId="2" xfId="0" applyNumberFormat="1" applyFont="1" applyFill="1" applyBorder="1" applyAlignment="1" applyProtection="1">
      <alignment horizontal="center" vertical="center"/>
      <protection locked="0"/>
    </xf>
    <xf numFmtId="176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3" fontId="15" fillId="6" borderId="1" xfId="0" applyNumberFormat="1" applyFont="1" applyFill="1" applyBorder="1" applyAlignment="1" applyProtection="1">
      <alignment horizontal="center" vertical="center"/>
    </xf>
    <xf numFmtId="3" fontId="15" fillId="6" borderId="2" xfId="0" applyNumberFormat="1" applyFont="1" applyFill="1" applyBorder="1" applyAlignment="1" applyProtection="1">
      <alignment horizontal="center" vertical="center"/>
    </xf>
    <xf numFmtId="3" fontId="15" fillId="6" borderId="3" xfId="0" applyNumberFormat="1" applyFont="1" applyFill="1" applyBorder="1" applyAlignment="1" applyProtection="1">
      <alignment horizontal="center" vertical="center"/>
    </xf>
    <xf numFmtId="176" fontId="10" fillId="4" borderId="27" xfId="0" applyNumberFormat="1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vertical="center"/>
    </xf>
    <xf numFmtId="0" fontId="11" fillId="4" borderId="29" xfId="0" applyFont="1" applyFill="1" applyBorder="1" applyAlignment="1" applyProtection="1">
      <alignment vertical="center"/>
    </xf>
    <xf numFmtId="0" fontId="11" fillId="4" borderId="30" xfId="0" applyFont="1" applyFill="1" applyBorder="1" applyAlignment="1" applyProtection="1">
      <alignment vertical="center"/>
    </xf>
    <xf numFmtId="0" fontId="11" fillId="4" borderId="26" xfId="0" applyFont="1" applyFill="1" applyBorder="1" applyAlignment="1" applyProtection="1">
      <alignment vertical="center"/>
    </xf>
    <xf numFmtId="0" fontId="11" fillId="4" borderId="31" xfId="0" applyFont="1" applyFill="1" applyBorder="1" applyAlignment="1" applyProtection="1">
      <alignment vertical="center"/>
    </xf>
    <xf numFmtId="176" fontId="2" fillId="4" borderId="1" xfId="0" applyNumberFormat="1" applyFont="1" applyFill="1" applyBorder="1" applyAlignment="1" applyProtection="1">
      <alignment horizontal="center" vertical="center"/>
    </xf>
    <xf numFmtId="176" fontId="2" fillId="4" borderId="2" xfId="0" applyNumberFormat="1" applyFont="1" applyFill="1" applyBorder="1" applyAlignment="1" applyProtection="1">
      <alignment horizontal="center" vertical="center"/>
    </xf>
    <xf numFmtId="176" fontId="2" fillId="4" borderId="3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120650</xdr:colOff>
      <xdr:row>22</xdr:row>
      <xdr:rowOff>82550</xdr:rowOff>
    </xdr:from>
    <xdr:to>
      <xdr:col>32</xdr:col>
      <xdr:colOff>165100</xdr:colOff>
      <xdr:row>23</xdr:row>
      <xdr:rowOff>9525</xdr:rowOff>
    </xdr:to>
    <xdr:sp macro="" textlink="">
      <xdr:nvSpPr>
        <xdr:cNvPr id="3" name="四角形吹き出し 2"/>
        <xdr:cNvSpPr/>
      </xdr:nvSpPr>
      <xdr:spPr>
        <a:xfrm>
          <a:off x="4502150" y="3829050"/>
          <a:ext cx="1758950" cy="447675"/>
        </a:xfrm>
        <a:prstGeom prst="wedgeRectCallout">
          <a:avLst>
            <a:gd name="adj1" fmla="val 18707"/>
            <a:gd name="adj2" fmla="val 7889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左記の数字が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円を超える場合は、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円と記載</a:t>
          </a:r>
        </a:p>
      </xdr:txBody>
    </xdr:sp>
    <xdr:clientData/>
  </xdr:twoCellAnchor>
  <xdr:twoCellAnchor>
    <xdr:from>
      <xdr:col>11</xdr:col>
      <xdr:colOff>85725</xdr:colOff>
      <xdr:row>0</xdr:row>
      <xdr:rowOff>28576</xdr:rowOff>
    </xdr:from>
    <xdr:to>
      <xdr:col>17</xdr:col>
      <xdr:colOff>85725</xdr:colOff>
      <xdr:row>1</xdr:row>
      <xdr:rowOff>9526</xdr:rowOff>
    </xdr:to>
    <xdr:sp macro="" textlink="">
      <xdr:nvSpPr>
        <xdr:cNvPr id="4" name="正方形/長方形 3"/>
        <xdr:cNvSpPr/>
      </xdr:nvSpPr>
      <xdr:spPr>
        <a:xfrm>
          <a:off x="2076450" y="28576"/>
          <a:ext cx="1085850" cy="3048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u="sng">
              <a:solidFill>
                <a:sysClr val="windowText" lastClr="000000"/>
              </a:solidFill>
            </a:rPr>
            <a:t>経過区域用</a:t>
          </a:r>
        </a:p>
      </xdr:txBody>
    </xdr:sp>
    <xdr:clientData/>
  </xdr:twoCellAnchor>
  <xdr:twoCellAnchor>
    <xdr:from>
      <xdr:col>29</xdr:col>
      <xdr:colOff>76200</xdr:colOff>
      <xdr:row>0</xdr:row>
      <xdr:rowOff>0</xdr:rowOff>
    </xdr:from>
    <xdr:to>
      <xdr:col>34</xdr:col>
      <xdr:colOff>161925</xdr:colOff>
      <xdr:row>0</xdr:row>
      <xdr:rowOff>257175</xdr:rowOff>
    </xdr:to>
    <xdr:sp macro="" textlink="">
      <xdr:nvSpPr>
        <xdr:cNvPr id="10" name="正方形/長方形 9"/>
        <xdr:cNvSpPr/>
      </xdr:nvSpPr>
      <xdr:spPr>
        <a:xfrm>
          <a:off x="5324475" y="0"/>
          <a:ext cx="99060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＜様式１＞</a:t>
          </a:r>
        </a:p>
      </xdr:txBody>
    </xdr:sp>
    <xdr:clientData/>
  </xdr:twoCellAnchor>
  <xdr:twoCellAnchor>
    <xdr:from>
      <xdr:col>18</xdr:col>
      <xdr:colOff>19050</xdr:colOff>
      <xdr:row>0</xdr:row>
      <xdr:rowOff>161925</xdr:rowOff>
    </xdr:from>
    <xdr:to>
      <xdr:col>34</xdr:col>
      <xdr:colOff>142875</xdr:colOff>
      <xdr:row>3</xdr:row>
      <xdr:rowOff>28575</xdr:rowOff>
    </xdr:to>
    <xdr:sp macro="" textlink="">
      <xdr:nvSpPr>
        <xdr:cNvPr id="12" name="正方形/長方形 11"/>
        <xdr:cNvSpPr/>
      </xdr:nvSpPr>
      <xdr:spPr>
        <a:xfrm>
          <a:off x="3276600" y="161925"/>
          <a:ext cx="3019425" cy="4762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ja-JP" sz="9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【</a:t>
          </a:r>
          <a:r>
            <a:rPr lang="ja-JP" altLang="en-US" sz="9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まん延防止等重点措置協力支援金（飲食店等）</a:t>
          </a:r>
          <a:r>
            <a:rPr lang="ja-JP" sz="9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】</a:t>
          </a:r>
          <a:endParaRPr 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171450</xdr:colOff>
      <xdr:row>2</xdr:row>
      <xdr:rowOff>95250</xdr:rowOff>
    </xdr:from>
    <xdr:to>
      <xdr:col>56</xdr:col>
      <xdr:colOff>133095</xdr:colOff>
      <xdr:row>6</xdr:row>
      <xdr:rowOff>19050</xdr:rowOff>
    </xdr:to>
    <xdr:sp macro="" textlink="">
      <xdr:nvSpPr>
        <xdr:cNvPr id="7" name="角丸四角形 6"/>
        <xdr:cNvSpPr/>
      </xdr:nvSpPr>
      <xdr:spPr>
        <a:xfrm>
          <a:off x="6324600" y="466725"/>
          <a:ext cx="3943095" cy="657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黄色のセルを入力ください。</a:t>
          </a:r>
          <a:endParaRPr kumimoji="1" lang="en-US" altLang="ja-JP" sz="12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黄色のセル以外は自動計算となっています。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tabSelected="1" view="pageBreakPreview" zoomScaleNormal="100" zoomScaleSheetLayoutView="100" workbookViewId="0">
      <selection activeCell="M37" sqref="M37:R37"/>
    </sheetView>
  </sheetViews>
  <sheetFormatPr defaultColWidth="2.7109375" defaultRowHeight="18.75" x14ac:dyDescent="0.2"/>
  <cols>
    <col min="1" max="1" width="2.7109375" style="2"/>
    <col min="2" max="2" width="2.7109375" style="2" customWidth="1"/>
    <col min="3" max="16384" width="2.7109375" style="2"/>
  </cols>
  <sheetData>
    <row r="1" spans="1:34" s="1" customFormat="1" ht="25.5" x14ac:dyDescent="0.2">
      <c r="A1" s="75" t="s">
        <v>26</v>
      </c>
      <c r="B1" s="76"/>
      <c r="C1" s="76"/>
      <c r="D1" s="76"/>
      <c r="E1" s="76"/>
      <c r="F1" s="76"/>
      <c r="G1" s="76"/>
      <c r="H1" s="77"/>
      <c r="I1" s="77"/>
      <c r="J1" s="77"/>
      <c r="K1" s="78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ht="3.9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x14ac:dyDescent="0.2">
      <c r="A3" s="14" t="s">
        <v>20</v>
      </c>
      <c r="B3" s="13"/>
      <c r="C3" s="13"/>
      <c r="D3" s="13"/>
      <c r="E3" s="13"/>
      <c r="F3" s="13"/>
      <c r="G3" s="13"/>
      <c r="H3" s="13"/>
      <c r="I3" s="13"/>
      <c r="J3" s="79" t="s">
        <v>19</v>
      </c>
      <c r="K3" s="80"/>
      <c r="L3" s="80"/>
      <c r="M3" s="80"/>
      <c r="N3" s="80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2"/>
      <c r="AG3" s="82"/>
      <c r="AH3" s="13"/>
    </row>
    <row r="4" spans="1:34" ht="8.1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3" customFormat="1" ht="15.75" x14ac:dyDescent="0.2">
      <c r="A5" s="72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4"/>
      <c r="AH5" s="15"/>
    </row>
    <row r="6" spans="1:34" s="4" customFormat="1" ht="15.75" x14ac:dyDescent="0.2">
      <c r="A6" s="16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5" customFormat="1" ht="15.75" x14ac:dyDescent="0.2">
      <c r="A7" s="98" t="s">
        <v>41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</row>
    <row r="8" spans="1:34" s="6" customFormat="1" ht="13.5" thickBot="1" x14ac:dyDescent="0.25">
      <c r="A8" s="17" t="s">
        <v>36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 t="s">
        <v>2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s="7" customFormat="1" ht="19.5" thickBot="1" x14ac:dyDescent="0.25">
      <c r="A9" s="18"/>
      <c r="B9" s="94"/>
      <c r="C9" s="95"/>
      <c r="D9" s="95"/>
      <c r="E9" s="95"/>
      <c r="F9" s="95"/>
      <c r="G9" s="96"/>
      <c r="H9" s="18" t="s">
        <v>37</v>
      </c>
      <c r="I9" s="18"/>
      <c r="J9" s="18"/>
      <c r="K9" s="18"/>
      <c r="L9" s="18"/>
      <c r="M9" s="18"/>
      <c r="N9" s="18"/>
      <c r="O9" s="83" t="str">
        <f>IF(ISBLANK(B9),"",ROUNDUP(B9/61,0))</f>
        <v/>
      </c>
      <c r="P9" s="84"/>
      <c r="Q9" s="84"/>
      <c r="R9" s="84"/>
      <c r="S9" s="84"/>
      <c r="T9" s="85"/>
      <c r="U9" s="18" t="s">
        <v>0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s="8" customFormat="1" ht="12.75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 t="s">
        <v>9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1:34" s="9" customFormat="1" ht="3.6" customHeight="1" x14ac:dyDescent="0.2">
      <c r="A11" s="21"/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1"/>
      <c r="AH11" s="21"/>
    </row>
    <row r="12" spans="1:34" s="5" customFormat="1" ht="15.75" x14ac:dyDescent="0.2">
      <c r="A12" s="16"/>
      <c r="B12" s="25"/>
      <c r="C12" s="26" t="s">
        <v>33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8"/>
      <c r="AG12" s="16"/>
      <c r="AH12" s="16"/>
    </row>
    <row r="13" spans="1:34" s="6" customFormat="1" ht="12.75" x14ac:dyDescent="0.2">
      <c r="A13" s="17"/>
      <c r="B13" s="29"/>
      <c r="C13" s="30" t="s">
        <v>34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 t="s">
        <v>35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1"/>
      <c r="AG13" s="17"/>
      <c r="AH13" s="17"/>
    </row>
    <row r="14" spans="1:34" s="6" customFormat="1" ht="13.5" thickBot="1" x14ac:dyDescent="0.25">
      <c r="A14" s="17"/>
      <c r="B14" s="29"/>
      <c r="C14" s="30" t="s">
        <v>13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 t="s">
        <v>14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 t="s">
        <v>2</v>
      </c>
      <c r="Z14" s="30"/>
      <c r="AA14" s="30"/>
      <c r="AB14" s="30"/>
      <c r="AC14" s="30"/>
      <c r="AD14" s="30"/>
      <c r="AE14" s="30"/>
      <c r="AF14" s="31"/>
      <c r="AG14" s="17"/>
      <c r="AH14" s="17"/>
    </row>
    <row r="15" spans="1:34" s="7" customFormat="1" ht="19.5" thickBot="1" x14ac:dyDescent="0.25">
      <c r="A15" s="18"/>
      <c r="B15" s="32"/>
      <c r="C15" s="94"/>
      <c r="D15" s="95"/>
      <c r="E15" s="95"/>
      <c r="F15" s="95"/>
      <c r="G15" s="95"/>
      <c r="H15" s="96"/>
      <c r="I15" s="33" t="s">
        <v>0</v>
      </c>
      <c r="J15" s="97" t="s">
        <v>15</v>
      </c>
      <c r="K15" s="97"/>
      <c r="L15" s="97"/>
      <c r="M15" s="87"/>
      <c r="N15" s="94"/>
      <c r="O15" s="95"/>
      <c r="P15" s="95"/>
      <c r="Q15" s="95"/>
      <c r="R15" s="95"/>
      <c r="S15" s="96"/>
      <c r="T15" s="33" t="s">
        <v>16</v>
      </c>
      <c r="U15" s="97" t="s">
        <v>17</v>
      </c>
      <c r="V15" s="97"/>
      <c r="W15" s="97"/>
      <c r="X15" s="34"/>
      <c r="Y15" s="83" t="str">
        <f>IF(ISBLANK(C15),"",IF(ISBLANK(N15),"",ROUNDUP(C15/N15,0)))</f>
        <v/>
      </c>
      <c r="Z15" s="84"/>
      <c r="AA15" s="84"/>
      <c r="AB15" s="84"/>
      <c r="AC15" s="84"/>
      <c r="AD15" s="85"/>
      <c r="AE15" s="35" t="s">
        <v>0</v>
      </c>
      <c r="AF15" s="36"/>
      <c r="AG15" s="18"/>
      <c r="AH15" s="18"/>
    </row>
    <row r="16" spans="1:34" s="8" customFormat="1" ht="12.75" x14ac:dyDescent="0.2">
      <c r="A16" s="19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9" t="s">
        <v>9</v>
      </c>
      <c r="Z16" s="38"/>
      <c r="AA16" s="38"/>
      <c r="AB16" s="38"/>
      <c r="AC16" s="38"/>
      <c r="AD16" s="38"/>
      <c r="AE16" s="38"/>
      <c r="AF16" s="40"/>
      <c r="AG16" s="19"/>
      <c r="AH16" s="19"/>
    </row>
    <row r="17" spans="1:34" s="9" customFormat="1" ht="3.95" customHeight="1" x14ac:dyDescent="0.2">
      <c r="A17" s="21"/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3"/>
      <c r="AG17" s="21"/>
      <c r="AH17" s="21"/>
    </row>
    <row r="18" spans="1:34" s="10" customFormat="1" ht="8.1" customHeight="1" x14ac:dyDescent="0.2">
      <c r="A18" s="21"/>
      <c r="B18" s="44" t="str">
        <f>IF(O9&lt;&gt;"",O9,IF(Y15&lt;&gt;"",Y15,""))</f>
        <v/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1:34" s="5" customFormat="1" ht="15.75" x14ac:dyDescent="0.2">
      <c r="A19" s="16"/>
      <c r="B19" s="16"/>
      <c r="C19" s="16"/>
      <c r="D19" s="16" t="s">
        <v>38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6" customFormat="1" ht="13.5" thickBot="1" x14ac:dyDescent="0.25">
      <c r="A20" s="17"/>
      <c r="B20" s="17"/>
      <c r="C20" s="17"/>
      <c r="D20" s="17" t="s">
        <v>39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 t="s">
        <v>3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 t="s">
        <v>23</v>
      </c>
      <c r="AA20" s="17"/>
      <c r="AB20" s="17"/>
      <c r="AC20" s="17"/>
      <c r="AD20" s="17"/>
      <c r="AE20" s="17"/>
      <c r="AF20" s="17"/>
      <c r="AG20" s="17"/>
      <c r="AH20" s="17"/>
    </row>
    <row r="21" spans="1:34" s="7" customFormat="1" ht="19.5" thickBot="1" x14ac:dyDescent="0.25">
      <c r="A21" s="18"/>
      <c r="B21" s="18"/>
      <c r="C21" s="18"/>
      <c r="D21" s="94"/>
      <c r="E21" s="95"/>
      <c r="F21" s="95"/>
      <c r="G21" s="95"/>
      <c r="H21" s="95"/>
      <c r="I21" s="96"/>
      <c r="J21" s="45" t="s">
        <v>0</v>
      </c>
      <c r="K21" s="86" t="s">
        <v>40</v>
      </c>
      <c r="L21" s="86"/>
      <c r="M21" s="86"/>
      <c r="N21" s="87"/>
      <c r="O21" s="83" t="str">
        <f>IF(B18&lt;&gt;"",IF(ISBLANK(D21),"",ROUNDUP(D21/61,0)),"")</f>
        <v/>
      </c>
      <c r="P21" s="84"/>
      <c r="Q21" s="84"/>
      <c r="R21" s="84"/>
      <c r="S21" s="84"/>
      <c r="T21" s="85"/>
      <c r="U21" s="18" t="s">
        <v>4</v>
      </c>
      <c r="V21" s="18"/>
      <c r="W21" s="18"/>
      <c r="X21" s="18"/>
      <c r="Y21" s="18"/>
      <c r="Z21" s="91" t="str">
        <f>IF(O21="","",B18-O21)</f>
        <v/>
      </c>
      <c r="AA21" s="92"/>
      <c r="AB21" s="92"/>
      <c r="AC21" s="92"/>
      <c r="AD21" s="92"/>
      <c r="AE21" s="93"/>
      <c r="AF21" s="18" t="s">
        <v>0</v>
      </c>
      <c r="AG21" s="18"/>
      <c r="AH21" s="18"/>
    </row>
    <row r="22" spans="1:34" s="8" customFormat="1" ht="12.75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 t="s">
        <v>9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0" t="s">
        <v>25</v>
      </c>
      <c r="AA22" s="19"/>
      <c r="AB22" s="19"/>
      <c r="AC22" s="19"/>
      <c r="AD22" s="19"/>
      <c r="AE22" s="19"/>
      <c r="AF22" s="19"/>
      <c r="AG22" s="19"/>
      <c r="AH22" s="19"/>
    </row>
    <row r="23" spans="1:34" s="5" customFormat="1" ht="41.1" customHeight="1" x14ac:dyDescent="0.35">
      <c r="A23" s="16"/>
      <c r="B23" s="16"/>
      <c r="C23" s="16"/>
      <c r="D23" s="16"/>
      <c r="E23" s="16"/>
      <c r="F23" s="46" t="s">
        <v>29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47"/>
      <c r="X23" s="47"/>
      <c r="Y23" s="48"/>
      <c r="Z23" s="48"/>
      <c r="AA23" s="48"/>
      <c r="AB23" s="48"/>
      <c r="AC23" s="48"/>
      <c r="AD23" s="48"/>
      <c r="AE23" s="16"/>
      <c r="AF23" s="16"/>
      <c r="AG23" s="16"/>
      <c r="AH23" s="16"/>
    </row>
    <row r="24" spans="1:34" s="6" customFormat="1" ht="13.5" thickBot="1" x14ac:dyDescent="0.25">
      <c r="A24" s="17"/>
      <c r="B24" s="17"/>
      <c r="C24" s="17"/>
      <c r="D24" s="17"/>
      <c r="E24" s="17"/>
      <c r="F24" s="17" t="s">
        <v>23</v>
      </c>
      <c r="G24" s="17"/>
      <c r="H24" s="17"/>
      <c r="I24" s="17"/>
      <c r="J24" s="17"/>
      <c r="K24" s="17"/>
      <c r="L24" s="17"/>
      <c r="M24" s="17"/>
      <c r="N24" s="17"/>
      <c r="O24" s="17"/>
      <c r="P24" s="17" t="s">
        <v>5</v>
      </c>
      <c r="Q24" s="17"/>
      <c r="R24" s="17"/>
      <c r="S24" s="49"/>
      <c r="T24" s="50"/>
      <c r="U24" s="50"/>
      <c r="V24" s="50"/>
      <c r="W24" s="50"/>
      <c r="X24" s="50"/>
      <c r="Y24" s="50"/>
      <c r="Z24" s="50" t="s">
        <v>10</v>
      </c>
      <c r="AA24" s="17"/>
      <c r="AB24" s="50"/>
      <c r="AC24" s="17"/>
      <c r="AD24" s="17"/>
      <c r="AE24" s="17"/>
      <c r="AF24" s="17"/>
      <c r="AG24" s="17"/>
      <c r="AH24" s="17"/>
    </row>
    <row r="25" spans="1:34" s="7" customFormat="1" ht="19.5" thickBot="1" x14ac:dyDescent="0.25">
      <c r="A25" s="18"/>
      <c r="B25" s="18"/>
      <c r="C25" s="18"/>
      <c r="D25" s="18"/>
      <c r="E25" s="18"/>
      <c r="F25" s="83" t="str">
        <f>IF(Z21="","",Z21)</f>
        <v/>
      </c>
      <c r="G25" s="84"/>
      <c r="H25" s="84"/>
      <c r="I25" s="84"/>
      <c r="J25" s="85"/>
      <c r="K25" s="18" t="s">
        <v>0</v>
      </c>
      <c r="L25" s="86" t="s">
        <v>18</v>
      </c>
      <c r="M25" s="86"/>
      <c r="N25" s="86"/>
      <c r="O25" s="87"/>
      <c r="P25" s="88" t="str">
        <f>IF(F25="","",F25*0.4)</f>
        <v/>
      </c>
      <c r="Q25" s="89"/>
      <c r="R25" s="89"/>
      <c r="S25" s="89"/>
      <c r="T25" s="89"/>
      <c r="U25" s="90"/>
      <c r="V25" s="18" t="s">
        <v>4</v>
      </c>
      <c r="W25" s="51"/>
      <c r="X25" s="51"/>
      <c r="Y25" s="51"/>
      <c r="Z25" s="91" t="str">
        <f>IF(P25="","",IF(200000&lt;P25,200000,ROUNDUP(P25,-3)))</f>
        <v/>
      </c>
      <c r="AA25" s="92"/>
      <c r="AB25" s="92"/>
      <c r="AC25" s="92"/>
      <c r="AD25" s="92"/>
      <c r="AE25" s="93"/>
      <c r="AF25" s="18" t="s">
        <v>0</v>
      </c>
      <c r="AG25" s="18"/>
      <c r="AH25" s="18"/>
    </row>
    <row r="26" spans="1:34" s="8" customFormat="1" ht="12.75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52" t="s">
        <v>21</v>
      </c>
      <c r="AA26" s="19"/>
      <c r="AB26" s="19"/>
      <c r="AC26" s="19"/>
      <c r="AD26" s="19"/>
      <c r="AE26" s="19"/>
      <c r="AF26" s="19"/>
      <c r="AG26" s="19"/>
      <c r="AH26" s="19"/>
    </row>
    <row r="27" spans="1:34" s="5" customFormat="1" ht="15.75" x14ac:dyDescent="0.2">
      <c r="A27" s="16"/>
      <c r="B27" s="16"/>
      <c r="C27" s="16"/>
      <c r="D27" s="16"/>
      <c r="E27" s="16"/>
      <c r="F27" s="16" t="s">
        <v>30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47"/>
      <c r="X27" s="47"/>
      <c r="Y27" s="48"/>
      <c r="Z27" s="48"/>
      <c r="AA27" s="48"/>
      <c r="AB27" s="48"/>
      <c r="AC27" s="48"/>
      <c r="AD27" s="48"/>
      <c r="AE27" s="16"/>
      <c r="AF27" s="16"/>
      <c r="AG27" s="16"/>
      <c r="AH27" s="16"/>
    </row>
    <row r="28" spans="1:34" s="6" customFormat="1" ht="13.5" thickBot="1" x14ac:dyDescent="0.25">
      <c r="A28" s="17"/>
      <c r="B28" s="17"/>
      <c r="C28" s="17"/>
      <c r="D28" s="17"/>
      <c r="E28" s="17"/>
      <c r="F28" s="17" t="s">
        <v>24</v>
      </c>
      <c r="G28" s="17"/>
      <c r="H28" s="17"/>
      <c r="I28" s="17"/>
      <c r="J28" s="17"/>
      <c r="K28" s="17"/>
      <c r="L28" s="17"/>
      <c r="M28" s="17"/>
      <c r="N28" s="17"/>
      <c r="O28" s="17"/>
      <c r="P28" s="17" t="s">
        <v>5</v>
      </c>
      <c r="Q28" s="17"/>
      <c r="R28" s="17"/>
      <c r="S28" s="49"/>
      <c r="T28" s="50"/>
      <c r="U28" s="50"/>
      <c r="V28" s="50"/>
      <c r="W28" s="50"/>
      <c r="X28" s="50"/>
      <c r="Y28" s="50"/>
      <c r="Z28" s="50" t="s">
        <v>11</v>
      </c>
      <c r="AA28" s="17"/>
      <c r="AB28" s="50"/>
      <c r="AC28" s="17"/>
      <c r="AD28" s="17"/>
      <c r="AE28" s="17"/>
      <c r="AF28" s="17"/>
      <c r="AG28" s="17"/>
      <c r="AH28" s="17"/>
    </row>
    <row r="29" spans="1:34" s="7" customFormat="1" ht="19.5" thickBot="1" x14ac:dyDescent="0.25">
      <c r="A29" s="18"/>
      <c r="B29" s="18"/>
      <c r="C29" s="18"/>
      <c r="D29" s="18"/>
      <c r="E29" s="18"/>
      <c r="F29" s="83" t="str">
        <f>IF(F25="","",B18)</f>
        <v/>
      </c>
      <c r="G29" s="84"/>
      <c r="H29" s="84"/>
      <c r="I29" s="84"/>
      <c r="J29" s="85"/>
      <c r="K29" s="18" t="s">
        <v>0</v>
      </c>
      <c r="L29" s="86" t="s">
        <v>28</v>
      </c>
      <c r="M29" s="86"/>
      <c r="N29" s="86"/>
      <c r="O29" s="87"/>
      <c r="P29" s="88" t="str">
        <f>IF(F29="","",F29*0.3)</f>
        <v/>
      </c>
      <c r="Q29" s="89"/>
      <c r="R29" s="89"/>
      <c r="S29" s="89"/>
      <c r="T29" s="89"/>
      <c r="U29" s="90"/>
      <c r="V29" s="18" t="s">
        <v>4</v>
      </c>
      <c r="W29" s="51"/>
      <c r="X29" s="51"/>
      <c r="Y29" s="51"/>
      <c r="Z29" s="91" t="str">
        <f>IF(P29="","",ROUNDUP(P29,-3))</f>
        <v/>
      </c>
      <c r="AA29" s="92"/>
      <c r="AB29" s="92"/>
      <c r="AC29" s="92"/>
      <c r="AD29" s="92"/>
      <c r="AE29" s="93"/>
      <c r="AF29" s="18" t="s">
        <v>0</v>
      </c>
      <c r="AG29" s="18"/>
      <c r="AH29" s="18"/>
    </row>
    <row r="30" spans="1:34" s="8" customFormat="1" ht="12.75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52" t="s">
        <v>21</v>
      </c>
      <c r="AA30" s="19"/>
      <c r="AB30" s="19"/>
      <c r="AC30" s="19"/>
      <c r="AD30" s="19"/>
      <c r="AE30" s="19"/>
      <c r="AF30" s="19"/>
      <c r="AG30" s="19"/>
      <c r="AH30" s="19"/>
    </row>
    <row r="31" spans="1:34" s="8" customFormat="1" ht="13.5" thickBo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53"/>
      <c r="AA31" s="19"/>
      <c r="AB31" s="19"/>
      <c r="AC31" s="19"/>
      <c r="AD31" s="19"/>
      <c r="AE31" s="19"/>
      <c r="AF31" s="19"/>
      <c r="AG31" s="19"/>
      <c r="AH31" s="19"/>
    </row>
    <row r="32" spans="1:34" s="7" customFormat="1" ht="19.5" thickBot="1" x14ac:dyDescent="0.25">
      <c r="A32" s="18"/>
      <c r="B32" s="18"/>
      <c r="C32" s="18"/>
      <c r="D32" s="18"/>
      <c r="E32" s="18"/>
      <c r="F32" s="18" t="s">
        <v>12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54" t="s">
        <v>22</v>
      </c>
      <c r="AA32" s="99" t="str">
        <f>IF(Z25="","",IF(Z25&lt;Z29,Z25,Z29))</f>
        <v/>
      </c>
      <c r="AB32" s="100"/>
      <c r="AC32" s="100"/>
      <c r="AD32" s="100"/>
      <c r="AE32" s="100"/>
      <c r="AF32" s="101"/>
      <c r="AG32" s="18" t="s">
        <v>0</v>
      </c>
      <c r="AH32" s="18"/>
    </row>
    <row r="33" spans="1:34" s="9" customFormat="1" ht="19.5" thickBo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55" t="s">
        <v>21</v>
      </c>
      <c r="AB33" s="21"/>
      <c r="AC33" s="21"/>
      <c r="AD33" s="21"/>
      <c r="AE33" s="21"/>
      <c r="AF33" s="21"/>
      <c r="AG33" s="21"/>
      <c r="AH33" s="21"/>
    </row>
    <row r="34" spans="1:34" ht="3.95" customHeight="1" thickTop="1" x14ac:dyDescent="0.2">
      <c r="A34" s="13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/>
      <c r="AG34" s="13"/>
      <c r="AH34" s="13"/>
    </row>
    <row r="35" spans="1:34" s="3" customFormat="1" ht="16.5" thickBot="1" x14ac:dyDescent="0.25">
      <c r="A35" s="15"/>
      <c r="B35" s="59"/>
      <c r="C35" s="27" t="s">
        <v>32</v>
      </c>
      <c r="D35" s="60"/>
      <c r="E35" s="60"/>
      <c r="F35" s="60"/>
      <c r="G35" s="60"/>
      <c r="H35" s="60"/>
      <c r="I35" s="60"/>
      <c r="J35" s="60"/>
      <c r="K35" s="60"/>
      <c r="L35" s="60"/>
      <c r="M35" s="60" t="s">
        <v>43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1" t="s">
        <v>8</v>
      </c>
      <c r="Z35" s="60"/>
      <c r="AA35" s="60"/>
      <c r="AB35" s="60"/>
      <c r="AC35" s="60"/>
      <c r="AD35" s="60"/>
      <c r="AE35" s="60"/>
      <c r="AF35" s="62"/>
      <c r="AG35" s="15"/>
      <c r="AH35" s="15"/>
    </row>
    <row r="36" spans="1:34" s="11" customFormat="1" ht="13.5" customHeight="1" thickBot="1" x14ac:dyDescent="0.25">
      <c r="A36" s="63"/>
      <c r="B36" s="64"/>
      <c r="C36" s="61" t="s">
        <v>31</v>
      </c>
      <c r="D36" s="61"/>
      <c r="E36" s="61"/>
      <c r="F36" s="61"/>
      <c r="G36" s="61"/>
      <c r="H36" s="61"/>
      <c r="I36" s="61"/>
      <c r="J36" s="61"/>
      <c r="K36" s="61"/>
      <c r="L36" s="61"/>
      <c r="M36" s="61" t="s">
        <v>42</v>
      </c>
      <c r="N36" s="61"/>
      <c r="O36" s="61"/>
      <c r="P36" s="61"/>
      <c r="Q36" s="61"/>
      <c r="R36" s="61"/>
      <c r="S36" s="61"/>
      <c r="T36" s="61"/>
      <c r="U36" s="61"/>
      <c r="V36" s="102" t="str">
        <f>IF(C37&lt;&gt;"",IF(ISBLANK(M37),"",C37*M37),"")</f>
        <v/>
      </c>
      <c r="W36" s="103"/>
      <c r="X36" s="103"/>
      <c r="Y36" s="103"/>
      <c r="Z36" s="103"/>
      <c r="AA36" s="103"/>
      <c r="AB36" s="103"/>
      <c r="AC36" s="103"/>
      <c r="AD36" s="104"/>
      <c r="AE36" s="61"/>
      <c r="AF36" s="65"/>
      <c r="AG36" s="63"/>
      <c r="AH36" s="63"/>
    </row>
    <row r="37" spans="1:34" ht="19.5" thickBot="1" x14ac:dyDescent="0.25">
      <c r="A37" s="13"/>
      <c r="B37" s="66"/>
      <c r="C37" s="108" t="str">
        <f>IF(AA32="","",AA32)</f>
        <v/>
      </c>
      <c r="D37" s="109"/>
      <c r="E37" s="109"/>
      <c r="F37" s="109"/>
      <c r="G37" s="109"/>
      <c r="H37" s="110"/>
      <c r="I37" s="67" t="s">
        <v>7</v>
      </c>
      <c r="J37" s="67"/>
      <c r="K37" s="67"/>
      <c r="L37" s="67"/>
      <c r="M37" s="94"/>
      <c r="N37" s="95"/>
      <c r="O37" s="95"/>
      <c r="P37" s="95"/>
      <c r="Q37" s="95"/>
      <c r="R37" s="96"/>
      <c r="S37" s="67" t="s">
        <v>6</v>
      </c>
      <c r="T37" s="67"/>
      <c r="U37" s="67"/>
      <c r="V37" s="105"/>
      <c r="W37" s="106"/>
      <c r="X37" s="106"/>
      <c r="Y37" s="106"/>
      <c r="Z37" s="106"/>
      <c r="AA37" s="106"/>
      <c r="AB37" s="106"/>
      <c r="AC37" s="106"/>
      <c r="AD37" s="107"/>
      <c r="AE37" s="67" t="s">
        <v>0</v>
      </c>
      <c r="AF37" s="68"/>
      <c r="AG37" s="13"/>
      <c r="AH37" s="13"/>
    </row>
    <row r="38" spans="1:34" ht="3.95" customHeight="1" thickBot="1" x14ac:dyDescent="0.25">
      <c r="A38" s="13"/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1"/>
      <c r="AG38" s="13"/>
      <c r="AH38" s="13"/>
    </row>
    <row r="39" spans="1:34" ht="18.75" customHeight="1" thickTop="1" x14ac:dyDescent="0.2">
      <c r="A39" s="13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13"/>
      <c r="AH39" s="13"/>
    </row>
    <row r="40" spans="1:34" x14ac:dyDescent="0.2">
      <c r="A40" s="13"/>
      <c r="B40" s="13"/>
      <c r="C40" s="67"/>
      <c r="D40" s="67"/>
      <c r="E40" s="67"/>
      <c r="F40" s="67"/>
      <c r="G40" s="67"/>
      <c r="H40" s="67"/>
      <c r="I40" s="13"/>
      <c r="J40" s="13"/>
      <c r="K40" s="13"/>
      <c r="L40" s="13"/>
      <c r="M40" s="67"/>
      <c r="N40" s="67"/>
      <c r="O40" s="67"/>
      <c r="P40" s="67"/>
      <c r="Q40" s="67"/>
      <c r="R40" s="67"/>
      <c r="S40" s="13"/>
      <c r="T40" s="13"/>
      <c r="U40" s="13"/>
      <c r="V40" s="13"/>
      <c r="W40" s="13"/>
      <c r="X40" s="13"/>
      <c r="Y40" s="67"/>
      <c r="Z40" s="67"/>
      <c r="AA40" s="67"/>
      <c r="AB40" s="67"/>
      <c r="AC40" s="67"/>
      <c r="AD40" s="67"/>
      <c r="AE40" s="13"/>
      <c r="AF40" s="13"/>
      <c r="AG40" s="13"/>
      <c r="AH40" s="13"/>
    </row>
  </sheetData>
  <mergeCells count="27">
    <mergeCell ref="AA32:AF32"/>
    <mergeCell ref="V36:AD37"/>
    <mergeCell ref="C37:H37"/>
    <mergeCell ref="M37:R37"/>
    <mergeCell ref="D21:I21"/>
    <mergeCell ref="K21:N21"/>
    <mergeCell ref="O21:T21"/>
    <mergeCell ref="Z21:AE21"/>
    <mergeCell ref="F25:J25"/>
    <mergeCell ref="L25:O25"/>
    <mergeCell ref="P25:U25"/>
    <mergeCell ref="Z25:AE25"/>
    <mergeCell ref="A1:K1"/>
    <mergeCell ref="J3:N3"/>
    <mergeCell ref="O3:AG3"/>
    <mergeCell ref="F29:J29"/>
    <mergeCell ref="L29:O29"/>
    <mergeCell ref="P29:U29"/>
    <mergeCell ref="Z29:AE29"/>
    <mergeCell ref="B9:G9"/>
    <mergeCell ref="O9:T9"/>
    <mergeCell ref="C15:H15"/>
    <mergeCell ref="J15:M15"/>
    <mergeCell ref="N15:S15"/>
    <mergeCell ref="U15:W15"/>
    <mergeCell ref="Y15:AD15"/>
    <mergeCell ref="A7:AH7"/>
  </mergeCells>
  <phoneticPr fontId="3"/>
  <dataValidations count="1">
    <dataValidation type="list" allowBlank="1" showInputMessage="1" showErrorMessage="1" sqref="M37:R37">
      <formula1>"21,20,19"</formula1>
    </dataValidation>
  </dataValidations>
  <printOptions horizontalCentered="1"/>
  <pageMargins left="0.25" right="0.25" top="0.75" bottom="0.75" header="0.3" footer="0.3"/>
  <pageSetup paperSize="9" orientation="portrait" r:id="rId1"/>
  <headerFooter>
    <oddFooter xml:space="preserve">&amp;C３－２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</vt:lpstr>
      <vt:lpstr>大企業!Print_Area</vt:lpstr>
    </vt:vector>
  </TitlesOfParts>
  <Company>TOPPAN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WTD20110025</dc:creator>
  <cp:lastModifiedBy>木間洋輔</cp:lastModifiedBy>
  <cp:lastPrinted>2021-07-06T00:24:57Z</cp:lastPrinted>
  <dcterms:created xsi:type="dcterms:W3CDTF">2021-05-27T09:53:56Z</dcterms:created>
  <dcterms:modified xsi:type="dcterms:W3CDTF">2021-07-07T02:22:34Z</dcterms:modified>
</cp:coreProperties>
</file>