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101.vds.iij.jp\vol00$\Home\konoma-ys\Desktop\R3.10.1から\"/>
    </mc:Choice>
  </mc:AlternateContent>
  <bookViews>
    <workbookView xWindow="0" yWindow="0" windowWidth="20445" windowHeight="6870"/>
  </bookViews>
  <sheets>
    <sheet name="大企業" sheetId="2" r:id="rId1"/>
  </sheets>
  <definedNames>
    <definedName name="_xlnm.Print_Area" localSheetId="0">大企業!$A$1:$AH$31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2" l="1"/>
  <c r="Y15" i="2" l="1"/>
  <c r="B18" i="2" l="1"/>
  <c r="O21" i="2" s="1"/>
  <c r="Z21" i="2" l="1"/>
  <c r="F25" i="2" s="1"/>
  <c r="P25" i="2" l="1"/>
  <c r="Z25" i="2" s="1"/>
  <c r="C30" i="2" s="1"/>
  <c r="V29" i="2" l="1"/>
</calcChain>
</file>

<file path=xl/sharedStrings.xml><?xml version="1.0" encoding="utf-8"?>
<sst xmlns="http://schemas.openxmlformats.org/spreadsheetml/2006/main" count="47" uniqueCount="36">
  <si>
    <t>円</t>
    <rPh sb="0" eb="1">
      <t>エン</t>
    </rPh>
    <phoneticPr fontId="3"/>
  </si>
  <si>
    <t>1日当たりの売上高…①</t>
    <rPh sb="1" eb="2">
      <t>ニチ</t>
    </rPh>
    <rPh sb="2" eb="3">
      <t>ア</t>
    </rPh>
    <rPh sb="6" eb="9">
      <t>ウリアゲダカ</t>
    </rPh>
    <phoneticPr fontId="3"/>
  </si>
  <si>
    <t>1日当たりの売上高…②</t>
    <rPh sb="1" eb="2">
      <t>ニチ</t>
    </rPh>
    <rPh sb="2" eb="3">
      <t>ア</t>
    </rPh>
    <rPh sb="6" eb="9">
      <t>ウリアゲダカ</t>
    </rPh>
    <phoneticPr fontId="3"/>
  </si>
  <si>
    <t>円　⇒</t>
    <rPh sb="0" eb="1">
      <t>エン</t>
    </rPh>
    <phoneticPr fontId="3"/>
  </si>
  <si>
    <t>1日当たりの支援金額　⇒</t>
    <rPh sb="1" eb="2">
      <t>ニチ</t>
    </rPh>
    <rPh sb="2" eb="3">
      <t>ア</t>
    </rPh>
    <rPh sb="6" eb="10">
      <t>シエンキンガク</t>
    </rPh>
    <phoneticPr fontId="3"/>
  </si>
  <si>
    <t>日　＝</t>
    <rPh sb="0" eb="1">
      <t>ニチ</t>
    </rPh>
    <phoneticPr fontId="3"/>
  </si>
  <si>
    <t>円　×</t>
    <rPh sb="0" eb="1">
      <t>エン</t>
    </rPh>
    <phoneticPr fontId="3"/>
  </si>
  <si>
    <t>当該期間の支給金額</t>
    <rPh sb="0" eb="2">
      <t>トウガイ</t>
    </rPh>
    <rPh sb="2" eb="4">
      <t>キカン</t>
    </rPh>
    <rPh sb="5" eb="9">
      <t>シキュウキンガク</t>
    </rPh>
    <phoneticPr fontId="3"/>
  </si>
  <si>
    <t>※小数点以下切り上げ</t>
    <phoneticPr fontId="3"/>
  </si>
  <si>
    <t>支援金額…④</t>
    <rPh sb="0" eb="4">
      <t>シエンキンガク</t>
    </rPh>
    <phoneticPr fontId="3"/>
  </si>
  <si>
    <t>売上高合計額</t>
    <rPh sb="0" eb="3">
      <t>ウリアゲダカ</t>
    </rPh>
    <rPh sb="3" eb="6">
      <t>ゴウケイガク</t>
    </rPh>
    <phoneticPr fontId="3"/>
  </si>
  <si>
    <t>÷</t>
    <phoneticPr fontId="3"/>
  </si>
  <si>
    <t>日</t>
    <rPh sb="0" eb="1">
      <t>ニチ</t>
    </rPh>
    <phoneticPr fontId="3"/>
  </si>
  <si>
    <t>＝</t>
    <phoneticPr fontId="3"/>
  </si>
  <si>
    <t>×０．４＝</t>
  </si>
  <si>
    <t>店舗名</t>
    <rPh sb="0" eb="3">
      <t>テンポメイ</t>
    </rPh>
    <phoneticPr fontId="3"/>
  </si>
  <si>
    <t>※千円未満は切り上げ</t>
    <rPh sb="1" eb="5">
      <t>センエンミマン</t>
    </rPh>
    <phoneticPr fontId="3"/>
  </si>
  <si>
    <t>1日当たりの減少額…③</t>
    <rPh sb="1" eb="2">
      <t>ニチ</t>
    </rPh>
    <rPh sb="2" eb="3">
      <t>ア</t>
    </rPh>
    <rPh sb="6" eb="9">
      <t>ゲンショウガク</t>
    </rPh>
    <phoneticPr fontId="3"/>
  </si>
  <si>
    <t>※③＝①－②</t>
    <phoneticPr fontId="3"/>
  </si>
  <si>
    <t>大企業</t>
    <rPh sb="0" eb="3">
      <t>ダイキギョウ</t>
    </rPh>
    <phoneticPr fontId="3"/>
  </si>
  <si>
    <r>
      <t>■「大企業」　</t>
    </r>
    <r>
      <rPr>
        <sz val="9"/>
        <color rgb="FFFF0000"/>
        <rFont val="游ゴシック"/>
        <family val="3"/>
        <charset val="128"/>
      </rPr>
      <t>※「中小企業」、「個人事業者」の場合は「中小企業・個人事業者」用シートを使用してください。</t>
    </r>
    <rPh sb="2" eb="5">
      <t>ダイキギョウ</t>
    </rPh>
    <phoneticPr fontId="3"/>
  </si>
  <si>
    <r>
      <t>1日当たりの</t>
    </r>
    <r>
      <rPr>
        <sz val="9"/>
        <color rgb="FFFF0000"/>
        <rFont val="游ゴシック"/>
        <family val="3"/>
        <charset val="128"/>
      </rPr>
      <t>減少額③</t>
    </r>
    <r>
      <rPr>
        <sz val="9"/>
        <rFont val="游ゴシック"/>
        <family val="3"/>
        <charset val="128"/>
      </rPr>
      <t>に0.4をかけて1日当たりの支援金額を算出</t>
    </r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3"/>
  </si>
  <si>
    <t>【E】</t>
    <phoneticPr fontId="3"/>
  </si>
  <si>
    <t>円　⇒【E】</t>
    <rPh sb="0" eb="1">
      <t>エン</t>
    </rPh>
    <phoneticPr fontId="3"/>
  </si>
  <si>
    <t>支給金額算出</t>
    <rPh sb="0" eb="2">
      <t>シキュウ</t>
    </rPh>
    <rPh sb="2" eb="4">
      <t>キンガク</t>
    </rPh>
    <rPh sb="4" eb="6">
      <t>サンシュツ</t>
    </rPh>
    <phoneticPr fontId="3"/>
  </si>
  <si>
    <t>「中小企業」、「個人事業者」、「大企業」の中から、業態を選択してください。</t>
    <rPh sb="1" eb="5">
      <t>チュウショウキギョウ</t>
    </rPh>
    <rPh sb="8" eb="13">
      <t>コジンジギョウシャ</t>
    </rPh>
    <rPh sb="16" eb="19">
      <t>ダイキギョウ</t>
    </rPh>
    <rPh sb="21" eb="22">
      <t>ナカ</t>
    </rPh>
    <rPh sb="25" eb="27">
      <t>ギョウタイ</t>
    </rPh>
    <rPh sb="28" eb="30">
      <t>センタク</t>
    </rPh>
    <phoneticPr fontId="3"/>
  </si>
  <si>
    <t>歴日数</t>
    <rPh sb="0" eb="1">
      <t>レキ</t>
    </rPh>
    <rPh sb="1" eb="3">
      <t>ニッスウ</t>
    </rPh>
    <phoneticPr fontId="3"/>
  </si>
  <si>
    <t>　　緊急事態措置協力支援金（飲食店等）【９月分】申請書【支給金額の計算手順】</t>
    <rPh sb="21" eb="22">
      <t>ガツ</t>
    </rPh>
    <rPh sb="28" eb="30">
      <t>シキュウ</t>
    </rPh>
    <rPh sb="30" eb="32">
      <t>キンガク</t>
    </rPh>
    <rPh sb="33" eb="35">
      <t>ケイサン</t>
    </rPh>
    <rPh sb="35" eb="37">
      <t>テジュン</t>
    </rPh>
    <phoneticPr fontId="3"/>
  </si>
  <si>
    <t>円　÷　３０　＝</t>
    <rPh sb="0" eb="1">
      <t>エン</t>
    </rPh>
    <phoneticPr fontId="3"/>
  </si>
  <si>
    <t>2021年の9月の1日当たりの飲食業の売上高を計算してください。</t>
    <rPh sb="4" eb="5">
      <t>ネン</t>
    </rPh>
    <rPh sb="7" eb="8">
      <t>ガツ</t>
    </rPh>
    <rPh sb="10" eb="11">
      <t>ニチ</t>
    </rPh>
    <rPh sb="11" eb="12">
      <t>ア</t>
    </rPh>
    <rPh sb="15" eb="18">
      <t>インショクギョウ</t>
    </rPh>
    <rPh sb="19" eb="22">
      <t>ウリアゲダカ</t>
    </rPh>
    <rPh sb="23" eb="25">
      <t>ケイサン</t>
    </rPh>
    <phoneticPr fontId="3"/>
  </si>
  <si>
    <t>2021年の9月の売上高</t>
    <rPh sb="11" eb="12">
      <t>ダカ</t>
    </rPh>
    <phoneticPr fontId="3"/>
  </si>
  <si>
    <t>協力日数</t>
    <phoneticPr fontId="3"/>
  </si>
  <si>
    <t>2019年又は2020年の9月の1日当たりの飲食業の売上高（消費税及び地方消費税を除く）を計算してください。</t>
    <rPh sb="5" eb="6">
      <t>マタ</t>
    </rPh>
    <rPh sb="11" eb="12">
      <t>ネン</t>
    </rPh>
    <phoneticPr fontId="3"/>
  </si>
  <si>
    <t>2019年又は2020年の9月の売上</t>
    <phoneticPr fontId="3"/>
  </si>
  <si>
    <t>☆2020年9月2日以降に営業を始めた方は次の計算式により、1日当たりの売上高①を算出してください。</t>
    <phoneticPr fontId="3"/>
  </si>
  <si>
    <t>÷ ３０ 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</si>
</sst>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 "/>
  </numFmts>
  <fonts count="20" x14ac:knownFonts="1"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Meiryo UI"/>
      <family val="2"/>
      <charset val="128"/>
    </font>
    <font>
      <sz val="9"/>
      <color rgb="FFFF000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6"/>
      <color theme="1"/>
      <name val="Meiryo UI"/>
      <family val="2"/>
      <charset val="128"/>
    </font>
    <font>
      <sz val="11"/>
      <color rgb="FF00B0F0"/>
      <name val="游ゴシック"/>
      <family val="3"/>
      <charset val="128"/>
    </font>
    <font>
      <sz val="8"/>
      <color rgb="FF00B0F0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6"/>
      <color theme="0"/>
      <name val="Meiryo UI"/>
      <family val="2"/>
      <charset val="128"/>
    </font>
    <font>
      <b/>
      <sz val="9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0" xfId="0" applyFont="1" applyFill="1">
      <alignment vertical="center"/>
    </xf>
    <xf numFmtId="0" fontId="1" fillId="4" borderId="4" xfId="0" applyFont="1" applyFill="1" applyBorder="1">
      <alignment vertical="center"/>
    </xf>
    <xf numFmtId="0" fontId="1" fillId="4" borderId="5" xfId="0" applyFont="1" applyFill="1" applyBorder="1">
      <alignment vertical="center"/>
    </xf>
    <xf numFmtId="0" fontId="1" fillId="4" borderId="6" xfId="0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22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0" xfId="0" applyFont="1" applyFill="1">
      <alignment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13" fillId="0" borderId="21" xfId="0" applyFont="1" applyBorder="1">
      <alignment vertical="center"/>
    </xf>
    <xf numFmtId="0" fontId="18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22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24" xfId="0" applyFont="1" applyBorder="1" applyAlignme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2" fillId="7" borderId="0" xfId="0" applyFont="1" applyFill="1">
      <alignment vertical="center"/>
    </xf>
    <xf numFmtId="0" fontId="6" fillId="7" borderId="0" xfId="0" applyFont="1" applyFill="1" applyBorder="1" applyProtection="1">
      <alignment vertical="center"/>
    </xf>
    <xf numFmtId="0" fontId="1" fillId="7" borderId="0" xfId="0" applyFont="1" applyFill="1" applyBorder="1" applyProtection="1">
      <alignment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2" fillId="7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6" fillId="6" borderId="24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/>
    </xf>
    <xf numFmtId="176" fontId="14" fillId="2" borderId="3" xfId="0" applyNumberFormat="1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/>
    </xf>
    <xf numFmtId="177" fontId="14" fillId="3" borderId="1" xfId="0" applyNumberFormat="1" applyFont="1" applyFill="1" applyBorder="1" applyAlignment="1">
      <alignment horizontal="center" vertical="center"/>
    </xf>
    <xf numFmtId="177" fontId="14" fillId="3" borderId="2" xfId="0" applyNumberFormat="1" applyFont="1" applyFill="1" applyBorder="1" applyAlignment="1">
      <alignment horizontal="center" vertical="center"/>
    </xf>
    <xf numFmtId="177" fontId="14" fillId="3" borderId="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69056</xdr:colOff>
      <xdr:row>22</xdr:row>
      <xdr:rowOff>60722</xdr:rowOff>
    </xdr:from>
    <xdr:to>
      <xdr:col>33</xdr:col>
      <xdr:colOff>39240</xdr:colOff>
      <xdr:row>23</xdr:row>
      <xdr:rowOff>6367</xdr:rowOff>
    </xdr:to>
    <xdr:sp macro="" textlink="">
      <xdr:nvSpPr>
        <xdr:cNvPr id="6" name="四角形吹き出し 5"/>
        <xdr:cNvSpPr/>
      </xdr:nvSpPr>
      <xdr:spPr>
        <a:xfrm>
          <a:off x="4176712" y="3864769"/>
          <a:ext cx="1863278" cy="457614"/>
        </a:xfrm>
        <a:prstGeom prst="wedgeRectCallout">
          <a:avLst>
            <a:gd name="adj1" fmla="val 12144"/>
            <a:gd name="adj2" fmla="val 8556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左記の数字が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円を超える場合は、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円と記載</a:t>
          </a:r>
        </a:p>
      </xdr:txBody>
    </xdr:sp>
    <xdr:clientData/>
  </xdr:twoCellAnchor>
  <xdr:twoCellAnchor>
    <xdr:from>
      <xdr:col>5</xdr:col>
      <xdr:colOff>43957</xdr:colOff>
      <xdr:row>31</xdr:row>
      <xdr:rowOff>95250</xdr:rowOff>
    </xdr:from>
    <xdr:to>
      <xdr:col>26</xdr:col>
      <xdr:colOff>81802</xdr:colOff>
      <xdr:row>32</xdr:row>
      <xdr:rowOff>207257</xdr:rowOff>
    </xdr:to>
    <xdr:sp macro="" textlink="">
      <xdr:nvSpPr>
        <xdr:cNvPr id="9" name="角丸四角形 8"/>
        <xdr:cNvSpPr/>
      </xdr:nvSpPr>
      <xdr:spPr>
        <a:xfrm>
          <a:off x="948832" y="5715000"/>
          <a:ext cx="3943095" cy="35965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黄色のセル以外は自動入力となっています。</a:t>
          </a:r>
        </a:p>
      </xdr:txBody>
    </xdr:sp>
    <xdr:clientData/>
  </xdr:twoCellAnchor>
  <xdr:twoCellAnchor>
    <xdr:from>
      <xdr:col>0</xdr:col>
      <xdr:colOff>171450</xdr:colOff>
      <xdr:row>33</xdr:row>
      <xdr:rowOff>21306</xdr:rowOff>
    </xdr:from>
    <xdr:to>
      <xdr:col>31</xdr:col>
      <xdr:colOff>28575</xdr:colOff>
      <xdr:row>36</xdr:row>
      <xdr:rowOff>78869</xdr:rowOff>
    </xdr:to>
    <xdr:sp macro="" textlink="">
      <xdr:nvSpPr>
        <xdr:cNvPr id="10" name="テキスト ボックス 9"/>
        <xdr:cNvSpPr txBox="1"/>
      </xdr:nvSpPr>
      <xdr:spPr>
        <a:xfrm>
          <a:off x="171450" y="6126831"/>
          <a:ext cx="5572125" cy="771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↑</a:t>
          </a:r>
          <a:endParaRPr kumimoji="1" lang="en-US" altLang="ja-JP" sz="1100"/>
        </a:p>
        <a:p>
          <a:pPr algn="l"/>
          <a:r>
            <a:rPr kumimoji="1" lang="ja-JP" altLang="en-US" sz="1100"/>
            <a:t>●上記「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黄色のセル以外は自動入力となっています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100"/>
            <a:t>」は紙で印刷する場合は不要</a:t>
          </a:r>
          <a:endParaRPr kumimoji="1" lang="en-US" altLang="ja-JP" sz="1100"/>
        </a:p>
        <a:p>
          <a:pPr algn="l"/>
          <a:r>
            <a:rPr kumimoji="1" lang="ja-JP" altLang="en-US" sz="1100"/>
            <a:t>●エクセルの様式をアップする場合は、下部に追加</a:t>
          </a:r>
        </a:p>
      </xdr:txBody>
    </xdr:sp>
    <xdr:clientData/>
  </xdr:twoCellAnchor>
  <xdr:twoCellAnchor>
    <xdr:from>
      <xdr:col>30</xdr:col>
      <xdr:colOff>11766</xdr:colOff>
      <xdr:row>0</xdr:row>
      <xdr:rowOff>0</xdr:rowOff>
    </xdr:from>
    <xdr:to>
      <xdr:col>35</xdr:col>
      <xdr:colOff>97491</xdr:colOff>
      <xdr:row>0</xdr:row>
      <xdr:rowOff>257175</xdr:rowOff>
    </xdr:to>
    <xdr:sp macro="" textlink="">
      <xdr:nvSpPr>
        <xdr:cNvPr id="11" name="正方形/長方形 10"/>
        <xdr:cNvSpPr/>
      </xdr:nvSpPr>
      <xdr:spPr>
        <a:xfrm>
          <a:off x="5545791" y="0"/>
          <a:ext cx="99060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1-4</a:t>
          </a:r>
          <a:r>
            <a:rPr kumimoji="1" lang="ja-JP" altLang="en-US" sz="900">
              <a:solidFill>
                <a:sysClr val="windowText" lastClr="000000"/>
              </a:solidFill>
            </a:rPr>
            <a:t>＞</a:t>
          </a:r>
        </a:p>
      </xdr:txBody>
    </xdr:sp>
    <xdr:clientData/>
  </xdr:twoCellAnchor>
  <xdr:twoCellAnchor>
    <xdr:from>
      <xdr:col>28</xdr:col>
      <xdr:colOff>28575</xdr:colOff>
      <xdr:row>1</xdr:row>
      <xdr:rowOff>0</xdr:rowOff>
    </xdr:from>
    <xdr:to>
      <xdr:col>33</xdr:col>
      <xdr:colOff>85724</xdr:colOff>
      <xdr:row>1</xdr:row>
      <xdr:rowOff>231321</xdr:rowOff>
    </xdr:to>
    <xdr:sp macro="" textlink="">
      <xdr:nvSpPr>
        <xdr:cNvPr id="7" name="正方形/長方形 6"/>
        <xdr:cNvSpPr/>
      </xdr:nvSpPr>
      <xdr:spPr>
        <a:xfrm>
          <a:off x="5200650" y="285750"/>
          <a:ext cx="962024" cy="231321"/>
        </a:xfrm>
        <a:prstGeom prst="rect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特定措置区域用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114300</xdr:colOff>
      <xdr:row>12</xdr:row>
      <xdr:rowOff>0</xdr:rowOff>
    </xdr:from>
    <xdr:to>
      <xdr:col>22</xdr:col>
      <xdr:colOff>30786</xdr:colOff>
      <xdr:row>12</xdr:row>
      <xdr:rowOff>768163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362200"/>
          <a:ext cx="3535986" cy="768163"/>
        </a:xfrm>
        <a:prstGeom prst="rect">
          <a:avLst/>
        </a:prstGeom>
      </xdr:spPr>
    </xdr:pic>
    <xdr:clientData/>
  </xdr:twoCellAnchor>
  <xdr:twoCellAnchor>
    <xdr:from>
      <xdr:col>35</xdr:col>
      <xdr:colOff>9525</xdr:colOff>
      <xdr:row>2</xdr:row>
      <xdr:rowOff>19050</xdr:rowOff>
    </xdr:from>
    <xdr:to>
      <xdr:col>56</xdr:col>
      <xdr:colOff>152145</xdr:colOff>
      <xdr:row>5</xdr:row>
      <xdr:rowOff>142875</xdr:rowOff>
    </xdr:to>
    <xdr:sp macro="" textlink="">
      <xdr:nvSpPr>
        <xdr:cNvPr id="8" name="角丸四角形 7"/>
        <xdr:cNvSpPr/>
      </xdr:nvSpPr>
      <xdr:spPr>
        <a:xfrm>
          <a:off x="6448425" y="628650"/>
          <a:ext cx="3943095" cy="657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黄色のセルを入力ください。</a:t>
          </a:r>
          <a:endParaRPr kumimoji="1" lang="en-US" altLang="ja-JP" sz="12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黄色のセル以外は自動計算となっています。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abSelected="1" view="pageBreakPreview" zoomScaleNormal="100" zoomScaleSheetLayoutView="100" workbookViewId="0">
      <selection activeCell="Z6" sqref="Z6"/>
    </sheetView>
  </sheetViews>
  <sheetFormatPr defaultColWidth="2.7109375" defaultRowHeight="18.75" x14ac:dyDescent="0.2"/>
  <cols>
    <col min="1" max="1" width="2.7109375" style="2"/>
    <col min="2" max="2" width="2.7109375" style="2" customWidth="1"/>
    <col min="3" max="23" width="2.7109375" style="2"/>
    <col min="24" max="24" width="4.28515625" style="2" customWidth="1"/>
    <col min="25" max="16384" width="2.7109375" style="2"/>
  </cols>
  <sheetData>
    <row r="1" spans="1:35" s="64" customFormat="1" ht="22.5" customHeight="1" x14ac:dyDescent="0.2">
      <c r="A1" s="79" t="s">
        <v>27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</row>
    <row r="2" spans="1:35" s="41" customFormat="1" ht="25.5" x14ac:dyDescent="0.2">
      <c r="A2" s="83" t="s">
        <v>19</v>
      </c>
      <c r="B2" s="84"/>
      <c r="C2" s="84"/>
      <c r="D2" s="84"/>
      <c r="E2" s="84"/>
      <c r="F2" s="84"/>
      <c r="G2" s="84"/>
      <c r="H2" s="85"/>
      <c r="I2" s="85"/>
      <c r="J2" s="85"/>
      <c r="K2" s="82"/>
      <c r="Z2" s="63"/>
      <c r="AA2" s="62"/>
      <c r="AB2" s="62"/>
      <c r="AC2" s="62"/>
      <c r="AD2" s="62"/>
      <c r="AE2" s="62"/>
      <c r="AF2" s="62"/>
      <c r="AG2" s="62"/>
      <c r="AH2" s="62"/>
    </row>
    <row r="3" spans="1:35" x14ac:dyDescent="0.2">
      <c r="A3" s="87" t="s">
        <v>15</v>
      </c>
      <c r="B3" s="88"/>
      <c r="C3" s="88"/>
      <c r="D3" s="88"/>
      <c r="E3" s="88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8"/>
      <c r="X3" s="88"/>
    </row>
    <row r="4" spans="1:35" ht="8.1" customHeight="1" x14ac:dyDescent="0.2"/>
    <row r="5" spans="1:35" s="1" customFormat="1" ht="15.75" x14ac:dyDescent="0.2">
      <c r="A5" s="16" t="s">
        <v>25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8"/>
    </row>
    <row r="6" spans="1:35" s="42" customFormat="1" ht="15.75" x14ac:dyDescent="0.2">
      <c r="A6" s="42" t="s">
        <v>20</v>
      </c>
    </row>
    <row r="7" spans="1:35" s="43" customFormat="1" ht="15.75" x14ac:dyDescent="0.2">
      <c r="B7" s="43" t="s">
        <v>32</v>
      </c>
    </row>
    <row r="8" spans="1:35" s="40" customFormat="1" ht="13.5" thickBot="1" x14ac:dyDescent="0.25">
      <c r="B8" s="40" t="s">
        <v>33</v>
      </c>
      <c r="O8" s="40" t="s">
        <v>1</v>
      </c>
    </row>
    <row r="9" spans="1:35" s="39" customFormat="1" ht="19.5" thickBot="1" x14ac:dyDescent="0.25">
      <c r="B9" s="91"/>
      <c r="C9" s="92"/>
      <c r="D9" s="92"/>
      <c r="E9" s="92"/>
      <c r="F9" s="92"/>
      <c r="G9" s="93"/>
      <c r="H9" s="39" t="s">
        <v>28</v>
      </c>
      <c r="O9" s="94" t="str">
        <f>IF(ISBLANK(B9),"",ROUNDUP(B9/30,0))</f>
        <v/>
      </c>
      <c r="P9" s="95"/>
      <c r="Q9" s="95"/>
      <c r="R9" s="95"/>
      <c r="S9" s="95"/>
      <c r="T9" s="96"/>
      <c r="U9" s="39" t="s">
        <v>0</v>
      </c>
    </row>
    <row r="10" spans="1:35" s="27" customFormat="1" ht="12.75" x14ac:dyDescent="0.2">
      <c r="O10" s="20" t="s">
        <v>8</v>
      </c>
    </row>
    <row r="11" spans="1:35" s="28" customFormat="1" ht="3.6" customHeight="1" x14ac:dyDescent="0.2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/>
    </row>
    <row r="12" spans="1:35" s="43" customFormat="1" ht="15.75" x14ac:dyDescent="0.2">
      <c r="B12" s="44"/>
      <c r="C12" s="45" t="s">
        <v>34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7"/>
    </row>
    <row r="13" spans="1:35" s="40" customFormat="1" ht="64.5" customHeight="1" x14ac:dyDescent="0.2">
      <c r="B13" s="48"/>
      <c r="C13" s="81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50"/>
    </row>
    <row r="14" spans="1:35" s="40" customFormat="1" ht="13.5" thickBot="1" x14ac:dyDescent="0.25">
      <c r="B14" s="48"/>
      <c r="C14" s="49" t="s">
        <v>10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 t="s">
        <v>26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 t="s">
        <v>1</v>
      </c>
      <c r="Z14" s="49"/>
      <c r="AA14" s="49"/>
      <c r="AB14" s="49"/>
      <c r="AC14" s="49"/>
      <c r="AD14" s="49"/>
      <c r="AE14" s="49"/>
      <c r="AF14" s="50"/>
    </row>
    <row r="15" spans="1:35" s="39" customFormat="1" ht="19.5" thickBot="1" x14ac:dyDescent="0.25">
      <c r="B15" s="51"/>
      <c r="C15" s="91"/>
      <c r="D15" s="92"/>
      <c r="E15" s="92"/>
      <c r="F15" s="92"/>
      <c r="G15" s="92"/>
      <c r="H15" s="93"/>
      <c r="I15" s="52" t="s">
        <v>0</v>
      </c>
      <c r="J15" s="106" t="s">
        <v>11</v>
      </c>
      <c r="K15" s="106"/>
      <c r="L15" s="106"/>
      <c r="M15" s="90"/>
      <c r="N15" s="91"/>
      <c r="O15" s="92"/>
      <c r="P15" s="92"/>
      <c r="Q15" s="92"/>
      <c r="R15" s="92"/>
      <c r="S15" s="93"/>
      <c r="T15" s="52" t="s">
        <v>12</v>
      </c>
      <c r="U15" s="106" t="s">
        <v>13</v>
      </c>
      <c r="V15" s="106"/>
      <c r="W15" s="106"/>
      <c r="X15" s="53"/>
      <c r="Y15" s="94" t="str">
        <f>IF(ISBLANK(C15),"",IF(ISBLANK(N15),"",ROUNDUP(C15/N15,0)))</f>
        <v/>
      </c>
      <c r="Z15" s="95"/>
      <c r="AA15" s="95"/>
      <c r="AB15" s="95"/>
      <c r="AC15" s="95"/>
      <c r="AD15" s="96"/>
      <c r="AE15" s="54" t="s">
        <v>0</v>
      </c>
      <c r="AF15" s="55"/>
    </row>
    <row r="16" spans="1:35" s="27" customFormat="1" ht="12.75" x14ac:dyDescent="0.2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22" t="s">
        <v>8</v>
      </c>
      <c r="Z16" s="33"/>
      <c r="AA16" s="33"/>
      <c r="AB16" s="33"/>
      <c r="AC16" s="33"/>
      <c r="AD16" s="33"/>
      <c r="AE16" s="33"/>
      <c r="AF16" s="34"/>
    </row>
    <row r="17" spans="2:32" s="28" customFormat="1" ht="3.95" customHeight="1" x14ac:dyDescent="0.2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/>
    </row>
    <row r="18" spans="2:32" s="38" customFormat="1" ht="8.1" customHeight="1" x14ac:dyDescent="0.2">
      <c r="B18" s="15" t="str">
        <f>IF(O9&lt;&gt;"",O9,IF(Y15&lt;&gt;"",Y15,""))</f>
        <v/>
      </c>
    </row>
    <row r="19" spans="2:32" s="43" customFormat="1" ht="15.75" x14ac:dyDescent="0.2">
      <c r="D19" s="43" t="s">
        <v>29</v>
      </c>
    </row>
    <row r="20" spans="2:32" s="40" customFormat="1" ht="13.5" thickBot="1" x14ac:dyDescent="0.25">
      <c r="D20" s="40" t="s">
        <v>30</v>
      </c>
      <c r="O20" s="40" t="s">
        <v>2</v>
      </c>
      <c r="Z20" s="40" t="s">
        <v>17</v>
      </c>
    </row>
    <row r="21" spans="2:32" s="39" customFormat="1" ht="19.5" thickBot="1" x14ac:dyDescent="0.25">
      <c r="D21" s="91"/>
      <c r="E21" s="92"/>
      <c r="F21" s="92"/>
      <c r="G21" s="92"/>
      <c r="H21" s="92"/>
      <c r="I21" s="93"/>
      <c r="J21" s="56" t="s">
        <v>0</v>
      </c>
      <c r="K21" s="89" t="s">
        <v>35</v>
      </c>
      <c r="L21" s="89"/>
      <c r="M21" s="89"/>
      <c r="N21" s="90"/>
      <c r="O21" s="94" t="str">
        <f>IF(B18&lt;&gt;"",IF(ISBLANK(D21),"",ROUNDUP(D21/30,0)),"")</f>
        <v/>
      </c>
      <c r="P21" s="95"/>
      <c r="Q21" s="95"/>
      <c r="R21" s="95"/>
      <c r="S21" s="95"/>
      <c r="T21" s="96"/>
      <c r="U21" s="39" t="s">
        <v>3</v>
      </c>
      <c r="Z21" s="97" t="str">
        <f>IF(O21="","",B18-O21)</f>
        <v/>
      </c>
      <c r="AA21" s="98"/>
      <c r="AB21" s="98"/>
      <c r="AC21" s="98"/>
      <c r="AD21" s="98"/>
      <c r="AE21" s="99"/>
      <c r="AF21" s="39" t="s">
        <v>0</v>
      </c>
    </row>
    <row r="22" spans="2:32" s="27" customFormat="1" ht="12.75" x14ac:dyDescent="0.2">
      <c r="O22" s="20" t="s">
        <v>8</v>
      </c>
      <c r="Z22" s="20" t="s">
        <v>18</v>
      </c>
    </row>
    <row r="23" spans="2:32" s="43" customFormat="1" ht="41.1" customHeight="1" x14ac:dyDescent="0.35">
      <c r="F23" s="57" t="s">
        <v>21</v>
      </c>
      <c r="W23" s="58"/>
      <c r="X23" s="58"/>
      <c r="Y23" s="59"/>
      <c r="Z23" s="59"/>
      <c r="AA23" s="59"/>
      <c r="AB23" s="59"/>
      <c r="AC23" s="59"/>
      <c r="AD23" s="59"/>
    </row>
    <row r="24" spans="2:32" s="40" customFormat="1" ht="13.5" thickBot="1" x14ac:dyDescent="0.25">
      <c r="F24" s="40" t="s">
        <v>17</v>
      </c>
      <c r="P24" s="40" t="s">
        <v>4</v>
      </c>
      <c r="S24" s="60"/>
      <c r="T24" s="24"/>
      <c r="U24" s="24"/>
      <c r="V24" s="24"/>
      <c r="W24" s="24"/>
      <c r="X24" s="24"/>
      <c r="Y24" s="24"/>
      <c r="Z24" s="24" t="s">
        <v>9</v>
      </c>
      <c r="AB24" s="24"/>
    </row>
    <row r="25" spans="2:32" s="39" customFormat="1" ht="19.5" thickBot="1" x14ac:dyDescent="0.25">
      <c r="F25" s="94" t="str">
        <f>IF(Z21="","",Z21)</f>
        <v/>
      </c>
      <c r="G25" s="95"/>
      <c r="H25" s="95"/>
      <c r="I25" s="95"/>
      <c r="J25" s="96"/>
      <c r="K25" s="39" t="s">
        <v>0</v>
      </c>
      <c r="L25" s="89" t="s">
        <v>14</v>
      </c>
      <c r="M25" s="89"/>
      <c r="N25" s="89"/>
      <c r="O25" s="90"/>
      <c r="P25" s="100" t="str">
        <f>IF(F25="","",F25*0.4)</f>
        <v/>
      </c>
      <c r="Q25" s="101"/>
      <c r="R25" s="101"/>
      <c r="S25" s="101"/>
      <c r="T25" s="101"/>
      <c r="U25" s="102"/>
      <c r="V25" s="39" t="s">
        <v>23</v>
      </c>
      <c r="W25" s="61"/>
      <c r="X25" s="61"/>
      <c r="Y25" s="61"/>
      <c r="Z25" s="103" t="str">
        <f>IF(P25="","",IF(200000&lt;P25,200000,ROUNDUP(P25,-3)))</f>
        <v/>
      </c>
      <c r="AA25" s="104"/>
      <c r="AB25" s="104"/>
      <c r="AC25" s="104"/>
      <c r="AD25" s="104"/>
      <c r="AE25" s="105"/>
      <c r="AF25" s="39" t="s">
        <v>0</v>
      </c>
    </row>
    <row r="26" spans="2:32" s="27" customFormat="1" ht="13.5" thickBot="1" x14ac:dyDescent="0.25">
      <c r="Z26" s="23" t="s">
        <v>16</v>
      </c>
    </row>
    <row r="27" spans="2:32" ht="3.95" customHeight="1" thickTop="1" x14ac:dyDescent="0.2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6"/>
    </row>
    <row r="28" spans="2:32" s="1" customFormat="1" ht="16.5" thickBot="1" x14ac:dyDescent="0.25">
      <c r="B28" s="9"/>
      <c r="C28" s="46" t="s">
        <v>24</v>
      </c>
      <c r="D28" s="10"/>
      <c r="E28" s="10"/>
      <c r="F28" s="10"/>
      <c r="G28" s="10"/>
      <c r="H28" s="10"/>
      <c r="I28" s="10"/>
      <c r="J28" s="10"/>
      <c r="K28" s="10"/>
      <c r="L28" s="46"/>
      <c r="M28" s="46"/>
      <c r="N28" s="46"/>
      <c r="O28" s="46"/>
      <c r="P28" s="46"/>
      <c r="Q28" s="46"/>
      <c r="R28" s="46"/>
      <c r="S28" s="46"/>
      <c r="T28" s="10"/>
      <c r="U28" s="10"/>
      <c r="V28" s="10"/>
      <c r="W28" s="10"/>
      <c r="X28" s="21" t="s">
        <v>7</v>
      </c>
      <c r="Z28" s="10"/>
      <c r="AA28" s="10"/>
      <c r="AB28" s="10"/>
      <c r="AC28" s="10"/>
      <c r="AD28" s="10"/>
      <c r="AE28" s="10"/>
      <c r="AF28" s="11"/>
    </row>
    <row r="29" spans="2:32" s="19" customFormat="1" ht="13.5" customHeight="1" thickBot="1" x14ac:dyDescent="0.25">
      <c r="B29" s="25"/>
      <c r="C29" s="21" t="s">
        <v>22</v>
      </c>
      <c r="D29" s="21"/>
      <c r="E29" s="21"/>
      <c r="F29" s="21"/>
      <c r="G29" s="21"/>
      <c r="H29" s="21"/>
      <c r="I29" s="21"/>
      <c r="J29" s="21"/>
      <c r="K29" s="21"/>
      <c r="L29" s="21"/>
      <c r="M29" s="66" t="s">
        <v>31</v>
      </c>
      <c r="N29" s="65"/>
      <c r="O29" s="65"/>
      <c r="P29" s="65"/>
      <c r="Q29" s="65"/>
      <c r="R29" s="65"/>
      <c r="S29" s="21"/>
      <c r="T29" s="21"/>
      <c r="U29" s="21"/>
      <c r="V29" s="73" t="str">
        <f>IF(C30&lt;&gt;"",IF(ISBLANK(M30),"",C30*M30),"")</f>
        <v/>
      </c>
      <c r="W29" s="74"/>
      <c r="X29" s="74"/>
      <c r="Y29" s="74"/>
      <c r="Z29" s="74"/>
      <c r="AA29" s="74"/>
      <c r="AB29" s="74"/>
      <c r="AC29" s="74"/>
      <c r="AD29" s="75"/>
      <c r="AE29" s="21"/>
      <c r="AF29" s="26"/>
    </row>
    <row r="30" spans="2:32" ht="19.5" thickBot="1" x14ac:dyDescent="0.25">
      <c r="B30" s="7"/>
      <c r="C30" s="70" t="str">
        <f>IF(Z25="","",Z25)</f>
        <v/>
      </c>
      <c r="D30" s="71"/>
      <c r="E30" s="71"/>
      <c r="F30" s="71"/>
      <c r="G30" s="71"/>
      <c r="H30" s="72"/>
      <c r="I30" s="3" t="s">
        <v>6</v>
      </c>
      <c r="J30" s="3"/>
      <c r="K30" s="3"/>
      <c r="L30" s="3"/>
      <c r="M30" s="67">
        <v>18</v>
      </c>
      <c r="N30" s="68"/>
      <c r="O30" s="68"/>
      <c r="P30" s="68"/>
      <c r="Q30" s="68"/>
      <c r="R30" s="69"/>
      <c r="S30" s="3" t="s">
        <v>5</v>
      </c>
      <c r="T30" s="3"/>
      <c r="U30" s="3"/>
      <c r="V30" s="76"/>
      <c r="W30" s="77"/>
      <c r="X30" s="77"/>
      <c r="Y30" s="77"/>
      <c r="Z30" s="77"/>
      <c r="AA30" s="77"/>
      <c r="AB30" s="77"/>
      <c r="AC30" s="77"/>
      <c r="AD30" s="78"/>
      <c r="AE30" s="3" t="s">
        <v>0</v>
      </c>
      <c r="AF30" s="8"/>
    </row>
    <row r="31" spans="2:32" ht="3.95" customHeight="1" thickBot="1" x14ac:dyDescent="0.25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</row>
    <row r="32" spans="2:32" ht="19.5" thickTop="1" x14ac:dyDescent="0.2">
      <c r="C32" s="3"/>
      <c r="D32" s="3"/>
      <c r="E32" s="3"/>
      <c r="F32" s="3"/>
      <c r="G32" s="3"/>
      <c r="H32" s="3"/>
      <c r="M32" s="3"/>
      <c r="N32" s="3"/>
      <c r="O32" s="3"/>
      <c r="P32" s="3"/>
      <c r="Q32" s="3"/>
      <c r="R32" s="3"/>
      <c r="Y32" s="3"/>
      <c r="Z32" s="3"/>
      <c r="AA32" s="3"/>
      <c r="AB32" s="3"/>
      <c r="AC32" s="3"/>
      <c r="AD32" s="3"/>
    </row>
  </sheetData>
  <mergeCells count="23">
    <mergeCell ref="A1:AI1"/>
    <mergeCell ref="C13:AE13"/>
    <mergeCell ref="A2:K2"/>
    <mergeCell ref="A3:E3"/>
    <mergeCell ref="F3:X3"/>
    <mergeCell ref="B9:G9"/>
    <mergeCell ref="O9:T9"/>
    <mergeCell ref="C15:H15"/>
    <mergeCell ref="J15:M15"/>
    <mergeCell ref="N15:S15"/>
    <mergeCell ref="U15:W15"/>
    <mergeCell ref="Y15:AD15"/>
    <mergeCell ref="V29:AD30"/>
    <mergeCell ref="C30:H30"/>
    <mergeCell ref="M30:R30"/>
    <mergeCell ref="D21:I21"/>
    <mergeCell ref="K21:N21"/>
    <mergeCell ref="O21:T21"/>
    <mergeCell ref="Z21:AE21"/>
    <mergeCell ref="F25:J25"/>
    <mergeCell ref="L25:O25"/>
    <mergeCell ref="P25:U25"/>
    <mergeCell ref="Z25:AE25"/>
  </mergeCells>
  <phoneticPr fontId="3"/>
  <printOptions horizontalCentered="1"/>
  <pageMargins left="0.25" right="0.25" top="0.75" bottom="0.75" header="0.3" footer="0.3"/>
  <pageSetup paperSize="9" orientation="portrait" r:id="rId1"/>
  <headerFooter>
    <oddFooter>&amp;C３－２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</vt:lpstr>
      <vt:lpstr>大企業!Print_Area</vt:lpstr>
    </vt:vector>
  </TitlesOfParts>
  <Company>TOPPAN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WTD20110025</dc:creator>
  <cp:lastModifiedBy>木間洋輔</cp:lastModifiedBy>
  <cp:lastPrinted>2021-09-06T06:15:31Z</cp:lastPrinted>
  <dcterms:created xsi:type="dcterms:W3CDTF">2021-05-27T09:53:56Z</dcterms:created>
  <dcterms:modified xsi:type="dcterms:W3CDTF">2021-09-27T05:21:24Z</dcterms:modified>
</cp:coreProperties>
</file>