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Z6IvCS4g3k2NQM3P+HtrdNBthNEjMEgZ8w3Iu6Yut4yBRpahw/RMepH2dNYvswG7+y3LhSgRuCNoD0hCDKpYg==" workbookSaltValue="DQ9ybiQH+QcPuLtfSg0GgQ==" workbookSpinCount="100000" lockStructure="1"/>
  <bookViews>
    <workbookView xWindow="14385" yWindow="-15" windowWidth="14430" windowHeight="123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HM78" i="4"/>
  <c r="FL54" i="4"/>
  <c r="FL32" i="4"/>
  <c r="MN32" i="4"/>
  <c r="IZ54" i="4"/>
  <c r="CS78" i="4"/>
  <c r="BX54" i="4"/>
  <c r="BX32" i="4"/>
  <c r="MH78" i="4"/>
  <c r="IZ32" i="4"/>
  <c r="C11" i="5"/>
  <c r="D11" i="5"/>
  <c r="E11" i="5"/>
  <c r="B11" i="5"/>
  <c r="KC78" i="4" l="1"/>
  <c r="HG54" i="4"/>
  <c r="HG32" i="4"/>
  <c r="FH78" i="4"/>
  <c r="DS54" i="4"/>
  <c r="AN78" i="4"/>
  <c r="AE54" i="4"/>
  <c r="AE32" i="4"/>
  <c r="KU54" i="4"/>
  <c r="DS32" i="4"/>
  <c r="KU32" i="4"/>
  <c r="KF54" i="4"/>
  <c r="GR32" i="4"/>
  <c r="EO78" i="4"/>
  <c r="DD54" i="4"/>
  <c r="DD32" i="4"/>
  <c r="P54" i="4"/>
  <c r="P32" i="4"/>
  <c r="JJ78" i="4"/>
  <c r="GR54" i="4"/>
  <c r="U78" i="4"/>
  <c r="KF32" i="4"/>
  <c r="BZ78" i="4"/>
  <c r="LY54" i="4"/>
  <c r="LO78" i="4"/>
  <c r="IK54" i="4"/>
  <c r="IK32" i="4"/>
  <c r="EW54" i="4"/>
  <c r="EW32" i="4"/>
  <c r="BI54" i="4"/>
  <c r="LY32" i="4"/>
  <c r="GT78" i="4"/>
  <c r="BI32" i="4"/>
  <c r="GA78" i="4"/>
  <c r="EH54" i="4"/>
  <c r="AT54" i="4"/>
  <c r="AT32" i="4"/>
  <c r="LJ54" i="4"/>
  <c r="LJ32" i="4"/>
  <c r="HV32" i="4"/>
  <c r="EH32" i="4"/>
  <c r="BG78" i="4"/>
  <c r="KV78" i="4"/>
  <c r="HV54" i="4"/>
</calcChain>
</file>

<file path=xl/sharedStrings.xml><?xml version="1.0" encoding="utf-8"?>
<sst xmlns="http://schemas.openxmlformats.org/spreadsheetml/2006/main" count="285" uniqueCount="154">
  <si>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</si>
  <si>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</si>
  <si>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</si>
  <si>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</si>
  <si>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</si>
  <si>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</si>
  <si>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</si>
  <si>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</si>
  <si>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</si>
  <si>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</si>
  <si>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</si>
  <si>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</si>
  <si>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</si>
  <si>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</si>
  <si>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</si>
  <si>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</si>
  <si>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</si>
  <si>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</si>
  <si>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</si>
  <si>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</si>
  <si>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</si>
  <si>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</si>
  <si>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</si>
  <si>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</si>
  <si>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</si>
  <si>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</si>
  <si>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</si>
  <si>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</si>
  <si>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</si>
  <si>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</si>
  <si>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</si>
  <si>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</si>
  <si>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</si>
  <si>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</si>
  <si>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</si>
  <si>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</si>
  <si>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</si>
  <si>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</si>
  <si>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</si>
  <si>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</si>
  <si>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</si>
  <si>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</si>
  <si>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</si>
  <si>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</si>
  <si>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</si>
  <si>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</si>
  <si>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</si>
  <si>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</si>
  <si>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</si>
  <si>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</si>
  <si>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</si>
  <si>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</si>
  <si>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</si>
  <si>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</si>
  <si>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</si>
  <si>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</si>
  <si>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</si>
  <si>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</si>
  <si>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</si>
  <si>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</si>
  <si>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</si>
  <si>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</si>
  <si>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</si>
  <si>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</si>
  <si>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</si>
  <si>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</si>
  <si>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</si>
  <si>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</si>
  <si>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</si>
  <si>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</si>
  <si>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</si>
  <si>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</si>
  <si>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</si>
  <si>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</si>
  <si>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</si>
  <si>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</si>
  <si>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</si>
  <si>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</si>
  <si>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</si>
  <si>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</si>
  <si>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</si>
  <si>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</si>
  <si>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</si>
  <si>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</si>
  <si>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</si>
  <si>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</si>
  <si>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</si>
  <si>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</si>
  <si>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</si>
  <si>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</si>
  <si>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</si>
  <si>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</si>
  <si>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</si>
  <si>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</si>
  <si>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</si>
  <si>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</si>
  <si>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</si>
  <si>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</si>
  <si>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</si>
  <si>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</si>
  <si>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</si>
  <si>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</si>
  <si>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</si>
  <si>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</si>
  <si>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</si>
  <si>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</si>
  <si>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</si>
  <si>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</si>
  <si>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</si>
  <si>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</si>
  <si>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</si>
  <si>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</si>
  <si>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</si>
  <si>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</si>
  <si>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</si>
  <si>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</si>
  <si>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</si>
  <si>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</si>
  <si>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</si>
  <si>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</si>
  <si>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</si>
  <si>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</si>
  <si>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</si>
  <si>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</si>
  <si>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</si>
  <si>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</si>
  <si>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</si>
  <si>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</si>
  <si>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</si>
  <si>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</si>
  <si>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</si>
  <si>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</si>
  <si>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</si>
  <si>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</si>
  <si>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</si>
  <si>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</si>
  <si>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</si>
  <si>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</si>
  <si>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</si>
  <si>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</si>
  <si>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</si>
  <si>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</si>
  <si>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</si>
  <si>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</si>
  <si>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</si>
  <si>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</si>
  <si>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</si>
  <si>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</si>
  <si>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</si>
  <si>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</si>
  <si>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の果たすべき役割は、ヘリポートを備えた災害拠点病院として幅広い救急医療を担い、現在の高度急性期機能及び急性期機能を推進することと考えています。そのほか、小児・災害・精神などの不採算・特殊部門に関わる医療の提供や、民間医療機関では限界のある高度・先進医療を担うことも公立病院として重要な使命と考えます。
　これらの役割を推進することで、小樽市を中心とした後志医療圏において、高度急性期機能及び急性期機能を中心とした総合的医療を行う地域基幹病院を目指します。</t>
    <rPh sb="159" eb="161">
      <t>ヤクワリ</t>
    </rPh>
    <rPh sb="162" eb="164">
      <t>スイシン</t>
    </rPh>
    <phoneticPr fontId="20"/>
  </si>
  <si>
    <t>　平成26年度に二つの市立病院を統合し、新市立病院を建設したことに伴い、施設全体の減価償却費の状況及び機械備品の減価償却の状況は、類似病院や全国の平均値を大きく下回っています。
　また、建設投資の状況については、1床当たり有形固定資産の金額が類似病院や全国平均と近い数値となっており、設備投資の水準は概ね適正であると思われます。</t>
    <rPh sb="36" eb="38">
      <t>シセツ</t>
    </rPh>
    <rPh sb="38" eb="40">
      <t>ゼンタイ</t>
    </rPh>
    <rPh sb="41" eb="43">
      <t>ゲンカ</t>
    </rPh>
    <rPh sb="43" eb="45">
      <t>ショウキャク</t>
    </rPh>
    <rPh sb="45" eb="46">
      <t>ヒ</t>
    </rPh>
    <rPh sb="47" eb="49">
      <t>ジョウキョウ</t>
    </rPh>
    <rPh sb="49" eb="50">
      <t>オヨ</t>
    </rPh>
    <rPh sb="51" eb="53">
      <t>キカイ</t>
    </rPh>
    <rPh sb="53" eb="55">
      <t>ビヒン</t>
    </rPh>
    <rPh sb="56" eb="58">
      <t>ゲンカ</t>
    </rPh>
    <rPh sb="58" eb="60">
      <t>ショウキャク</t>
    </rPh>
    <rPh sb="61" eb="63">
      <t>ジョウキョウ</t>
    </rPh>
    <rPh sb="65" eb="67">
      <t>ルイジ</t>
    </rPh>
    <rPh sb="67" eb="69">
      <t>ビョウイン</t>
    </rPh>
    <rPh sb="70" eb="72">
      <t>ゼンコク</t>
    </rPh>
    <rPh sb="73" eb="76">
      <t>ヘイキンチ</t>
    </rPh>
    <rPh sb="77" eb="78">
      <t>オオ</t>
    </rPh>
    <rPh sb="80" eb="82">
      <t>シタマワ</t>
    </rPh>
    <rPh sb="93" eb="95">
      <t>ケンセツ</t>
    </rPh>
    <rPh sb="95" eb="97">
      <t>トウシ</t>
    </rPh>
    <rPh sb="98" eb="100">
      <t>ジョウキョウ</t>
    </rPh>
    <rPh sb="107" eb="108">
      <t>ユカ</t>
    </rPh>
    <rPh sb="108" eb="109">
      <t>ア</t>
    </rPh>
    <rPh sb="111" eb="113">
      <t>ユウケイ</t>
    </rPh>
    <rPh sb="113" eb="115">
      <t>コテイ</t>
    </rPh>
    <rPh sb="115" eb="117">
      <t>シサン</t>
    </rPh>
    <rPh sb="118" eb="120">
      <t>キンガク</t>
    </rPh>
    <rPh sb="121" eb="123">
      <t>ルイジ</t>
    </rPh>
    <rPh sb="123" eb="125">
      <t>ビョウイン</t>
    </rPh>
    <rPh sb="126" eb="128">
      <t>ゼンコク</t>
    </rPh>
    <rPh sb="128" eb="130">
      <t>ヘイキン</t>
    </rPh>
    <rPh sb="131" eb="132">
      <t>チカ</t>
    </rPh>
    <rPh sb="133" eb="135">
      <t>スウチ</t>
    </rPh>
    <rPh sb="142" eb="144">
      <t>セツビ</t>
    </rPh>
    <rPh sb="144" eb="146">
      <t>トウシ</t>
    </rPh>
    <rPh sb="147" eb="149">
      <t>スイジュン</t>
    </rPh>
    <rPh sb="150" eb="151">
      <t>オオム</t>
    </rPh>
    <rPh sb="152" eb="154">
      <t>テキセイ</t>
    </rPh>
    <rPh sb="158" eb="159">
      <t>オモ</t>
    </rPh>
    <phoneticPr fontId="20"/>
  </si>
  <si>
    <t>　新市立病院の開院に伴い、病床利用率が大きく向上するなど、施設の効率性に改善が見られましたが、経常損益及び医業損益については、減価償却費の増加などにより100％未満の状況が続いています。
　当院は、病院事業経営の改革に総合的取り組むため、総務省が平成27年3月31日に策定した新公立病院改革ガイドラインに基づき、平成29年3月1日に「新小樽市立病院改革プラン」を策定しました。今後はこのプランに掲げた取組を着実に実施し、健全で自立した病院経営に努めてまいります。</t>
    <rPh sb="1" eb="2">
      <t>シン</t>
    </rPh>
    <rPh sb="2" eb="4">
      <t>シリツ</t>
    </rPh>
    <rPh sb="4" eb="6">
      <t>ビョウイン</t>
    </rPh>
    <rPh sb="7" eb="9">
      <t>カイイン</t>
    </rPh>
    <rPh sb="10" eb="11">
      <t>トモナ</t>
    </rPh>
    <rPh sb="13" eb="15">
      <t>ビョウショウ</t>
    </rPh>
    <rPh sb="15" eb="18">
      <t>リヨウリツ</t>
    </rPh>
    <rPh sb="19" eb="20">
      <t>オオ</t>
    </rPh>
    <rPh sb="22" eb="24">
      <t>コウジョウ</t>
    </rPh>
    <rPh sb="29" eb="31">
      <t>シセツ</t>
    </rPh>
    <rPh sb="32" eb="35">
      <t>コウリツセイ</t>
    </rPh>
    <rPh sb="36" eb="38">
      <t>カイゼン</t>
    </rPh>
    <rPh sb="39" eb="40">
      <t>ミ</t>
    </rPh>
    <rPh sb="47" eb="49">
      <t>ケイジョウ</t>
    </rPh>
    <rPh sb="49" eb="51">
      <t>ソンエキ</t>
    </rPh>
    <rPh sb="51" eb="52">
      <t>オヨ</t>
    </rPh>
    <rPh sb="53" eb="55">
      <t>イギョウ</t>
    </rPh>
    <rPh sb="55" eb="56">
      <t>ソン</t>
    </rPh>
    <rPh sb="56" eb="57">
      <t>エキ</t>
    </rPh>
    <rPh sb="63" eb="65">
      <t>ゲンカ</t>
    </rPh>
    <rPh sb="65" eb="67">
      <t>ショウキャク</t>
    </rPh>
    <rPh sb="67" eb="68">
      <t>ヒ</t>
    </rPh>
    <rPh sb="69" eb="71">
      <t>ゾウカ</t>
    </rPh>
    <rPh sb="80" eb="82">
      <t>ミマン</t>
    </rPh>
    <rPh sb="83" eb="85">
      <t>ジョウキョウ</t>
    </rPh>
    <rPh sb="86" eb="87">
      <t>ツヅ</t>
    </rPh>
    <rPh sb="95" eb="97">
      <t>トウイン</t>
    </rPh>
    <rPh sb="99" eb="101">
      <t>ビョウイン</t>
    </rPh>
    <rPh sb="101" eb="103">
      <t>ジギョウ</t>
    </rPh>
    <rPh sb="103" eb="105">
      <t>ケイエイ</t>
    </rPh>
    <rPh sb="106" eb="108">
      <t>カイカク</t>
    </rPh>
    <rPh sb="109" eb="112">
      <t>ソウゴウテキ</t>
    </rPh>
    <rPh sb="112" eb="113">
      <t>ト</t>
    </rPh>
    <rPh sb="114" eb="115">
      <t>ク</t>
    </rPh>
    <rPh sb="156" eb="158">
      <t>ヘイセイ</t>
    </rPh>
    <rPh sb="160" eb="161">
      <t>ネン</t>
    </rPh>
    <rPh sb="162" eb="163">
      <t>ガツ</t>
    </rPh>
    <rPh sb="164" eb="165">
      <t>ニチ</t>
    </rPh>
    <rPh sb="167" eb="168">
      <t>シン</t>
    </rPh>
    <rPh sb="168" eb="172">
      <t>オタルシリツ</t>
    </rPh>
    <rPh sb="172" eb="174">
      <t>ビョウイン</t>
    </rPh>
    <rPh sb="174" eb="176">
      <t>カイカク</t>
    </rPh>
    <rPh sb="181" eb="183">
      <t>サクテイ</t>
    </rPh>
    <rPh sb="188" eb="190">
      <t>コンゴ</t>
    </rPh>
    <rPh sb="197" eb="198">
      <t>カカ</t>
    </rPh>
    <rPh sb="200" eb="202">
      <t>トリク</t>
    </rPh>
    <rPh sb="203" eb="205">
      <t>チャクジツ</t>
    </rPh>
    <rPh sb="206" eb="208">
      <t>ジッシ</t>
    </rPh>
    <rPh sb="210" eb="212">
      <t>ケンゼン</t>
    </rPh>
    <rPh sb="213" eb="215">
      <t>ジリツ</t>
    </rPh>
    <rPh sb="217" eb="219">
      <t>ビョウイン</t>
    </rPh>
    <rPh sb="219" eb="221">
      <t>ケイエイ</t>
    </rPh>
    <rPh sb="222" eb="223">
      <t>ツト</t>
    </rPh>
    <phoneticPr fontId="20"/>
  </si>
  <si>
    <r>
      <rPr>
        <sz val="10"/>
        <rFont val="ＭＳ ゴシック"/>
        <family val="3"/>
        <charset val="128"/>
      </rPr>
      <t>　医業収支比率は類似病院や全国の平均値（以下「平均」）を上回っていますが、経常損益は平均を下回っています。これは、医業外収益の長期前受金戻入益等が平均を下回っているためです。なお、累積欠損金比率は平均を上回る状況が続いていることから、更なる経営の効率化が必要な状況にあります。一方、施設の効率性については、病床利用率が平均を大幅に上回っており、良好な状態であると思われます。</t>
    </r>
    <r>
      <rPr>
        <sz val="10"/>
        <color rgb="FFFF0000"/>
        <rFont val="ＭＳ ゴシック"/>
        <family val="3"/>
        <charset val="128"/>
      </rPr>
      <t xml:space="preserve">
</t>
    </r>
    <r>
      <rPr>
        <sz val="10"/>
        <rFont val="ＭＳ ゴシック"/>
        <family val="3"/>
        <charset val="128"/>
      </rPr>
      <t>　また、収益の効率性については、平均よりも入院収益の効率性が高く、外来収益の効率性が低い状態です。今後も地域の医療機関と連携を図り、症状が安定している患者の逆紹介を進めていくこと等により、効率性の向上を図ります。費用の効率性については、収益の増加に伴い職員給与費対医業収益比率は平均未満となりましたが、材料費対医業収益比率は平均を超えています。これは、高額な抗がん剤や手術材料等の使用量が増加したためですが、更に効率化を図り、出来る限り比率の上昇を抑える必要があります。</t>
    </r>
    <rPh sb="1" eb="3">
      <t>イギョウ</t>
    </rPh>
    <rPh sb="3" eb="5">
      <t>シュウシ</t>
    </rPh>
    <rPh sb="5" eb="7">
      <t>ヒリツ</t>
    </rPh>
    <rPh sb="20" eb="22">
      <t>イカ</t>
    </rPh>
    <rPh sb="23" eb="25">
      <t>ヘイキン</t>
    </rPh>
    <rPh sb="28" eb="30">
      <t>ウワマワ</t>
    </rPh>
    <rPh sb="57" eb="59">
      <t>イギョウ</t>
    </rPh>
    <rPh sb="59" eb="60">
      <t>ガイ</t>
    </rPh>
    <rPh sb="60" eb="62">
      <t>シュウエキ</t>
    </rPh>
    <rPh sb="63" eb="65">
      <t>チョウキ</t>
    </rPh>
    <rPh sb="65" eb="68">
      <t>マエウケキン</t>
    </rPh>
    <rPh sb="68" eb="70">
      <t>レイニュウ</t>
    </rPh>
    <rPh sb="70" eb="71">
      <t>エキ</t>
    </rPh>
    <rPh sb="71" eb="72">
      <t>トウ</t>
    </rPh>
    <rPh sb="73" eb="75">
      <t>ヘイキン</t>
    </rPh>
    <rPh sb="76" eb="78">
      <t>シタマワ</t>
    </rPh>
    <rPh sb="138" eb="140">
      <t>イッポウ</t>
    </rPh>
    <rPh sb="162" eb="164">
      <t>オオハバ</t>
    </rPh>
    <rPh sb="192" eb="194">
      <t>シュウエキ</t>
    </rPh>
    <rPh sb="195" eb="198">
      <t>コウリツセイ</t>
    </rPh>
    <rPh sb="204" eb="206">
      <t>ヘイキン</t>
    </rPh>
    <rPh sb="209" eb="211">
      <t>ニュウイン</t>
    </rPh>
    <rPh sb="211" eb="213">
      <t>シュウエキ</t>
    </rPh>
    <rPh sb="214" eb="217">
      <t>コウリツセイ</t>
    </rPh>
    <rPh sb="218" eb="219">
      <t>タカ</t>
    </rPh>
    <rPh sb="221" eb="223">
      <t>ガイライ</t>
    </rPh>
    <rPh sb="223" eb="225">
      <t>シュウエキ</t>
    </rPh>
    <rPh sb="226" eb="229">
      <t>コウリツセイ</t>
    </rPh>
    <rPh sb="230" eb="231">
      <t>ヒク</t>
    </rPh>
    <rPh sb="232" eb="234">
      <t>ジョウタイ</t>
    </rPh>
    <rPh sb="237" eb="239">
      <t>コンゴ</t>
    </rPh>
    <rPh sb="240" eb="242">
      <t>チイキ</t>
    </rPh>
    <rPh sb="243" eb="245">
      <t>イリョウ</t>
    </rPh>
    <rPh sb="245" eb="247">
      <t>キカン</t>
    </rPh>
    <rPh sb="248" eb="250">
      <t>レンケイ</t>
    </rPh>
    <rPh sb="251" eb="252">
      <t>ハカ</t>
    </rPh>
    <rPh sb="254" eb="256">
      <t>ショウジョウ</t>
    </rPh>
    <rPh sb="257" eb="259">
      <t>アンテイ</t>
    </rPh>
    <rPh sb="263" eb="265">
      <t>カンジャ</t>
    </rPh>
    <rPh sb="266" eb="267">
      <t>ギャク</t>
    </rPh>
    <rPh sb="267" eb="269">
      <t>ショウカイ</t>
    </rPh>
    <rPh sb="270" eb="271">
      <t>スス</t>
    </rPh>
    <rPh sb="277" eb="278">
      <t>ナド</t>
    </rPh>
    <rPh sb="282" eb="284">
      <t>コウリツ</t>
    </rPh>
    <rPh sb="284" eb="285">
      <t>セイ</t>
    </rPh>
    <rPh sb="286" eb="288">
      <t>コウジョウ</t>
    </rPh>
    <rPh sb="289" eb="290">
      <t>ハカ</t>
    </rPh>
    <rPh sb="294" eb="296">
      <t>ヒヨウ</t>
    </rPh>
    <rPh sb="297" eb="300">
      <t>コウリツセイ</t>
    </rPh>
    <rPh sb="314" eb="316">
      <t>ショクイン</t>
    </rPh>
    <rPh sb="316" eb="318">
      <t>キュウヨ</t>
    </rPh>
    <rPh sb="318" eb="319">
      <t>ヒ</t>
    </rPh>
    <rPh sb="319" eb="320">
      <t>タイ</t>
    </rPh>
    <rPh sb="320" eb="322">
      <t>イギョウ</t>
    </rPh>
    <rPh sb="322" eb="324">
      <t>シュウエキ</t>
    </rPh>
    <rPh sb="324" eb="326">
      <t>ヒリツ</t>
    </rPh>
    <rPh sb="327" eb="329">
      <t>ヘイキン</t>
    </rPh>
    <rPh sb="329" eb="331">
      <t>ミマン</t>
    </rPh>
    <rPh sb="339" eb="342">
      <t>ザイリョウヒ</t>
    </rPh>
    <rPh sb="342" eb="343">
      <t>タイ</t>
    </rPh>
    <rPh sb="343" eb="345">
      <t>イギョウ</t>
    </rPh>
    <rPh sb="345" eb="347">
      <t>シュウエキ</t>
    </rPh>
    <rPh sb="347" eb="349">
      <t>ヒリツ</t>
    </rPh>
    <rPh sb="350" eb="352">
      <t>ヘイキン</t>
    </rPh>
    <rPh sb="353" eb="354">
      <t>コ</t>
    </rPh>
    <rPh sb="364" eb="366">
      <t>コウガク</t>
    </rPh>
    <rPh sb="367" eb="368">
      <t>コウ</t>
    </rPh>
    <rPh sb="370" eb="371">
      <t>ザイ</t>
    </rPh>
    <rPh sb="372" eb="374">
      <t>シュジュツ</t>
    </rPh>
    <rPh sb="374" eb="376">
      <t>ザイリョウ</t>
    </rPh>
    <rPh sb="376" eb="377">
      <t>トウ</t>
    </rPh>
    <rPh sb="382" eb="384">
      <t>ゾウカ</t>
    </rPh>
    <rPh sb="392" eb="393">
      <t>サラ</t>
    </rPh>
    <rPh sb="394" eb="397">
      <t>コウリツカ</t>
    </rPh>
    <rPh sb="398" eb="399">
      <t>ハカ</t>
    </rPh>
    <rPh sb="401" eb="403">
      <t>デキ</t>
    </rPh>
    <rPh sb="404" eb="405">
      <t>カギ</t>
    </rPh>
    <rPh sb="406" eb="408">
      <t>ヒリツ</t>
    </rPh>
    <rPh sb="409" eb="411">
      <t>ジョウショウ</t>
    </rPh>
    <rPh sb="412" eb="413">
      <t>オサ</t>
    </rPh>
    <rPh sb="415" eb="417">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</si>
</sst>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
      <sz val="10"/>
      <color rgb="FFFF0000"/>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0" fontId="22" fillId="0" borderId="8"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xf numFmtId="0" fontId="22" fillId="0" borderId="10"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60.5</c:v>
                </c:pt>
                <c:pt idx="1">
                  <c:v>72.2</c:v>
                </c:pt>
                <c:pt idx="2">
                  <c:v>88.5</c:v>
                </c:pt>
                <c:pt idx="3">
                  <c:v>86.1</c:v>
                </c:pt>
                <c:pt idx="4">
                  <c:v>92.6</c:v>
                </c:pt>
              </c:numCache>
            </c:numRef>
          </c:val>
          <c:extLst xmlns:c16r2="http://schemas.microsoft.com/office/drawing/2015/06/chart">
            <c:ext xmlns:c16="http://schemas.microsoft.com/office/drawing/2014/chart" uri="{C3380CC4-5D6E-409C-BE32-E72D297353CC}">
              <c16:uniqueId val="{00000000-D46E-488F-8411-AEEDC27A6C48}"/>
            </c:ext>
          </c:extLst>
        </c:ser>
        <c:dLbls>
          <c:showLegendKey val="0"/>
          <c:showVal val="0"/>
          <c:showCatName val="0"/>
          <c:showSerName val="0"/>
          <c:showPercent val="0"/>
          <c:showBubbleSize val="0"/>
        </c:dLbls>
        <c:gapWidth val="150"/>
        <c:axId val="71011712"/>
        <c:axId val="712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D46E-488F-8411-AEEDC27A6C48}"/>
            </c:ext>
          </c:extLst>
        </c:ser>
        <c:dLbls>
          <c:showLegendKey val="0"/>
          <c:showVal val="0"/>
          <c:showCatName val="0"/>
          <c:showSerName val="0"/>
          <c:showPercent val="0"/>
          <c:showBubbleSize val="0"/>
        </c:dLbls>
        <c:marker val="1"/>
        <c:smooth val="0"/>
        <c:axId val="71011712"/>
        <c:axId val="71289088"/>
      </c:lineChart>
      <c:dateAx>
        <c:axId val="71011712"/>
        <c:scaling>
          <c:orientation val="minMax"/>
        </c:scaling>
        <c:delete val="1"/>
        <c:axPos val="b"/>
        <c:numFmt formatCode="ge" sourceLinked="1"/>
        <c:majorTickMark val="none"/>
        <c:minorTickMark val="none"/>
        <c:tickLblPos val="none"/>
        <c:crossAx val="71289088"/>
        <c:crosses val="autoZero"/>
        <c:auto val="1"/>
        <c:lblOffset val="100"/>
        <c:baseTimeUnit val="years"/>
      </c:dateAx>
      <c:valAx>
        <c:axId val="7128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0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15910</c:v>
                </c:pt>
                <c:pt idx="1">
                  <c:v>12617</c:v>
                </c:pt>
                <c:pt idx="2">
                  <c:v>10775</c:v>
                </c:pt>
                <c:pt idx="3">
                  <c:v>11010</c:v>
                </c:pt>
                <c:pt idx="4">
                  <c:v>11330</c:v>
                </c:pt>
              </c:numCache>
            </c:numRef>
          </c:val>
          <c:extLst xmlns:c16r2="http://schemas.microsoft.com/office/drawing/2015/06/chart">
            <c:ext xmlns:c16="http://schemas.microsoft.com/office/drawing/2014/chart" uri="{C3380CC4-5D6E-409C-BE32-E72D297353CC}">
              <c16:uniqueId val="{00000000-F994-49C9-89C4-D344C7C7D148}"/>
            </c:ext>
          </c:extLst>
        </c:ser>
        <c:dLbls>
          <c:showLegendKey val="0"/>
          <c:showVal val="0"/>
          <c:showCatName val="0"/>
          <c:showSerName val="0"/>
          <c:showPercent val="0"/>
          <c:showBubbleSize val="0"/>
        </c:dLbls>
        <c:gapWidth val="150"/>
        <c:axId val="81297408"/>
        <c:axId val="812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F994-49C9-89C4-D344C7C7D148}"/>
            </c:ext>
          </c:extLst>
        </c:ser>
        <c:dLbls>
          <c:showLegendKey val="0"/>
          <c:showVal val="0"/>
          <c:showCatName val="0"/>
          <c:showSerName val="0"/>
          <c:showPercent val="0"/>
          <c:showBubbleSize val="0"/>
        </c:dLbls>
        <c:marker val="1"/>
        <c:smooth val="0"/>
        <c:axId val="81297408"/>
        <c:axId val="81299328"/>
      </c:lineChart>
      <c:dateAx>
        <c:axId val="81297408"/>
        <c:scaling>
          <c:orientation val="minMax"/>
        </c:scaling>
        <c:delete val="1"/>
        <c:axPos val="b"/>
        <c:numFmt formatCode="ge" sourceLinked="1"/>
        <c:majorTickMark val="none"/>
        <c:minorTickMark val="none"/>
        <c:tickLblPos val="none"/>
        <c:crossAx val="81299328"/>
        <c:crosses val="autoZero"/>
        <c:auto val="1"/>
        <c:lblOffset val="100"/>
        <c:baseTimeUnit val="years"/>
      </c:dateAx>
      <c:valAx>
        <c:axId val="8129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29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46510</c:v>
                </c:pt>
                <c:pt idx="1">
                  <c:v>44124</c:v>
                </c:pt>
                <c:pt idx="2">
                  <c:v>47912</c:v>
                </c:pt>
                <c:pt idx="3">
                  <c:v>50408</c:v>
                </c:pt>
                <c:pt idx="4">
                  <c:v>52386</c:v>
                </c:pt>
              </c:numCache>
            </c:numRef>
          </c:val>
          <c:extLst xmlns:c16r2="http://schemas.microsoft.com/office/drawing/2015/06/chart">
            <c:ext xmlns:c16="http://schemas.microsoft.com/office/drawing/2014/chart" uri="{C3380CC4-5D6E-409C-BE32-E72D297353CC}">
              <c16:uniqueId val="{00000000-EDFD-4192-A4DE-B930619D5C6E}"/>
            </c:ext>
          </c:extLst>
        </c:ser>
        <c:dLbls>
          <c:showLegendKey val="0"/>
          <c:showVal val="0"/>
          <c:showCatName val="0"/>
          <c:showSerName val="0"/>
          <c:showPercent val="0"/>
          <c:showBubbleSize val="0"/>
        </c:dLbls>
        <c:gapWidth val="150"/>
        <c:axId val="81313152"/>
        <c:axId val="813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EDFD-4192-A4DE-B930619D5C6E}"/>
            </c:ext>
          </c:extLst>
        </c:ser>
        <c:dLbls>
          <c:showLegendKey val="0"/>
          <c:showVal val="0"/>
          <c:showCatName val="0"/>
          <c:showSerName val="0"/>
          <c:showPercent val="0"/>
          <c:showBubbleSize val="0"/>
        </c:dLbls>
        <c:marker val="1"/>
        <c:smooth val="0"/>
        <c:axId val="81313152"/>
        <c:axId val="81323520"/>
      </c:lineChart>
      <c:dateAx>
        <c:axId val="81313152"/>
        <c:scaling>
          <c:orientation val="minMax"/>
        </c:scaling>
        <c:delete val="1"/>
        <c:axPos val="b"/>
        <c:numFmt formatCode="ge" sourceLinked="1"/>
        <c:majorTickMark val="none"/>
        <c:minorTickMark val="none"/>
        <c:tickLblPos val="none"/>
        <c:crossAx val="81323520"/>
        <c:crosses val="autoZero"/>
        <c:auto val="1"/>
        <c:lblOffset val="100"/>
        <c:baseTimeUnit val="years"/>
      </c:dateAx>
      <c:valAx>
        <c:axId val="8132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31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91.5</c:v>
                </c:pt>
                <c:pt idx="1">
                  <c:v>107.8</c:v>
                </c:pt>
                <c:pt idx="2">
                  <c:v>96.3</c:v>
                </c:pt>
                <c:pt idx="3">
                  <c:v>105</c:v>
                </c:pt>
                <c:pt idx="4">
                  <c:v>100</c:v>
                </c:pt>
              </c:numCache>
            </c:numRef>
          </c:val>
          <c:extLst xmlns:c16r2="http://schemas.microsoft.com/office/drawing/2015/06/chart">
            <c:ext xmlns:c16="http://schemas.microsoft.com/office/drawing/2014/chart" uri="{C3380CC4-5D6E-409C-BE32-E72D297353CC}">
              <c16:uniqueId val="{00000000-2CFC-42CF-9A70-EAADB6877D37}"/>
            </c:ext>
          </c:extLst>
        </c:ser>
        <c:dLbls>
          <c:showLegendKey val="0"/>
          <c:showVal val="0"/>
          <c:showCatName val="0"/>
          <c:showSerName val="0"/>
          <c:showPercent val="0"/>
          <c:showBubbleSize val="0"/>
        </c:dLbls>
        <c:gapWidth val="150"/>
        <c:axId val="125305600"/>
        <c:axId val="1643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2CFC-42CF-9A70-EAADB6877D37}"/>
            </c:ext>
          </c:extLst>
        </c:ser>
        <c:dLbls>
          <c:showLegendKey val="0"/>
          <c:showVal val="0"/>
          <c:showCatName val="0"/>
          <c:showSerName val="0"/>
          <c:showPercent val="0"/>
          <c:showBubbleSize val="0"/>
        </c:dLbls>
        <c:marker val="1"/>
        <c:smooth val="0"/>
        <c:axId val="125305600"/>
        <c:axId val="164360960"/>
      </c:lineChart>
      <c:dateAx>
        <c:axId val="125305600"/>
        <c:scaling>
          <c:orientation val="minMax"/>
        </c:scaling>
        <c:delete val="1"/>
        <c:axPos val="b"/>
        <c:numFmt formatCode="ge" sourceLinked="1"/>
        <c:majorTickMark val="none"/>
        <c:minorTickMark val="none"/>
        <c:tickLblPos val="none"/>
        <c:crossAx val="164360960"/>
        <c:crosses val="autoZero"/>
        <c:auto val="1"/>
        <c:lblOffset val="100"/>
        <c:baseTimeUnit val="years"/>
      </c:dateAx>
      <c:valAx>
        <c:axId val="16436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30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83.5</c:v>
                </c:pt>
                <c:pt idx="1">
                  <c:v>91.7</c:v>
                </c:pt>
                <c:pt idx="2">
                  <c:v>91</c:v>
                </c:pt>
                <c:pt idx="3">
                  <c:v>87.7</c:v>
                </c:pt>
                <c:pt idx="4">
                  <c:v>92.9</c:v>
                </c:pt>
              </c:numCache>
            </c:numRef>
          </c:val>
          <c:extLst xmlns:c16r2="http://schemas.microsoft.com/office/drawing/2015/06/chart">
            <c:ext xmlns:c16="http://schemas.microsoft.com/office/drawing/2014/chart" uri="{C3380CC4-5D6E-409C-BE32-E72D297353CC}">
              <c16:uniqueId val="{00000000-9E23-4A7E-8EA2-82611E1767DF}"/>
            </c:ext>
          </c:extLst>
        </c:ser>
        <c:dLbls>
          <c:showLegendKey val="0"/>
          <c:showVal val="0"/>
          <c:showCatName val="0"/>
          <c:showSerName val="0"/>
          <c:showPercent val="0"/>
          <c:showBubbleSize val="0"/>
        </c:dLbls>
        <c:gapWidth val="150"/>
        <c:axId val="71420544"/>
        <c:axId val="714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9E23-4A7E-8EA2-82611E1767DF}"/>
            </c:ext>
          </c:extLst>
        </c:ser>
        <c:dLbls>
          <c:showLegendKey val="0"/>
          <c:showVal val="0"/>
          <c:showCatName val="0"/>
          <c:showSerName val="0"/>
          <c:showPercent val="0"/>
          <c:showBubbleSize val="0"/>
        </c:dLbls>
        <c:marker val="1"/>
        <c:smooth val="0"/>
        <c:axId val="71420544"/>
        <c:axId val="71430912"/>
      </c:lineChart>
      <c:dateAx>
        <c:axId val="71420544"/>
        <c:scaling>
          <c:orientation val="minMax"/>
        </c:scaling>
        <c:delete val="1"/>
        <c:axPos val="b"/>
        <c:numFmt formatCode="ge" sourceLinked="1"/>
        <c:majorTickMark val="none"/>
        <c:minorTickMark val="none"/>
        <c:tickLblPos val="none"/>
        <c:crossAx val="71430912"/>
        <c:crosses val="autoZero"/>
        <c:auto val="1"/>
        <c:lblOffset val="100"/>
        <c:baseTimeUnit val="years"/>
      </c:dateAx>
      <c:valAx>
        <c:axId val="714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42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91.2</c:v>
                </c:pt>
                <c:pt idx="1">
                  <c:v>94.9</c:v>
                </c:pt>
                <c:pt idx="2">
                  <c:v>95.6</c:v>
                </c:pt>
                <c:pt idx="3">
                  <c:v>91.3</c:v>
                </c:pt>
                <c:pt idx="4">
                  <c:v>96</c:v>
                </c:pt>
              </c:numCache>
            </c:numRef>
          </c:val>
          <c:extLst xmlns:c16r2="http://schemas.microsoft.com/office/drawing/2015/06/chart">
            <c:ext xmlns:c16="http://schemas.microsoft.com/office/drawing/2014/chart" uri="{C3380CC4-5D6E-409C-BE32-E72D297353CC}">
              <c16:uniqueId val="{00000000-34A9-4168-8581-9FE2521B8CF8}"/>
            </c:ext>
          </c:extLst>
        </c:ser>
        <c:dLbls>
          <c:showLegendKey val="0"/>
          <c:showVal val="0"/>
          <c:showCatName val="0"/>
          <c:showSerName val="0"/>
          <c:showPercent val="0"/>
          <c:showBubbleSize val="0"/>
        </c:dLbls>
        <c:gapWidth val="150"/>
        <c:axId val="71716864"/>
        <c:axId val="717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34A9-4168-8581-9FE2521B8CF8}"/>
            </c:ext>
          </c:extLst>
        </c:ser>
        <c:dLbls>
          <c:showLegendKey val="0"/>
          <c:showVal val="0"/>
          <c:showCatName val="0"/>
          <c:showSerName val="0"/>
          <c:showPercent val="0"/>
          <c:showBubbleSize val="0"/>
        </c:dLbls>
        <c:marker val="1"/>
        <c:smooth val="0"/>
        <c:axId val="71716864"/>
        <c:axId val="71718784"/>
      </c:lineChart>
      <c:dateAx>
        <c:axId val="71716864"/>
        <c:scaling>
          <c:orientation val="minMax"/>
        </c:scaling>
        <c:delete val="1"/>
        <c:axPos val="b"/>
        <c:numFmt formatCode="ge" sourceLinked="1"/>
        <c:majorTickMark val="none"/>
        <c:minorTickMark val="none"/>
        <c:tickLblPos val="none"/>
        <c:crossAx val="71718784"/>
        <c:crosses val="autoZero"/>
        <c:auto val="1"/>
        <c:lblOffset val="100"/>
        <c:baseTimeUnit val="years"/>
      </c:dateAx>
      <c:valAx>
        <c:axId val="7171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17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78</c:v>
                </c:pt>
                <c:pt idx="1">
                  <c:v>21.7</c:v>
                </c:pt>
                <c:pt idx="2">
                  <c:v>21.4</c:v>
                </c:pt>
                <c:pt idx="3">
                  <c:v>27.5</c:v>
                </c:pt>
                <c:pt idx="4">
                  <c:v>32.299999999999997</c:v>
                </c:pt>
              </c:numCache>
            </c:numRef>
          </c:val>
          <c:extLst xmlns:c16r2="http://schemas.microsoft.com/office/drawing/2015/06/chart">
            <c:ext xmlns:c16="http://schemas.microsoft.com/office/drawing/2014/chart" uri="{C3380CC4-5D6E-409C-BE32-E72D297353CC}">
              <c16:uniqueId val="{00000000-56B9-4529-B51B-5DE9317A7F49}"/>
            </c:ext>
          </c:extLst>
        </c:ser>
        <c:dLbls>
          <c:showLegendKey val="0"/>
          <c:showVal val="0"/>
          <c:showCatName val="0"/>
          <c:showSerName val="0"/>
          <c:showPercent val="0"/>
          <c:showBubbleSize val="0"/>
        </c:dLbls>
        <c:gapWidth val="150"/>
        <c:axId val="71744896"/>
        <c:axId val="717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56B9-4529-B51B-5DE9317A7F49}"/>
            </c:ext>
          </c:extLst>
        </c:ser>
        <c:dLbls>
          <c:showLegendKey val="0"/>
          <c:showVal val="0"/>
          <c:showCatName val="0"/>
          <c:showSerName val="0"/>
          <c:showPercent val="0"/>
          <c:showBubbleSize val="0"/>
        </c:dLbls>
        <c:marker val="1"/>
        <c:smooth val="0"/>
        <c:axId val="71744896"/>
        <c:axId val="71759360"/>
      </c:lineChart>
      <c:dateAx>
        <c:axId val="71744896"/>
        <c:scaling>
          <c:orientation val="minMax"/>
        </c:scaling>
        <c:delete val="1"/>
        <c:axPos val="b"/>
        <c:numFmt formatCode="ge" sourceLinked="1"/>
        <c:majorTickMark val="none"/>
        <c:minorTickMark val="none"/>
        <c:tickLblPos val="none"/>
        <c:crossAx val="71759360"/>
        <c:crosses val="autoZero"/>
        <c:auto val="1"/>
        <c:lblOffset val="100"/>
        <c:baseTimeUnit val="years"/>
      </c:dateAx>
      <c:valAx>
        <c:axId val="7175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7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77.599999999999994</c:v>
                </c:pt>
                <c:pt idx="1">
                  <c:v>28.6</c:v>
                </c:pt>
                <c:pt idx="2">
                  <c:v>40.1</c:v>
                </c:pt>
                <c:pt idx="3">
                  <c:v>50.8</c:v>
                </c:pt>
                <c:pt idx="4">
                  <c:v>57.4</c:v>
                </c:pt>
              </c:numCache>
            </c:numRef>
          </c:val>
          <c:extLst xmlns:c16r2="http://schemas.microsoft.com/office/drawing/2015/06/chart">
            <c:ext xmlns:c16="http://schemas.microsoft.com/office/drawing/2014/chart" uri="{C3380CC4-5D6E-409C-BE32-E72D297353CC}">
              <c16:uniqueId val="{00000000-17FF-4CFF-88D5-57DBC2F3843A}"/>
            </c:ext>
          </c:extLst>
        </c:ser>
        <c:dLbls>
          <c:showLegendKey val="0"/>
          <c:showVal val="0"/>
          <c:showCatName val="0"/>
          <c:showSerName val="0"/>
          <c:showPercent val="0"/>
          <c:showBubbleSize val="0"/>
        </c:dLbls>
        <c:gapWidth val="150"/>
        <c:axId val="71906816"/>
        <c:axId val="719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17FF-4CFF-88D5-57DBC2F3843A}"/>
            </c:ext>
          </c:extLst>
        </c:ser>
        <c:dLbls>
          <c:showLegendKey val="0"/>
          <c:showVal val="0"/>
          <c:showCatName val="0"/>
          <c:showSerName val="0"/>
          <c:showPercent val="0"/>
          <c:showBubbleSize val="0"/>
        </c:dLbls>
        <c:marker val="1"/>
        <c:smooth val="0"/>
        <c:axId val="71906816"/>
        <c:axId val="71908736"/>
      </c:lineChart>
      <c:dateAx>
        <c:axId val="71906816"/>
        <c:scaling>
          <c:orientation val="minMax"/>
        </c:scaling>
        <c:delete val="1"/>
        <c:axPos val="b"/>
        <c:numFmt formatCode="ge" sourceLinked="1"/>
        <c:majorTickMark val="none"/>
        <c:minorTickMark val="none"/>
        <c:tickLblPos val="none"/>
        <c:crossAx val="71908736"/>
        <c:crosses val="autoZero"/>
        <c:auto val="1"/>
        <c:lblOffset val="100"/>
        <c:baseTimeUnit val="years"/>
      </c:dateAx>
      <c:valAx>
        <c:axId val="719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90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18635502</c:v>
                </c:pt>
                <c:pt idx="1">
                  <c:v>47597255</c:v>
                </c:pt>
                <c:pt idx="2">
                  <c:v>45066781</c:v>
                </c:pt>
                <c:pt idx="3">
                  <c:v>45285206</c:v>
                </c:pt>
                <c:pt idx="4">
                  <c:v>45588358</c:v>
                </c:pt>
              </c:numCache>
            </c:numRef>
          </c:val>
          <c:extLst xmlns:c16r2="http://schemas.microsoft.com/office/drawing/2015/06/chart">
            <c:ext xmlns:c16="http://schemas.microsoft.com/office/drawing/2014/chart" uri="{C3380CC4-5D6E-409C-BE32-E72D297353CC}">
              <c16:uniqueId val="{00000000-4041-4CF4-A74B-3440C4E095F5}"/>
            </c:ext>
          </c:extLst>
        </c:ser>
        <c:dLbls>
          <c:showLegendKey val="0"/>
          <c:showVal val="0"/>
          <c:showCatName val="0"/>
          <c:showSerName val="0"/>
          <c:showPercent val="0"/>
          <c:showBubbleSize val="0"/>
        </c:dLbls>
        <c:gapWidth val="150"/>
        <c:axId val="71939200"/>
        <c:axId val="719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4041-4CF4-A74B-3440C4E095F5}"/>
            </c:ext>
          </c:extLst>
        </c:ser>
        <c:dLbls>
          <c:showLegendKey val="0"/>
          <c:showVal val="0"/>
          <c:showCatName val="0"/>
          <c:showSerName val="0"/>
          <c:showPercent val="0"/>
          <c:showBubbleSize val="0"/>
        </c:dLbls>
        <c:marker val="1"/>
        <c:smooth val="0"/>
        <c:axId val="71939200"/>
        <c:axId val="71941120"/>
      </c:lineChart>
      <c:dateAx>
        <c:axId val="71939200"/>
        <c:scaling>
          <c:orientation val="minMax"/>
        </c:scaling>
        <c:delete val="1"/>
        <c:axPos val="b"/>
        <c:numFmt formatCode="ge" sourceLinked="1"/>
        <c:majorTickMark val="none"/>
        <c:minorTickMark val="none"/>
        <c:tickLblPos val="none"/>
        <c:crossAx val="71941120"/>
        <c:crosses val="autoZero"/>
        <c:auto val="1"/>
        <c:lblOffset val="100"/>
        <c:baseTimeUnit val="years"/>
      </c:dateAx>
      <c:valAx>
        <c:axId val="7194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93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31.1</c:v>
                </c:pt>
                <c:pt idx="1">
                  <c:v>25</c:v>
                </c:pt>
                <c:pt idx="2">
                  <c:v>22.7</c:v>
                </c:pt>
                <c:pt idx="3">
                  <c:v>24</c:v>
                </c:pt>
                <c:pt idx="4">
                  <c:v>24.5</c:v>
                </c:pt>
              </c:numCache>
            </c:numRef>
          </c:val>
          <c:extLst xmlns:c16r2="http://schemas.microsoft.com/office/drawing/2015/06/chart">
            <c:ext xmlns:c16="http://schemas.microsoft.com/office/drawing/2014/chart" uri="{C3380CC4-5D6E-409C-BE32-E72D297353CC}">
              <c16:uniqueId val="{00000000-5746-4AB3-AC92-F94C9458E1CC}"/>
            </c:ext>
          </c:extLst>
        </c:ser>
        <c:dLbls>
          <c:showLegendKey val="0"/>
          <c:showVal val="0"/>
          <c:showCatName val="0"/>
          <c:showSerName val="0"/>
          <c:showPercent val="0"/>
          <c:showBubbleSize val="0"/>
        </c:dLbls>
        <c:gapWidth val="150"/>
        <c:axId val="72164096"/>
        <c:axId val="721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5746-4AB3-AC92-F94C9458E1CC}"/>
            </c:ext>
          </c:extLst>
        </c:ser>
        <c:dLbls>
          <c:showLegendKey val="0"/>
          <c:showVal val="0"/>
          <c:showCatName val="0"/>
          <c:showSerName val="0"/>
          <c:showPercent val="0"/>
          <c:showBubbleSize val="0"/>
        </c:dLbls>
        <c:marker val="1"/>
        <c:smooth val="0"/>
        <c:axId val="72164096"/>
        <c:axId val="72166016"/>
      </c:lineChart>
      <c:dateAx>
        <c:axId val="72164096"/>
        <c:scaling>
          <c:orientation val="minMax"/>
        </c:scaling>
        <c:delete val="1"/>
        <c:axPos val="b"/>
        <c:numFmt formatCode="ge" sourceLinked="1"/>
        <c:majorTickMark val="none"/>
        <c:minorTickMark val="none"/>
        <c:tickLblPos val="none"/>
        <c:crossAx val="72166016"/>
        <c:crosses val="autoZero"/>
        <c:auto val="1"/>
        <c:lblOffset val="100"/>
        <c:baseTimeUnit val="years"/>
      </c:dateAx>
      <c:valAx>
        <c:axId val="721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1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65.8</c:v>
                </c:pt>
                <c:pt idx="1">
                  <c:v>61.5</c:v>
                </c:pt>
                <c:pt idx="2">
                  <c:v>55.8</c:v>
                </c:pt>
                <c:pt idx="3">
                  <c:v>56.9</c:v>
                </c:pt>
                <c:pt idx="4">
                  <c:v>53.9</c:v>
                </c:pt>
              </c:numCache>
            </c:numRef>
          </c:val>
          <c:extLst xmlns:c16r2="http://schemas.microsoft.com/office/drawing/2015/06/chart">
            <c:ext xmlns:c16="http://schemas.microsoft.com/office/drawing/2014/chart" uri="{C3380CC4-5D6E-409C-BE32-E72D297353CC}">
              <c16:uniqueId val="{00000000-26A5-4FCC-BA18-B3B22E6DEB1D}"/>
            </c:ext>
          </c:extLst>
        </c:ser>
        <c:dLbls>
          <c:showLegendKey val="0"/>
          <c:showVal val="0"/>
          <c:showCatName val="0"/>
          <c:showSerName val="0"/>
          <c:showPercent val="0"/>
          <c:showBubbleSize val="0"/>
        </c:dLbls>
        <c:gapWidth val="150"/>
        <c:axId val="81273216"/>
        <c:axId val="812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26A5-4FCC-BA18-B3B22E6DEB1D}"/>
            </c:ext>
          </c:extLst>
        </c:ser>
        <c:dLbls>
          <c:showLegendKey val="0"/>
          <c:showVal val="0"/>
          <c:showCatName val="0"/>
          <c:showSerName val="0"/>
          <c:showPercent val="0"/>
          <c:showBubbleSize val="0"/>
        </c:dLbls>
        <c:marker val="1"/>
        <c:smooth val="0"/>
        <c:axId val="81273216"/>
        <c:axId val="81275136"/>
      </c:lineChart>
      <c:dateAx>
        <c:axId val="81273216"/>
        <c:scaling>
          <c:orientation val="minMax"/>
        </c:scaling>
        <c:delete val="1"/>
        <c:axPos val="b"/>
        <c:numFmt formatCode="ge" sourceLinked="1"/>
        <c:majorTickMark val="none"/>
        <c:minorTickMark val="none"/>
        <c:tickLblPos val="none"/>
        <c:crossAx val="81275136"/>
        <c:crosses val="autoZero"/>
        <c:auto val="1"/>
        <c:lblOffset val="100"/>
        <c:baseTimeUnit val="years"/>
      </c:dateAx>
      <c:valAx>
        <c:axId val="812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7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B19"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北海道小樽市　小樽病院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300床以上～400床未満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 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302</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f>データ!AA6</f>
        <v>4</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26</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対象</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透 I 訓 ガ</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感 災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f>データ!AB6</f>
        <v>80</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f>データ!AC6</f>
        <v>2</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388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118948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30863</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７：１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302</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302</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150</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153</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f>データ!AH7</f>
        <v>91.2</v>
      </c>
      <c r="Q33" s="96"/>
      <c r="R33" s="96"/>
      <c r="S33" s="96"/>
      <c r="T33" s="96"/>
      <c r="U33" s="96"/>
      <c r="V33" s="96"/>
      <c r="W33" s="96"/>
      <c r="X33" s="96"/>
      <c r="Y33" s="96"/>
      <c r="Z33" s="96"/>
      <c r="AA33" s="96"/>
      <c r="AB33" s="96"/>
      <c r="AC33" s="96"/>
      <c r="AD33" s="97"/>
      <c r="AE33" s="95">
        <f>データ!AI7</f>
        <v>94.9</v>
      </c>
      <c r="AF33" s="96"/>
      <c r="AG33" s="96"/>
      <c r="AH33" s="96"/>
      <c r="AI33" s="96"/>
      <c r="AJ33" s="96"/>
      <c r="AK33" s="96"/>
      <c r="AL33" s="96"/>
      <c r="AM33" s="96"/>
      <c r="AN33" s="96"/>
      <c r="AO33" s="96"/>
      <c r="AP33" s="96"/>
      <c r="AQ33" s="96"/>
      <c r="AR33" s="96"/>
      <c r="AS33" s="97"/>
      <c r="AT33" s="95">
        <f>データ!AJ7</f>
        <v>95.6</v>
      </c>
      <c r="AU33" s="96"/>
      <c r="AV33" s="96"/>
      <c r="AW33" s="96"/>
      <c r="AX33" s="96"/>
      <c r="AY33" s="96"/>
      <c r="AZ33" s="96"/>
      <c r="BA33" s="96"/>
      <c r="BB33" s="96"/>
      <c r="BC33" s="96"/>
      <c r="BD33" s="96"/>
      <c r="BE33" s="96"/>
      <c r="BF33" s="96"/>
      <c r="BG33" s="96"/>
      <c r="BH33" s="97"/>
      <c r="BI33" s="95">
        <f>データ!AK7</f>
        <v>91.3</v>
      </c>
      <c r="BJ33" s="96"/>
      <c r="BK33" s="96"/>
      <c r="BL33" s="96"/>
      <c r="BM33" s="96"/>
      <c r="BN33" s="96"/>
      <c r="BO33" s="96"/>
      <c r="BP33" s="96"/>
      <c r="BQ33" s="96"/>
      <c r="BR33" s="96"/>
      <c r="BS33" s="96"/>
      <c r="BT33" s="96"/>
      <c r="BU33" s="96"/>
      <c r="BV33" s="96"/>
      <c r="BW33" s="97"/>
      <c r="BX33" s="95">
        <f>データ!AL7</f>
        <v>96</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83.5</v>
      </c>
      <c r="DE33" s="96"/>
      <c r="DF33" s="96"/>
      <c r="DG33" s="96"/>
      <c r="DH33" s="96"/>
      <c r="DI33" s="96"/>
      <c r="DJ33" s="96"/>
      <c r="DK33" s="96"/>
      <c r="DL33" s="96"/>
      <c r="DM33" s="96"/>
      <c r="DN33" s="96"/>
      <c r="DO33" s="96"/>
      <c r="DP33" s="96"/>
      <c r="DQ33" s="96"/>
      <c r="DR33" s="97"/>
      <c r="DS33" s="95">
        <f>データ!AT7</f>
        <v>91.7</v>
      </c>
      <c r="DT33" s="96"/>
      <c r="DU33" s="96"/>
      <c r="DV33" s="96"/>
      <c r="DW33" s="96"/>
      <c r="DX33" s="96"/>
      <c r="DY33" s="96"/>
      <c r="DZ33" s="96"/>
      <c r="EA33" s="96"/>
      <c r="EB33" s="96"/>
      <c r="EC33" s="96"/>
      <c r="ED33" s="96"/>
      <c r="EE33" s="96"/>
      <c r="EF33" s="96"/>
      <c r="EG33" s="97"/>
      <c r="EH33" s="95">
        <f>データ!AU7</f>
        <v>91</v>
      </c>
      <c r="EI33" s="96"/>
      <c r="EJ33" s="96"/>
      <c r="EK33" s="96"/>
      <c r="EL33" s="96"/>
      <c r="EM33" s="96"/>
      <c r="EN33" s="96"/>
      <c r="EO33" s="96"/>
      <c r="EP33" s="96"/>
      <c r="EQ33" s="96"/>
      <c r="ER33" s="96"/>
      <c r="ES33" s="96"/>
      <c r="ET33" s="96"/>
      <c r="EU33" s="96"/>
      <c r="EV33" s="97"/>
      <c r="EW33" s="95">
        <f>データ!AV7</f>
        <v>87.7</v>
      </c>
      <c r="EX33" s="96"/>
      <c r="EY33" s="96"/>
      <c r="EZ33" s="96"/>
      <c r="FA33" s="96"/>
      <c r="FB33" s="96"/>
      <c r="FC33" s="96"/>
      <c r="FD33" s="96"/>
      <c r="FE33" s="96"/>
      <c r="FF33" s="96"/>
      <c r="FG33" s="96"/>
      <c r="FH33" s="96"/>
      <c r="FI33" s="96"/>
      <c r="FJ33" s="96"/>
      <c r="FK33" s="97"/>
      <c r="FL33" s="95">
        <f>データ!AW7</f>
        <v>92.9</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91.5</v>
      </c>
      <c r="GS33" s="96"/>
      <c r="GT33" s="96"/>
      <c r="GU33" s="96"/>
      <c r="GV33" s="96"/>
      <c r="GW33" s="96"/>
      <c r="GX33" s="96"/>
      <c r="GY33" s="96"/>
      <c r="GZ33" s="96"/>
      <c r="HA33" s="96"/>
      <c r="HB33" s="96"/>
      <c r="HC33" s="96"/>
      <c r="HD33" s="96"/>
      <c r="HE33" s="96"/>
      <c r="HF33" s="97"/>
      <c r="HG33" s="95">
        <f>データ!BE7</f>
        <v>107.8</v>
      </c>
      <c r="HH33" s="96"/>
      <c r="HI33" s="96"/>
      <c r="HJ33" s="96"/>
      <c r="HK33" s="96"/>
      <c r="HL33" s="96"/>
      <c r="HM33" s="96"/>
      <c r="HN33" s="96"/>
      <c r="HO33" s="96"/>
      <c r="HP33" s="96"/>
      <c r="HQ33" s="96"/>
      <c r="HR33" s="96"/>
      <c r="HS33" s="96"/>
      <c r="HT33" s="96"/>
      <c r="HU33" s="97"/>
      <c r="HV33" s="95">
        <f>データ!BF7</f>
        <v>96.3</v>
      </c>
      <c r="HW33" s="96"/>
      <c r="HX33" s="96"/>
      <c r="HY33" s="96"/>
      <c r="HZ33" s="96"/>
      <c r="IA33" s="96"/>
      <c r="IB33" s="96"/>
      <c r="IC33" s="96"/>
      <c r="ID33" s="96"/>
      <c r="IE33" s="96"/>
      <c r="IF33" s="96"/>
      <c r="IG33" s="96"/>
      <c r="IH33" s="96"/>
      <c r="II33" s="96"/>
      <c r="IJ33" s="97"/>
      <c r="IK33" s="95">
        <f>データ!BG7</f>
        <v>105</v>
      </c>
      <c r="IL33" s="96"/>
      <c r="IM33" s="96"/>
      <c r="IN33" s="96"/>
      <c r="IO33" s="96"/>
      <c r="IP33" s="96"/>
      <c r="IQ33" s="96"/>
      <c r="IR33" s="96"/>
      <c r="IS33" s="96"/>
      <c r="IT33" s="96"/>
      <c r="IU33" s="96"/>
      <c r="IV33" s="96"/>
      <c r="IW33" s="96"/>
      <c r="IX33" s="96"/>
      <c r="IY33" s="97"/>
      <c r="IZ33" s="95">
        <f>データ!BH7</f>
        <v>100</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60.5</v>
      </c>
      <c r="KG33" s="96"/>
      <c r="KH33" s="96"/>
      <c r="KI33" s="96"/>
      <c r="KJ33" s="96"/>
      <c r="KK33" s="96"/>
      <c r="KL33" s="96"/>
      <c r="KM33" s="96"/>
      <c r="KN33" s="96"/>
      <c r="KO33" s="96"/>
      <c r="KP33" s="96"/>
      <c r="KQ33" s="96"/>
      <c r="KR33" s="96"/>
      <c r="KS33" s="96"/>
      <c r="KT33" s="97"/>
      <c r="KU33" s="95">
        <f>データ!BP7</f>
        <v>72.2</v>
      </c>
      <c r="KV33" s="96"/>
      <c r="KW33" s="96"/>
      <c r="KX33" s="96"/>
      <c r="KY33" s="96"/>
      <c r="KZ33" s="96"/>
      <c r="LA33" s="96"/>
      <c r="LB33" s="96"/>
      <c r="LC33" s="96"/>
      <c r="LD33" s="96"/>
      <c r="LE33" s="96"/>
      <c r="LF33" s="96"/>
      <c r="LG33" s="96"/>
      <c r="LH33" s="96"/>
      <c r="LI33" s="97"/>
      <c r="LJ33" s="95">
        <f>データ!BQ7</f>
        <v>88.5</v>
      </c>
      <c r="LK33" s="96"/>
      <c r="LL33" s="96"/>
      <c r="LM33" s="96"/>
      <c r="LN33" s="96"/>
      <c r="LO33" s="96"/>
      <c r="LP33" s="96"/>
      <c r="LQ33" s="96"/>
      <c r="LR33" s="96"/>
      <c r="LS33" s="96"/>
      <c r="LT33" s="96"/>
      <c r="LU33" s="96"/>
      <c r="LV33" s="96"/>
      <c r="LW33" s="96"/>
      <c r="LX33" s="97"/>
      <c r="LY33" s="95">
        <f>データ!BR7</f>
        <v>86.1</v>
      </c>
      <c r="LZ33" s="96"/>
      <c r="MA33" s="96"/>
      <c r="MB33" s="96"/>
      <c r="MC33" s="96"/>
      <c r="MD33" s="96"/>
      <c r="ME33" s="96"/>
      <c r="MF33" s="96"/>
      <c r="MG33" s="96"/>
      <c r="MH33" s="96"/>
      <c r="MI33" s="96"/>
      <c r="MJ33" s="96"/>
      <c r="MK33" s="96"/>
      <c r="ML33" s="96"/>
      <c r="MM33" s="97"/>
      <c r="MN33" s="95">
        <f>データ!BS7</f>
        <v>92.6</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f>データ!AM7</f>
        <v>98.1</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97.2</v>
      </c>
      <c r="BJ34" s="96"/>
      <c r="BK34" s="96"/>
      <c r="BL34" s="96"/>
      <c r="BM34" s="96"/>
      <c r="BN34" s="96"/>
      <c r="BO34" s="96"/>
      <c r="BP34" s="96"/>
      <c r="BQ34" s="96"/>
      <c r="BR34" s="96"/>
      <c r="BS34" s="96"/>
      <c r="BT34" s="96"/>
      <c r="BU34" s="96"/>
      <c r="BV34" s="96"/>
      <c r="BW34" s="97"/>
      <c r="BX34" s="95">
        <f>データ!AQ7</f>
        <v>97</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89.6</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90.1</v>
      </c>
      <c r="EX34" s="96"/>
      <c r="EY34" s="96"/>
      <c r="EZ34" s="96"/>
      <c r="FA34" s="96"/>
      <c r="FB34" s="96"/>
      <c r="FC34" s="96"/>
      <c r="FD34" s="96"/>
      <c r="FE34" s="96"/>
      <c r="FF34" s="96"/>
      <c r="FG34" s="96"/>
      <c r="FH34" s="96"/>
      <c r="FI34" s="96"/>
      <c r="FJ34" s="96"/>
      <c r="FK34" s="97"/>
      <c r="FL34" s="95">
        <f>データ!BB7</f>
        <v>89.6</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103.1</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76.3</v>
      </c>
      <c r="IL34" s="96"/>
      <c r="IM34" s="96"/>
      <c r="IN34" s="96"/>
      <c r="IO34" s="96"/>
      <c r="IP34" s="96"/>
      <c r="IQ34" s="96"/>
      <c r="IR34" s="96"/>
      <c r="IS34" s="96"/>
      <c r="IT34" s="96"/>
      <c r="IU34" s="96"/>
      <c r="IV34" s="96"/>
      <c r="IW34" s="96"/>
      <c r="IX34" s="96"/>
      <c r="IY34" s="97"/>
      <c r="IZ34" s="95">
        <f>データ!BM7</f>
        <v>80.7</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69.2</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72.599999999999994</v>
      </c>
      <c r="LZ34" s="96"/>
      <c r="MA34" s="96"/>
      <c r="MB34" s="96"/>
      <c r="MC34" s="96"/>
      <c r="MD34" s="96"/>
      <c r="ME34" s="96"/>
      <c r="MF34" s="96"/>
      <c r="MG34" s="96"/>
      <c r="MH34" s="96"/>
      <c r="MI34" s="96"/>
      <c r="MJ34" s="96"/>
      <c r="MK34" s="96"/>
      <c r="ML34" s="96"/>
      <c r="MM34" s="97"/>
      <c r="MN34" s="95">
        <f>データ!BX7</f>
        <v>73.5</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7" t="s">
        <v>151</v>
      </c>
      <c r="NK49" s="148"/>
      <c r="NL49" s="148"/>
      <c r="NM49" s="148"/>
      <c r="NN49" s="148"/>
      <c r="NO49" s="148"/>
      <c r="NP49" s="148"/>
      <c r="NQ49" s="148"/>
      <c r="NR49" s="148"/>
      <c r="NS49" s="148"/>
      <c r="NT49" s="148"/>
      <c r="NU49" s="148"/>
      <c r="NV49" s="148"/>
      <c r="NW49" s="148"/>
      <c r="NX49" s="14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7"/>
      <c r="NK50" s="148"/>
      <c r="NL50" s="148"/>
      <c r="NM50" s="148"/>
      <c r="NN50" s="148"/>
      <c r="NO50" s="148"/>
      <c r="NP50" s="148"/>
      <c r="NQ50" s="148"/>
      <c r="NR50" s="148"/>
      <c r="NS50" s="148"/>
      <c r="NT50" s="148"/>
      <c r="NU50" s="148"/>
      <c r="NV50" s="148"/>
      <c r="NW50" s="148"/>
      <c r="NX50" s="14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7"/>
      <c r="NK51" s="148"/>
      <c r="NL51" s="148"/>
      <c r="NM51" s="148"/>
      <c r="NN51" s="148"/>
      <c r="NO51" s="148"/>
      <c r="NP51" s="148"/>
      <c r="NQ51" s="148"/>
      <c r="NR51" s="148"/>
      <c r="NS51" s="148"/>
      <c r="NT51" s="148"/>
      <c r="NU51" s="148"/>
      <c r="NV51" s="148"/>
      <c r="NW51" s="148"/>
      <c r="NX51" s="14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7"/>
      <c r="NK52" s="148"/>
      <c r="NL52" s="148"/>
      <c r="NM52" s="148"/>
      <c r="NN52" s="148"/>
      <c r="NO52" s="148"/>
      <c r="NP52" s="148"/>
      <c r="NQ52" s="148"/>
      <c r="NR52" s="148"/>
      <c r="NS52" s="148"/>
      <c r="NT52" s="148"/>
      <c r="NU52" s="148"/>
      <c r="NV52" s="148"/>
      <c r="NW52" s="148"/>
      <c r="NX52" s="14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7"/>
      <c r="NK54" s="148"/>
      <c r="NL54" s="148"/>
      <c r="NM54" s="148"/>
      <c r="NN54" s="148"/>
      <c r="NO54" s="148"/>
      <c r="NP54" s="148"/>
      <c r="NQ54" s="148"/>
      <c r="NR54" s="148"/>
      <c r="NS54" s="148"/>
      <c r="NT54" s="148"/>
      <c r="NU54" s="148"/>
      <c r="NV54" s="148"/>
      <c r="NW54" s="148"/>
      <c r="NX54" s="149"/>
    </row>
    <row r="55" spans="1:388" ht="13.5" customHeight="1">
      <c r="A55" s="2"/>
      <c r="B55" s="25"/>
      <c r="C55" s="5"/>
      <c r="D55" s="5"/>
      <c r="E55" s="5"/>
      <c r="F55" s="5"/>
      <c r="G55" s="94" t="s">
        <v>37</v>
      </c>
      <c r="H55" s="94"/>
      <c r="I55" s="94"/>
      <c r="J55" s="94"/>
      <c r="K55" s="94"/>
      <c r="L55" s="94"/>
      <c r="M55" s="94"/>
      <c r="N55" s="94"/>
      <c r="O55" s="94"/>
      <c r="P55" s="98">
        <f>データ!BZ7</f>
        <v>46510</v>
      </c>
      <c r="Q55" s="99"/>
      <c r="R55" s="99"/>
      <c r="S55" s="99"/>
      <c r="T55" s="99"/>
      <c r="U55" s="99"/>
      <c r="V55" s="99"/>
      <c r="W55" s="99"/>
      <c r="X55" s="99"/>
      <c r="Y55" s="99"/>
      <c r="Z55" s="99"/>
      <c r="AA55" s="99"/>
      <c r="AB55" s="99"/>
      <c r="AC55" s="99"/>
      <c r="AD55" s="100"/>
      <c r="AE55" s="98">
        <f>データ!CA7</f>
        <v>44124</v>
      </c>
      <c r="AF55" s="99"/>
      <c r="AG55" s="99"/>
      <c r="AH55" s="99"/>
      <c r="AI55" s="99"/>
      <c r="AJ55" s="99"/>
      <c r="AK55" s="99"/>
      <c r="AL55" s="99"/>
      <c r="AM55" s="99"/>
      <c r="AN55" s="99"/>
      <c r="AO55" s="99"/>
      <c r="AP55" s="99"/>
      <c r="AQ55" s="99"/>
      <c r="AR55" s="99"/>
      <c r="AS55" s="100"/>
      <c r="AT55" s="98">
        <f>データ!CB7</f>
        <v>47912</v>
      </c>
      <c r="AU55" s="99"/>
      <c r="AV55" s="99"/>
      <c r="AW55" s="99"/>
      <c r="AX55" s="99"/>
      <c r="AY55" s="99"/>
      <c r="AZ55" s="99"/>
      <c r="BA55" s="99"/>
      <c r="BB55" s="99"/>
      <c r="BC55" s="99"/>
      <c r="BD55" s="99"/>
      <c r="BE55" s="99"/>
      <c r="BF55" s="99"/>
      <c r="BG55" s="99"/>
      <c r="BH55" s="100"/>
      <c r="BI55" s="98">
        <f>データ!CC7</f>
        <v>50408</v>
      </c>
      <c r="BJ55" s="99"/>
      <c r="BK55" s="99"/>
      <c r="BL55" s="99"/>
      <c r="BM55" s="99"/>
      <c r="BN55" s="99"/>
      <c r="BO55" s="99"/>
      <c r="BP55" s="99"/>
      <c r="BQ55" s="99"/>
      <c r="BR55" s="99"/>
      <c r="BS55" s="99"/>
      <c r="BT55" s="99"/>
      <c r="BU55" s="99"/>
      <c r="BV55" s="99"/>
      <c r="BW55" s="100"/>
      <c r="BX55" s="98">
        <f>データ!CD7</f>
        <v>52386</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15910</v>
      </c>
      <c r="DE55" s="99"/>
      <c r="DF55" s="99"/>
      <c r="DG55" s="99"/>
      <c r="DH55" s="99"/>
      <c r="DI55" s="99"/>
      <c r="DJ55" s="99"/>
      <c r="DK55" s="99"/>
      <c r="DL55" s="99"/>
      <c r="DM55" s="99"/>
      <c r="DN55" s="99"/>
      <c r="DO55" s="99"/>
      <c r="DP55" s="99"/>
      <c r="DQ55" s="99"/>
      <c r="DR55" s="100"/>
      <c r="DS55" s="98">
        <f>データ!CL7</f>
        <v>12617</v>
      </c>
      <c r="DT55" s="99"/>
      <c r="DU55" s="99"/>
      <c r="DV55" s="99"/>
      <c r="DW55" s="99"/>
      <c r="DX55" s="99"/>
      <c r="DY55" s="99"/>
      <c r="DZ55" s="99"/>
      <c r="EA55" s="99"/>
      <c r="EB55" s="99"/>
      <c r="EC55" s="99"/>
      <c r="ED55" s="99"/>
      <c r="EE55" s="99"/>
      <c r="EF55" s="99"/>
      <c r="EG55" s="100"/>
      <c r="EH55" s="98">
        <f>データ!CM7</f>
        <v>10775</v>
      </c>
      <c r="EI55" s="99"/>
      <c r="EJ55" s="99"/>
      <c r="EK55" s="99"/>
      <c r="EL55" s="99"/>
      <c r="EM55" s="99"/>
      <c r="EN55" s="99"/>
      <c r="EO55" s="99"/>
      <c r="EP55" s="99"/>
      <c r="EQ55" s="99"/>
      <c r="ER55" s="99"/>
      <c r="ES55" s="99"/>
      <c r="ET55" s="99"/>
      <c r="EU55" s="99"/>
      <c r="EV55" s="100"/>
      <c r="EW55" s="98">
        <f>データ!CN7</f>
        <v>11010</v>
      </c>
      <c r="EX55" s="99"/>
      <c r="EY55" s="99"/>
      <c r="EZ55" s="99"/>
      <c r="FA55" s="99"/>
      <c r="FB55" s="99"/>
      <c r="FC55" s="99"/>
      <c r="FD55" s="99"/>
      <c r="FE55" s="99"/>
      <c r="FF55" s="99"/>
      <c r="FG55" s="99"/>
      <c r="FH55" s="99"/>
      <c r="FI55" s="99"/>
      <c r="FJ55" s="99"/>
      <c r="FK55" s="100"/>
      <c r="FL55" s="98">
        <f>データ!CO7</f>
        <v>11330</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65.8</v>
      </c>
      <c r="GS55" s="96"/>
      <c r="GT55" s="96"/>
      <c r="GU55" s="96"/>
      <c r="GV55" s="96"/>
      <c r="GW55" s="96"/>
      <c r="GX55" s="96"/>
      <c r="GY55" s="96"/>
      <c r="GZ55" s="96"/>
      <c r="HA55" s="96"/>
      <c r="HB55" s="96"/>
      <c r="HC55" s="96"/>
      <c r="HD55" s="96"/>
      <c r="HE55" s="96"/>
      <c r="HF55" s="97"/>
      <c r="HG55" s="95">
        <f>データ!CW7</f>
        <v>61.5</v>
      </c>
      <c r="HH55" s="96"/>
      <c r="HI55" s="96"/>
      <c r="HJ55" s="96"/>
      <c r="HK55" s="96"/>
      <c r="HL55" s="96"/>
      <c r="HM55" s="96"/>
      <c r="HN55" s="96"/>
      <c r="HO55" s="96"/>
      <c r="HP55" s="96"/>
      <c r="HQ55" s="96"/>
      <c r="HR55" s="96"/>
      <c r="HS55" s="96"/>
      <c r="HT55" s="96"/>
      <c r="HU55" s="97"/>
      <c r="HV55" s="95">
        <f>データ!CX7</f>
        <v>55.8</v>
      </c>
      <c r="HW55" s="96"/>
      <c r="HX55" s="96"/>
      <c r="HY55" s="96"/>
      <c r="HZ55" s="96"/>
      <c r="IA55" s="96"/>
      <c r="IB55" s="96"/>
      <c r="IC55" s="96"/>
      <c r="ID55" s="96"/>
      <c r="IE55" s="96"/>
      <c r="IF55" s="96"/>
      <c r="IG55" s="96"/>
      <c r="IH55" s="96"/>
      <c r="II55" s="96"/>
      <c r="IJ55" s="97"/>
      <c r="IK55" s="95">
        <f>データ!CY7</f>
        <v>56.9</v>
      </c>
      <c r="IL55" s="96"/>
      <c r="IM55" s="96"/>
      <c r="IN55" s="96"/>
      <c r="IO55" s="96"/>
      <c r="IP55" s="96"/>
      <c r="IQ55" s="96"/>
      <c r="IR55" s="96"/>
      <c r="IS55" s="96"/>
      <c r="IT55" s="96"/>
      <c r="IU55" s="96"/>
      <c r="IV55" s="96"/>
      <c r="IW55" s="96"/>
      <c r="IX55" s="96"/>
      <c r="IY55" s="97"/>
      <c r="IZ55" s="95">
        <f>データ!CZ7</f>
        <v>53.9</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31.1</v>
      </c>
      <c r="KG55" s="96"/>
      <c r="KH55" s="96"/>
      <c r="KI55" s="96"/>
      <c r="KJ55" s="96"/>
      <c r="KK55" s="96"/>
      <c r="KL55" s="96"/>
      <c r="KM55" s="96"/>
      <c r="KN55" s="96"/>
      <c r="KO55" s="96"/>
      <c r="KP55" s="96"/>
      <c r="KQ55" s="96"/>
      <c r="KR55" s="96"/>
      <c r="KS55" s="96"/>
      <c r="KT55" s="97"/>
      <c r="KU55" s="95">
        <f>データ!DH7</f>
        <v>25</v>
      </c>
      <c r="KV55" s="96"/>
      <c r="KW55" s="96"/>
      <c r="KX55" s="96"/>
      <c r="KY55" s="96"/>
      <c r="KZ55" s="96"/>
      <c r="LA55" s="96"/>
      <c r="LB55" s="96"/>
      <c r="LC55" s="96"/>
      <c r="LD55" s="96"/>
      <c r="LE55" s="96"/>
      <c r="LF55" s="96"/>
      <c r="LG55" s="96"/>
      <c r="LH55" s="96"/>
      <c r="LI55" s="97"/>
      <c r="LJ55" s="95">
        <f>データ!DI7</f>
        <v>22.7</v>
      </c>
      <c r="LK55" s="96"/>
      <c r="LL55" s="96"/>
      <c r="LM55" s="96"/>
      <c r="LN55" s="96"/>
      <c r="LO55" s="96"/>
      <c r="LP55" s="96"/>
      <c r="LQ55" s="96"/>
      <c r="LR55" s="96"/>
      <c r="LS55" s="96"/>
      <c r="LT55" s="96"/>
      <c r="LU55" s="96"/>
      <c r="LV55" s="96"/>
      <c r="LW55" s="96"/>
      <c r="LX55" s="97"/>
      <c r="LY55" s="95">
        <f>データ!DJ7</f>
        <v>24</v>
      </c>
      <c r="LZ55" s="96"/>
      <c r="MA55" s="96"/>
      <c r="MB55" s="96"/>
      <c r="MC55" s="96"/>
      <c r="MD55" s="96"/>
      <c r="ME55" s="96"/>
      <c r="MF55" s="96"/>
      <c r="MG55" s="96"/>
      <c r="MH55" s="96"/>
      <c r="MI55" s="96"/>
      <c r="MJ55" s="96"/>
      <c r="MK55" s="96"/>
      <c r="ML55" s="96"/>
      <c r="MM55" s="97"/>
      <c r="MN55" s="95">
        <f>データ!DK7</f>
        <v>24.5</v>
      </c>
      <c r="MO55" s="96"/>
      <c r="MP55" s="96"/>
      <c r="MQ55" s="96"/>
      <c r="MR55" s="96"/>
      <c r="MS55" s="96"/>
      <c r="MT55" s="96"/>
      <c r="MU55" s="96"/>
      <c r="MV55" s="96"/>
      <c r="MW55" s="96"/>
      <c r="MX55" s="96"/>
      <c r="MY55" s="96"/>
      <c r="MZ55" s="96"/>
      <c r="NA55" s="96"/>
      <c r="NB55" s="97"/>
      <c r="NC55" s="5"/>
      <c r="ND55" s="5"/>
      <c r="NE55" s="5"/>
      <c r="NF55" s="5"/>
      <c r="NG55" s="5"/>
      <c r="NH55" s="27"/>
      <c r="NI55" s="2"/>
      <c r="NJ55" s="147"/>
      <c r="NK55" s="148"/>
      <c r="NL55" s="148"/>
      <c r="NM55" s="148"/>
      <c r="NN55" s="148"/>
      <c r="NO55" s="148"/>
      <c r="NP55" s="148"/>
      <c r="NQ55" s="148"/>
      <c r="NR55" s="148"/>
      <c r="NS55" s="148"/>
      <c r="NT55" s="148"/>
      <c r="NU55" s="148"/>
      <c r="NV55" s="148"/>
      <c r="NW55" s="148"/>
      <c r="NX55" s="149"/>
    </row>
    <row r="56" spans="1:388" ht="13.5" customHeight="1">
      <c r="A56" s="2"/>
      <c r="B56" s="25"/>
      <c r="C56" s="5"/>
      <c r="D56" s="5"/>
      <c r="E56" s="5"/>
      <c r="F56" s="5"/>
      <c r="G56" s="94" t="s">
        <v>38</v>
      </c>
      <c r="H56" s="94"/>
      <c r="I56" s="94"/>
      <c r="J56" s="94"/>
      <c r="K56" s="94"/>
      <c r="L56" s="94"/>
      <c r="M56" s="94"/>
      <c r="N56" s="94"/>
      <c r="O56" s="94"/>
      <c r="P56" s="98">
        <f>データ!CE7</f>
        <v>43981</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50510</v>
      </c>
      <c r="BJ56" s="99"/>
      <c r="BK56" s="99"/>
      <c r="BL56" s="99"/>
      <c r="BM56" s="99"/>
      <c r="BN56" s="99"/>
      <c r="BO56" s="99"/>
      <c r="BP56" s="99"/>
      <c r="BQ56" s="99"/>
      <c r="BR56" s="99"/>
      <c r="BS56" s="99"/>
      <c r="BT56" s="99"/>
      <c r="BU56" s="99"/>
      <c r="BV56" s="99"/>
      <c r="BW56" s="100"/>
      <c r="BX56" s="98">
        <f>データ!CI7</f>
        <v>50958</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11009</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13552</v>
      </c>
      <c r="EX56" s="99"/>
      <c r="EY56" s="99"/>
      <c r="EZ56" s="99"/>
      <c r="FA56" s="99"/>
      <c r="FB56" s="99"/>
      <c r="FC56" s="99"/>
      <c r="FD56" s="99"/>
      <c r="FE56" s="99"/>
      <c r="FF56" s="99"/>
      <c r="FG56" s="99"/>
      <c r="FH56" s="99"/>
      <c r="FI56" s="99"/>
      <c r="FJ56" s="99"/>
      <c r="FK56" s="100"/>
      <c r="FL56" s="98">
        <f>データ!CT7</f>
        <v>13792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56.5</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55.8</v>
      </c>
      <c r="IL56" s="96"/>
      <c r="IM56" s="96"/>
      <c r="IN56" s="96"/>
      <c r="IO56" s="96"/>
      <c r="IP56" s="96"/>
      <c r="IQ56" s="96"/>
      <c r="IR56" s="96"/>
      <c r="IS56" s="96"/>
      <c r="IT56" s="96"/>
      <c r="IU56" s="96"/>
      <c r="IV56" s="96"/>
      <c r="IW56" s="96"/>
      <c r="IX56" s="96"/>
      <c r="IY56" s="97"/>
      <c r="IZ56" s="95">
        <f>データ!DE7</f>
        <v>56.1</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22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23.8</v>
      </c>
      <c r="LZ56" s="96"/>
      <c r="MA56" s="96"/>
      <c r="MB56" s="96"/>
      <c r="MC56" s="96"/>
      <c r="MD56" s="96"/>
      <c r="ME56" s="96"/>
      <c r="MF56" s="96"/>
      <c r="MG56" s="96"/>
      <c r="MH56" s="96"/>
      <c r="MI56" s="96"/>
      <c r="MJ56" s="96"/>
      <c r="MK56" s="96"/>
      <c r="ML56" s="96"/>
      <c r="MM56" s="97"/>
      <c r="MN56" s="95">
        <f>データ!DP7</f>
        <v>23.9</v>
      </c>
      <c r="MO56" s="96"/>
      <c r="MP56" s="96"/>
      <c r="MQ56" s="96"/>
      <c r="MR56" s="96"/>
      <c r="MS56" s="96"/>
      <c r="MT56" s="96"/>
      <c r="MU56" s="96"/>
      <c r="MV56" s="96"/>
      <c r="MW56" s="96"/>
      <c r="MX56" s="96"/>
      <c r="MY56" s="96"/>
      <c r="MZ56" s="96"/>
      <c r="NA56" s="96"/>
      <c r="NB56" s="97"/>
      <c r="NC56" s="5"/>
      <c r="ND56" s="5"/>
      <c r="NE56" s="5"/>
      <c r="NF56" s="5"/>
      <c r="NG56" s="5"/>
      <c r="NH56" s="27"/>
      <c r="NI56" s="2"/>
      <c r="NJ56" s="147"/>
      <c r="NK56" s="148"/>
      <c r="NL56" s="148"/>
      <c r="NM56" s="148"/>
      <c r="NN56" s="148"/>
      <c r="NO56" s="148"/>
      <c r="NP56" s="148"/>
      <c r="NQ56" s="148"/>
      <c r="NR56" s="148"/>
      <c r="NS56" s="148"/>
      <c r="NT56" s="148"/>
      <c r="NU56" s="148"/>
      <c r="NV56" s="148"/>
      <c r="NW56" s="148"/>
      <c r="NX56" s="14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7"/>
      <c r="NK57" s="148"/>
      <c r="NL57" s="148"/>
      <c r="NM57" s="148"/>
      <c r="NN57" s="148"/>
      <c r="NO57" s="148"/>
      <c r="NP57" s="148"/>
      <c r="NQ57" s="148"/>
      <c r="NR57" s="148"/>
      <c r="NS57" s="148"/>
      <c r="NT57" s="148"/>
      <c r="NU57" s="148"/>
      <c r="NV57" s="148"/>
      <c r="NW57" s="148"/>
      <c r="NX57" s="149"/>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7"/>
      <c r="NK58" s="148"/>
      <c r="NL58" s="148"/>
      <c r="NM58" s="148"/>
      <c r="NN58" s="148"/>
      <c r="NO58" s="148"/>
      <c r="NP58" s="148"/>
      <c r="NQ58" s="148"/>
      <c r="NR58" s="148"/>
      <c r="NS58" s="148"/>
      <c r="NT58" s="148"/>
      <c r="NU58" s="148"/>
      <c r="NV58" s="148"/>
      <c r="NW58" s="148"/>
      <c r="NX58" s="149"/>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7"/>
      <c r="NK59" s="148"/>
      <c r="NL59" s="148"/>
      <c r="NM59" s="148"/>
      <c r="NN59" s="148"/>
      <c r="NO59" s="148"/>
      <c r="NP59" s="148"/>
      <c r="NQ59" s="148"/>
      <c r="NR59" s="148"/>
      <c r="NS59" s="148"/>
      <c r="NT59" s="148"/>
      <c r="NU59" s="148"/>
      <c r="NV59" s="148"/>
      <c r="NW59" s="148"/>
      <c r="NX59" s="14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7"/>
      <c r="NK60" s="148"/>
      <c r="NL60" s="148"/>
      <c r="NM60" s="148"/>
      <c r="NN60" s="148"/>
      <c r="NO60" s="148"/>
      <c r="NP60" s="148"/>
      <c r="NQ60" s="148"/>
      <c r="NR60" s="148"/>
      <c r="NS60" s="148"/>
      <c r="NT60" s="148"/>
      <c r="NU60" s="148"/>
      <c r="NV60" s="148"/>
      <c r="NW60" s="148"/>
      <c r="NX60" s="14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7"/>
      <c r="NK61" s="148"/>
      <c r="NL61" s="148"/>
      <c r="NM61" s="148"/>
      <c r="NN61" s="148"/>
      <c r="NO61" s="148"/>
      <c r="NP61" s="148"/>
      <c r="NQ61" s="148"/>
      <c r="NR61" s="148"/>
      <c r="NS61" s="148"/>
      <c r="NT61" s="148"/>
      <c r="NU61" s="148"/>
      <c r="NV61" s="148"/>
      <c r="NW61" s="148"/>
      <c r="NX61" s="149"/>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47"/>
      <c r="NK62" s="148"/>
      <c r="NL62" s="148"/>
      <c r="NM62" s="148"/>
      <c r="NN62" s="148"/>
      <c r="NO62" s="148"/>
      <c r="NP62" s="148"/>
      <c r="NQ62" s="148"/>
      <c r="NR62" s="148"/>
      <c r="NS62" s="148"/>
      <c r="NT62" s="148"/>
      <c r="NU62" s="148"/>
      <c r="NV62" s="148"/>
      <c r="NW62" s="148"/>
      <c r="NX62" s="149"/>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47"/>
      <c r="NK63" s="148"/>
      <c r="NL63" s="148"/>
      <c r="NM63" s="148"/>
      <c r="NN63" s="148"/>
      <c r="NO63" s="148"/>
      <c r="NP63" s="148"/>
      <c r="NQ63" s="148"/>
      <c r="NR63" s="148"/>
      <c r="NS63" s="148"/>
      <c r="NT63" s="148"/>
      <c r="NU63" s="148"/>
      <c r="NV63" s="148"/>
      <c r="NW63" s="148"/>
      <c r="NX63" s="14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7"/>
      <c r="NK64" s="148"/>
      <c r="NL64" s="148"/>
      <c r="NM64" s="148"/>
      <c r="NN64" s="148"/>
      <c r="NO64" s="148"/>
      <c r="NP64" s="148"/>
      <c r="NQ64" s="148"/>
      <c r="NR64" s="148"/>
      <c r="NS64" s="148"/>
      <c r="NT64" s="148"/>
      <c r="NU64" s="148"/>
      <c r="NV64" s="148"/>
      <c r="NW64" s="148"/>
      <c r="NX64" s="14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51"/>
      <c r="NL65" s="151"/>
      <c r="NM65" s="151"/>
      <c r="NN65" s="151"/>
      <c r="NO65" s="151"/>
      <c r="NP65" s="151"/>
      <c r="NQ65" s="151"/>
      <c r="NR65" s="151"/>
      <c r="NS65" s="151"/>
      <c r="NT65" s="151"/>
      <c r="NU65" s="151"/>
      <c r="NV65" s="151"/>
      <c r="NW65" s="151"/>
      <c r="NX65" s="15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7" t="s">
        <v>152</v>
      </c>
      <c r="NK68" s="148"/>
      <c r="NL68" s="148"/>
      <c r="NM68" s="148"/>
      <c r="NN68" s="148"/>
      <c r="NO68" s="148"/>
      <c r="NP68" s="148"/>
      <c r="NQ68" s="148"/>
      <c r="NR68" s="148"/>
      <c r="NS68" s="148"/>
      <c r="NT68" s="148"/>
      <c r="NU68" s="148"/>
      <c r="NV68" s="148"/>
      <c r="NW68" s="148"/>
      <c r="NX68" s="14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7"/>
      <c r="NK69" s="148"/>
      <c r="NL69" s="148"/>
      <c r="NM69" s="148"/>
      <c r="NN69" s="148"/>
      <c r="NO69" s="148"/>
      <c r="NP69" s="148"/>
      <c r="NQ69" s="148"/>
      <c r="NR69" s="148"/>
      <c r="NS69" s="148"/>
      <c r="NT69" s="148"/>
      <c r="NU69" s="148"/>
      <c r="NV69" s="148"/>
      <c r="NW69" s="148"/>
      <c r="NX69" s="14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7"/>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78</v>
      </c>
      <c r="V79" s="84"/>
      <c r="W79" s="84"/>
      <c r="X79" s="84"/>
      <c r="Y79" s="84"/>
      <c r="Z79" s="84"/>
      <c r="AA79" s="84"/>
      <c r="AB79" s="84"/>
      <c r="AC79" s="84"/>
      <c r="AD79" s="84"/>
      <c r="AE79" s="84"/>
      <c r="AF79" s="84"/>
      <c r="AG79" s="84"/>
      <c r="AH79" s="84"/>
      <c r="AI79" s="84"/>
      <c r="AJ79" s="84"/>
      <c r="AK79" s="84"/>
      <c r="AL79" s="84"/>
      <c r="AM79" s="84"/>
      <c r="AN79" s="84">
        <f>データ!DS7</f>
        <v>21.7</v>
      </c>
      <c r="AO79" s="84"/>
      <c r="AP79" s="84"/>
      <c r="AQ79" s="84"/>
      <c r="AR79" s="84"/>
      <c r="AS79" s="84"/>
      <c r="AT79" s="84"/>
      <c r="AU79" s="84"/>
      <c r="AV79" s="84"/>
      <c r="AW79" s="84"/>
      <c r="AX79" s="84"/>
      <c r="AY79" s="84"/>
      <c r="AZ79" s="84"/>
      <c r="BA79" s="84"/>
      <c r="BB79" s="84"/>
      <c r="BC79" s="84"/>
      <c r="BD79" s="84"/>
      <c r="BE79" s="84"/>
      <c r="BF79" s="84"/>
      <c r="BG79" s="84">
        <f>データ!DT7</f>
        <v>21.4</v>
      </c>
      <c r="BH79" s="84"/>
      <c r="BI79" s="84"/>
      <c r="BJ79" s="84"/>
      <c r="BK79" s="84"/>
      <c r="BL79" s="84"/>
      <c r="BM79" s="84"/>
      <c r="BN79" s="84"/>
      <c r="BO79" s="84"/>
      <c r="BP79" s="84"/>
      <c r="BQ79" s="84"/>
      <c r="BR79" s="84"/>
      <c r="BS79" s="84"/>
      <c r="BT79" s="84"/>
      <c r="BU79" s="84"/>
      <c r="BV79" s="84"/>
      <c r="BW79" s="84"/>
      <c r="BX79" s="84"/>
      <c r="BY79" s="84"/>
      <c r="BZ79" s="84">
        <f>データ!DU7</f>
        <v>27.5</v>
      </c>
      <c r="CA79" s="84"/>
      <c r="CB79" s="84"/>
      <c r="CC79" s="84"/>
      <c r="CD79" s="84"/>
      <c r="CE79" s="84"/>
      <c r="CF79" s="84"/>
      <c r="CG79" s="84"/>
      <c r="CH79" s="84"/>
      <c r="CI79" s="84"/>
      <c r="CJ79" s="84"/>
      <c r="CK79" s="84"/>
      <c r="CL79" s="84"/>
      <c r="CM79" s="84"/>
      <c r="CN79" s="84"/>
      <c r="CO79" s="84"/>
      <c r="CP79" s="84"/>
      <c r="CQ79" s="84"/>
      <c r="CR79" s="84"/>
      <c r="CS79" s="84">
        <f>データ!DV7</f>
        <v>32.299999999999997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77.599999999999994</v>
      </c>
      <c r="EP79" s="84"/>
      <c r="EQ79" s="84"/>
      <c r="ER79" s="84"/>
      <c r="ES79" s="84"/>
      <c r="ET79" s="84"/>
      <c r="EU79" s="84"/>
      <c r="EV79" s="84"/>
      <c r="EW79" s="84"/>
      <c r="EX79" s="84"/>
      <c r="EY79" s="84"/>
      <c r="EZ79" s="84"/>
      <c r="FA79" s="84"/>
      <c r="FB79" s="84"/>
      <c r="FC79" s="84"/>
      <c r="FD79" s="84"/>
      <c r="FE79" s="84"/>
      <c r="FF79" s="84"/>
      <c r="FG79" s="84"/>
      <c r="FH79" s="84">
        <f>データ!ED7</f>
        <v>28.6</v>
      </c>
      <c r="FI79" s="84"/>
      <c r="FJ79" s="84"/>
      <c r="FK79" s="84"/>
      <c r="FL79" s="84"/>
      <c r="FM79" s="84"/>
      <c r="FN79" s="84"/>
      <c r="FO79" s="84"/>
      <c r="FP79" s="84"/>
      <c r="FQ79" s="84"/>
      <c r="FR79" s="84"/>
      <c r="FS79" s="84"/>
      <c r="FT79" s="84"/>
      <c r="FU79" s="84"/>
      <c r="FV79" s="84"/>
      <c r="FW79" s="84"/>
      <c r="FX79" s="84"/>
      <c r="FY79" s="84"/>
      <c r="FZ79" s="84"/>
      <c r="GA79" s="84">
        <f>データ!EE7</f>
        <v>40.1</v>
      </c>
      <c r="GB79" s="84"/>
      <c r="GC79" s="84"/>
      <c r="GD79" s="84"/>
      <c r="GE79" s="84"/>
      <c r="GF79" s="84"/>
      <c r="GG79" s="84"/>
      <c r="GH79" s="84"/>
      <c r="GI79" s="84"/>
      <c r="GJ79" s="84"/>
      <c r="GK79" s="84"/>
      <c r="GL79" s="84"/>
      <c r="GM79" s="84"/>
      <c r="GN79" s="84"/>
      <c r="GO79" s="84"/>
      <c r="GP79" s="84"/>
      <c r="GQ79" s="84"/>
      <c r="GR79" s="84"/>
      <c r="GS79" s="84"/>
      <c r="GT79" s="84">
        <f>データ!EF7</f>
        <v>50.8</v>
      </c>
      <c r="GU79" s="84"/>
      <c r="GV79" s="84"/>
      <c r="GW79" s="84"/>
      <c r="GX79" s="84"/>
      <c r="GY79" s="84"/>
      <c r="GZ79" s="84"/>
      <c r="HA79" s="84"/>
      <c r="HB79" s="84"/>
      <c r="HC79" s="84"/>
      <c r="HD79" s="84"/>
      <c r="HE79" s="84"/>
      <c r="HF79" s="84"/>
      <c r="HG79" s="84"/>
      <c r="HH79" s="84"/>
      <c r="HI79" s="84"/>
      <c r="HJ79" s="84"/>
      <c r="HK79" s="84"/>
      <c r="HL79" s="84"/>
      <c r="HM79" s="84">
        <f>データ!EG7</f>
        <v>57.4</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18635502</v>
      </c>
      <c r="JK79" s="83"/>
      <c r="JL79" s="83"/>
      <c r="JM79" s="83"/>
      <c r="JN79" s="83"/>
      <c r="JO79" s="83"/>
      <c r="JP79" s="83"/>
      <c r="JQ79" s="83"/>
      <c r="JR79" s="83"/>
      <c r="JS79" s="83"/>
      <c r="JT79" s="83"/>
      <c r="JU79" s="83"/>
      <c r="JV79" s="83"/>
      <c r="JW79" s="83"/>
      <c r="JX79" s="83"/>
      <c r="JY79" s="83"/>
      <c r="JZ79" s="83"/>
      <c r="KA79" s="83"/>
      <c r="KB79" s="83"/>
      <c r="KC79" s="83">
        <f>データ!EO7</f>
        <v>47597255</v>
      </c>
      <c r="KD79" s="83"/>
      <c r="KE79" s="83"/>
      <c r="KF79" s="83"/>
      <c r="KG79" s="83"/>
      <c r="KH79" s="83"/>
      <c r="KI79" s="83"/>
      <c r="KJ79" s="83"/>
      <c r="KK79" s="83"/>
      <c r="KL79" s="83"/>
      <c r="KM79" s="83"/>
      <c r="KN79" s="83"/>
      <c r="KO79" s="83"/>
      <c r="KP79" s="83"/>
      <c r="KQ79" s="83"/>
      <c r="KR79" s="83"/>
      <c r="KS79" s="83"/>
      <c r="KT79" s="83"/>
      <c r="KU79" s="83"/>
      <c r="KV79" s="83">
        <f>データ!EP7</f>
        <v>45066781</v>
      </c>
      <c r="KW79" s="83"/>
      <c r="KX79" s="83"/>
      <c r="KY79" s="83"/>
      <c r="KZ79" s="83"/>
      <c r="LA79" s="83"/>
      <c r="LB79" s="83"/>
      <c r="LC79" s="83"/>
      <c r="LD79" s="83"/>
      <c r="LE79" s="83"/>
      <c r="LF79" s="83"/>
      <c r="LG79" s="83"/>
      <c r="LH79" s="83"/>
      <c r="LI79" s="83"/>
      <c r="LJ79" s="83"/>
      <c r="LK79" s="83"/>
      <c r="LL79" s="83"/>
      <c r="LM79" s="83"/>
      <c r="LN79" s="83"/>
      <c r="LO79" s="83">
        <f>データ!EQ7</f>
        <v>45285206</v>
      </c>
      <c r="LP79" s="83"/>
      <c r="LQ79" s="83"/>
      <c r="LR79" s="83"/>
      <c r="LS79" s="83"/>
      <c r="LT79" s="83"/>
      <c r="LU79" s="83"/>
      <c r="LV79" s="83"/>
      <c r="LW79" s="83"/>
      <c r="LX79" s="83"/>
      <c r="LY79" s="83"/>
      <c r="LZ79" s="83"/>
      <c r="MA79" s="83"/>
      <c r="MB79" s="83"/>
      <c r="MC79" s="83"/>
      <c r="MD79" s="83"/>
      <c r="ME79" s="83"/>
      <c r="MF79" s="83"/>
      <c r="MG79" s="83"/>
      <c r="MH79" s="83">
        <f>データ!ER7</f>
        <v>45588358</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48.2</v>
      </c>
      <c r="V80" s="84"/>
      <c r="W80" s="84"/>
      <c r="X80" s="84"/>
      <c r="Y80" s="84"/>
      <c r="Z80" s="84"/>
      <c r="AA80" s="84"/>
      <c r="AB80" s="84"/>
      <c r="AC80" s="84"/>
      <c r="AD80" s="84"/>
      <c r="AE80" s="84"/>
      <c r="AF80" s="84"/>
      <c r="AG80" s="84"/>
      <c r="AH80" s="84"/>
      <c r="AI80" s="84"/>
      <c r="AJ80" s="84"/>
      <c r="AK80" s="84"/>
      <c r="AL80" s="84"/>
      <c r="AM80" s="84"/>
      <c r="AN80" s="84">
        <f>データ!DX7</f>
        <v>48.9</v>
      </c>
      <c r="AO80" s="84"/>
      <c r="AP80" s="84"/>
      <c r="AQ80" s="84"/>
      <c r="AR80" s="84"/>
      <c r="AS80" s="84"/>
      <c r="AT80" s="84"/>
      <c r="AU80" s="84"/>
      <c r="AV80" s="84"/>
      <c r="AW80" s="84"/>
      <c r="AX80" s="84"/>
      <c r="AY80" s="84"/>
      <c r="AZ80" s="84"/>
      <c r="BA80" s="84"/>
      <c r="BB80" s="84"/>
      <c r="BC80" s="84"/>
      <c r="BD80" s="84"/>
      <c r="BE80" s="84"/>
      <c r="BF80" s="84"/>
      <c r="BG80" s="84">
        <f>データ!DY7</f>
        <v>50.3</v>
      </c>
      <c r="BH80" s="84"/>
      <c r="BI80" s="84"/>
      <c r="BJ80" s="84"/>
      <c r="BK80" s="84"/>
      <c r="BL80" s="84"/>
      <c r="BM80" s="84"/>
      <c r="BN80" s="84"/>
      <c r="BO80" s="84"/>
      <c r="BP80" s="84"/>
      <c r="BQ80" s="84"/>
      <c r="BR80" s="84"/>
      <c r="BS80" s="84"/>
      <c r="BT80" s="84"/>
      <c r="BU80" s="84"/>
      <c r="BV80" s="84"/>
      <c r="BW80" s="84"/>
      <c r="BX80" s="84"/>
      <c r="BY80" s="84"/>
      <c r="BZ80" s="84">
        <f>データ!DZ7</f>
        <v>49.8</v>
      </c>
      <c r="CA80" s="84"/>
      <c r="CB80" s="84"/>
      <c r="CC80" s="84"/>
      <c r="CD80" s="84"/>
      <c r="CE80" s="84"/>
      <c r="CF80" s="84"/>
      <c r="CG80" s="84"/>
      <c r="CH80" s="84"/>
      <c r="CI80" s="84"/>
      <c r="CJ80" s="84"/>
      <c r="CK80" s="84"/>
      <c r="CL80" s="84"/>
      <c r="CM80" s="84"/>
      <c r="CN80" s="84"/>
      <c r="CO80" s="84"/>
      <c r="CP80" s="84"/>
      <c r="CQ80" s="84"/>
      <c r="CR80" s="84"/>
      <c r="CS80" s="84">
        <f>データ!EA7</f>
        <v>50.9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61.6</v>
      </c>
      <c r="EP80" s="84"/>
      <c r="EQ80" s="84"/>
      <c r="ER80" s="84"/>
      <c r="ES80" s="84"/>
      <c r="ET80" s="84"/>
      <c r="EU80" s="84"/>
      <c r="EV80" s="84"/>
      <c r="EW80" s="84"/>
      <c r="EX80" s="84"/>
      <c r="EY80" s="84"/>
      <c r="EZ80" s="84"/>
      <c r="FA80" s="84"/>
      <c r="FB80" s="84"/>
      <c r="FC80" s="84"/>
      <c r="FD80" s="84"/>
      <c r="FE80" s="84"/>
      <c r="FF80" s="84"/>
      <c r="FG80" s="84"/>
      <c r="FH80" s="84">
        <f>データ!EI7</f>
        <v>65.400000000000006</v>
      </c>
      <c r="FI80" s="84"/>
      <c r="FJ80" s="84"/>
      <c r="FK80" s="84"/>
      <c r="FL80" s="84"/>
      <c r="FM80" s="84"/>
      <c r="FN80" s="84"/>
      <c r="FO80" s="84"/>
      <c r="FP80" s="84"/>
      <c r="FQ80" s="84"/>
      <c r="FR80" s="84"/>
      <c r="FS80" s="84"/>
      <c r="FT80" s="84"/>
      <c r="FU80" s="84"/>
      <c r="FV80" s="84"/>
      <c r="FW80" s="84"/>
      <c r="FX80" s="84"/>
      <c r="FY80" s="84"/>
      <c r="FZ80" s="84"/>
      <c r="GA80" s="84">
        <f>データ!EJ7</f>
        <v>65.7</v>
      </c>
      <c r="GB80" s="84"/>
      <c r="GC80" s="84"/>
      <c r="GD80" s="84"/>
      <c r="GE80" s="84"/>
      <c r="GF80" s="84"/>
      <c r="GG80" s="84"/>
      <c r="GH80" s="84"/>
      <c r="GI80" s="84"/>
      <c r="GJ80" s="84"/>
      <c r="GK80" s="84"/>
      <c r="GL80" s="84"/>
      <c r="GM80" s="84"/>
      <c r="GN80" s="84"/>
      <c r="GO80" s="84"/>
      <c r="GP80" s="84"/>
      <c r="GQ80" s="84"/>
      <c r="GR80" s="84"/>
      <c r="GS80" s="84"/>
      <c r="GT80" s="84">
        <f>データ!EK7</f>
        <v>65</v>
      </c>
      <c r="GU80" s="84"/>
      <c r="GV80" s="84"/>
      <c r="GW80" s="84"/>
      <c r="GX80" s="84"/>
      <c r="GY80" s="84"/>
      <c r="GZ80" s="84"/>
      <c r="HA80" s="84"/>
      <c r="HB80" s="84"/>
      <c r="HC80" s="84"/>
      <c r="HD80" s="84"/>
      <c r="HE80" s="84"/>
      <c r="HF80" s="84"/>
      <c r="HG80" s="84"/>
      <c r="HH80" s="84"/>
      <c r="HI80" s="84"/>
      <c r="HJ80" s="84"/>
      <c r="HK80" s="84"/>
      <c r="HL80" s="84"/>
      <c r="HM80" s="84">
        <f>データ!EL7</f>
        <v>66.8</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34106897</v>
      </c>
      <c r="JK80" s="83"/>
      <c r="JL80" s="83"/>
      <c r="JM80" s="83"/>
      <c r="JN80" s="83"/>
      <c r="JO80" s="83"/>
      <c r="JP80" s="83"/>
      <c r="JQ80" s="83"/>
      <c r="JR80" s="83"/>
      <c r="JS80" s="83"/>
      <c r="JT80" s="83"/>
      <c r="JU80" s="83"/>
      <c r="JV80" s="83"/>
      <c r="JW80" s="83"/>
      <c r="JX80" s="83"/>
      <c r="JY80" s="83"/>
      <c r="JZ80" s="83"/>
      <c r="KA80" s="83"/>
      <c r="KB80" s="83"/>
      <c r="KC80" s="83">
        <f>データ!ET7</f>
        <v>41593368</v>
      </c>
      <c r="KD80" s="83"/>
      <c r="KE80" s="83"/>
      <c r="KF80" s="83"/>
      <c r="KG80" s="83"/>
      <c r="KH80" s="83"/>
      <c r="KI80" s="83"/>
      <c r="KJ80" s="83"/>
      <c r="KK80" s="83"/>
      <c r="KL80" s="83"/>
      <c r="KM80" s="83"/>
      <c r="KN80" s="83"/>
      <c r="KO80" s="83"/>
      <c r="KP80" s="83"/>
      <c r="KQ80" s="83"/>
      <c r="KR80" s="83"/>
      <c r="KS80" s="83"/>
      <c r="KT80" s="83"/>
      <c r="KU80" s="83"/>
      <c r="KV80" s="83">
        <f>データ!EU7</f>
        <v>42578034</v>
      </c>
      <c r="KW80" s="83"/>
      <c r="KX80" s="83"/>
      <c r="KY80" s="83"/>
      <c r="KZ80" s="83"/>
      <c r="LA80" s="83"/>
      <c r="LB80" s="83"/>
      <c r="LC80" s="83"/>
      <c r="LD80" s="83"/>
      <c r="LE80" s="83"/>
      <c r="LF80" s="83"/>
      <c r="LG80" s="83"/>
      <c r="LH80" s="83"/>
      <c r="LI80" s="83"/>
      <c r="LJ80" s="83"/>
      <c r="LK80" s="83"/>
      <c r="LL80" s="83"/>
      <c r="LM80" s="83"/>
      <c r="LN80" s="83"/>
      <c r="LO80" s="83">
        <f>データ!EV7</f>
        <v>45645830</v>
      </c>
      <c r="LP80" s="83"/>
      <c r="LQ80" s="83"/>
      <c r="LR80" s="83"/>
      <c r="LS80" s="83"/>
      <c r="LT80" s="83"/>
      <c r="LU80" s="83"/>
      <c r="LV80" s="83"/>
      <c r="LW80" s="83"/>
      <c r="LX80" s="83"/>
      <c r="LY80" s="83"/>
      <c r="LZ80" s="83"/>
      <c r="MA80" s="83"/>
      <c r="MB80" s="83"/>
      <c r="MC80" s="83"/>
      <c r="MD80" s="83"/>
      <c r="ME80" s="83"/>
      <c r="MF80" s="83"/>
      <c r="MG80" s="83"/>
      <c r="MH80" s="83">
        <f>データ!EW7</f>
        <v>47082778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50"/>
      <c r="NK84" s="151"/>
      <c r="NL84" s="151"/>
      <c r="NM84" s="151"/>
      <c r="NN84" s="151"/>
      <c r="NO84" s="151"/>
      <c r="NP84" s="151"/>
      <c r="NQ84" s="151"/>
      <c r="NR84" s="151"/>
      <c r="NS84" s="151"/>
      <c r="NT84" s="151"/>
      <c r="NU84" s="151"/>
      <c r="NV84" s="151"/>
      <c r="NW84" s="151"/>
      <c r="NX84" s="15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hZrf09hUKpdapffcU+ILIeayLDH1P8YVibW3kAO1WeMh7yEV4JcEKMvFwbaxPtZYMMLodEScYozThHb59Z4hQ==" saltValue="Y/vKkYCgo6tmKJI/yzTM7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74</v>
      </c>
      <c r="AI4" s="126"/>
      <c r="AJ4" s="126"/>
      <c r="AK4" s="126"/>
      <c r="AL4" s="126"/>
      <c r="AM4" s="126"/>
      <c r="AN4" s="126"/>
      <c r="AO4" s="126"/>
      <c r="AP4" s="126"/>
      <c r="AQ4" s="126"/>
      <c r="AR4" s="127"/>
      <c r="AS4" s="131" t="s">
        <v>75</v>
      </c>
      <c r="AT4" s="124"/>
      <c r="AU4" s="124"/>
      <c r="AV4" s="124"/>
      <c r="AW4" s="124"/>
      <c r="AX4" s="124"/>
      <c r="AY4" s="124"/>
      <c r="AZ4" s="124"/>
      <c r="BA4" s="124"/>
      <c r="BB4" s="124"/>
      <c r="BC4" s="124"/>
      <c r="BD4" s="131" t="s">
        <v>76</v>
      </c>
      <c r="BE4" s="124"/>
      <c r="BF4" s="124"/>
      <c r="BG4" s="124"/>
      <c r="BH4" s="124"/>
      <c r="BI4" s="124"/>
      <c r="BJ4" s="124"/>
      <c r="BK4" s="124"/>
      <c r="BL4" s="124"/>
      <c r="BM4" s="124"/>
      <c r="BN4" s="124"/>
      <c r="BO4" s="125" t="s">
        <v>77</v>
      </c>
      <c r="BP4" s="126"/>
      <c r="BQ4" s="126"/>
      <c r="BR4" s="126"/>
      <c r="BS4" s="126"/>
      <c r="BT4" s="126"/>
      <c r="BU4" s="126"/>
      <c r="BV4" s="126"/>
      <c r="BW4" s="126"/>
      <c r="BX4" s="126"/>
      <c r="BY4" s="127"/>
      <c r="BZ4" s="124" t="s">
        <v>78</v>
      </c>
      <c r="CA4" s="124"/>
      <c r="CB4" s="124"/>
      <c r="CC4" s="124"/>
      <c r="CD4" s="124"/>
      <c r="CE4" s="124"/>
      <c r="CF4" s="124"/>
      <c r="CG4" s="124"/>
      <c r="CH4" s="124"/>
      <c r="CI4" s="124"/>
      <c r="CJ4" s="124"/>
      <c r="CK4" s="131"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5" t="s">
        <v>82</v>
      </c>
      <c r="DS4" s="126"/>
      <c r="DT4" s="126"/>
      <c r="DU4" s="126"/>
      <c r="DV4" s="126"/>
      <c r="DW4" s="126"/>
      <c r="DX4" s="126"/>
      <c r="DY4" s="126"/>
      <c r="DZ4" s="126"/>
      <c r="EA4" s="126"/>
      <c r="EB4" s="127"/>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119</v>
      </c>
      <c r="BE5" s="61" t="s">
        <v>120</v>
      </c>
      <c r="BF5" s="61" t="s">
        <v>121</v>
      </c>
      <c r="BG5" s="61" t="s">
        <v>111</v>
      </c>
      <c r="BH5" s="61" t="s">
        <v>112</v>
      </c>
      <c r="BI5" s="61" t="s">
        <v>113</v>
      </c>
      <c r="BJ5" s="61" t="s">
        <v>114</v>
      </c>
      <c r="BK5" s="61" t="s">
        <v>115</v>
      </c>
      <c r="BL5" s="61" t="s">
        <v>116</v>
      </c>
      <c r="BM5" s="61" t="s">
        <v>117</v>
      </c>
      <c r="BN5" s="61" t="s">
        <v>118</v>
      </c>
      <c r="BO5" s="61" t="s">
        <v>108</v>
      </c>
      <c r="BP5" s="61" t="s">
        <v>120</v>
      </c>
      <c r="BQ5" s="61" t="s">
        <v>110</v>
      </c>
      <c r="BR5" s="61" t="s">
        <v>122</v>
      </c>
      <c r="BS5" s="61" t="s">
        <v>112</v>
      </c>
      <c r="BT5" s="61" t="s">
        <v>113</v>
      </c>
      <c r="BU5" s="61" t="s">
        <v>114</v>
      </c>
      <c r="BV5" s="61" t="s">
        <v>115</v>
      </c>
      <c r="BW5" s="61" t="s">
        <v>116</v>
      </c>
      <c r="BX5" s="61" t="s">
        <v>117</v>
      </c>
      <c r="BY5" s="61" t="s">
        <v>118</v>
      </c>
      <c r="BZ5" s="61" t="s">
        <v>119</v>
      </c>
      <c r="CA5" s="61" t="s">
        <v>120</v>
      </c>
      <c r="CB5" s="61" t="s">
        <v>110</v>
      </c>
      <c r="CC5" s="61" t="s">
        <v>123</v>
      </c>
      <c r="CD5" s="61" t="s">
        <v>112</v>
      </c>
      <c r="CE5" s="61" t="s">
        <v>113</v>
      </c>
      <c r="CF5" s="61" t="s">
        <v>114</v>
      </c>
      <c r="CG5" s="61" t="s">
        <v>115</v>
      </c>
      <c r="CH5" s="61" t="s">
        <v>116</v>
      </c>
      <c r="CI5" s="61" t="s">
        <v>117</v>
      </c>
      <c r="CJ5" s="61" t="s">
        <v>118</v>
      </c>
      <c r="CK5" s="61" t="s">
        <v>119</v>
      </c>
      <c r="CL5" s="61" t="s">
        <v>120</v>
      </c>
      <c r="CM5" s="61" t="s">
        <v>110</v>
      </c>
      <c r="CN5" s="61" t="s">
        <v>111</v>
      </c>
      <c r="CO5" s="61" t="s">
        <v>112</v>
      </c>
      <c r="CP5" s="61" t="s">
        <v>113</v>
      </c>
      <c r="CQ5" s="61" t="s">
        <v>114</v>
      </c>
      <c r="CR5" s="61" t="s">
        <v>115</v>
      </c>
      <c r="CS5" s="61" t="s">
        <v>116</v>
      </c>
      <c r="CT5" s="61" t="s">
        <v>117</v>
      </c>
      <c r="CU5" s="61" t="s">
        <v>118</v>
      </c>
      <c r="CV5" s="61" t="s">
        <v>119</v>
      </c>
      <c r="CW5" s="61" t="s">
        <v>124</v>
      </c>
      <c r="CX5" s="61" t="s">
        <v>110</v>
      </c>
      <c r="CY5" s="61" t="s">
        <v>122</v>
      </c>
      <c r="CZ5" s="61" t="s">
        <v>112</v>
      </c>
      <c r="DA5" s="61" t="s">
        <v>113</v>
      </c>
      <c r="DB5" s="61" t="s">
        <v>114</v>
      </c>
      <c r="DC5" s="61" t="s">
        <v>115</v>
      </c>
      <c r="DD5" s="61" t="s">
        <v>116</v>
      </c>
      <c r="DE5" s="61" t="s">
        <v>117</v>
      </c>
      <c r="DF5" s="61" t="s">
        <v>118</v>
      </c>
      <c r="DG5" s="61" t="s">
        <v>125</v>
      </c>
      <c r="DH5" s="61" t="s">
        <v>109</v>
      </c>
      <c r="DI5" s="61" t="s">
        <v>110</v>
      </c>
      <c r="DJ5" s="61" t="s">
        <v>111</v>
      </c>
      <c r="DK5" s="61" t="s">
        <v>112</v>
      </c>
      <c r="DL5" s="61" t="s">
        <v>113</v>
      </c>
      <c r="DM5" s="61" t="s">
        <v>114</v>
      </c>
      <c r="DN5" s="61" t="s">
        <v>115</v>
      </c>
      <c r="DO5" s="61" t="s">
        <v>116</v>
      </c>
      <c r="DP5" s="61" t="s">
        <v>117</v>
      </c>
      <c r="DQ5" s="61" t="s">
        <v>118</v>
      </c>
      <c r="DR5" s="61" t="s">
        <v>119</v>
      </c>
      <c r="DS5" s="61" t="s">
        <v>120</v>
      </c>
      <c r="DT5" s="61" t="s">
        <v>110</v>
      </c>
      <c r="DU5" s="61" t="s">
        <v>111</v>
      </c>
      <c r="DV5" s="61" t="s">
        <v>112</v>
      </c>
      <c r="DW5" s="61" t="s">
        <v>113</v>
      </c>
      <c r="DX5" s="61" t="s">
        <v>114</v>
      </c>
      <c r="DY5" s="61" t="s">
        <v>115</v>
      </c>
      <c r="DZ5" s="61" t="s">
        <v>116</v>
      </c>
      <c r="EA5" s="61" t="s">
        <v>117</v>
      </c>
      <c r="EB5" s="61" t="s">
        <v>118</v>
      </c>
      <c r="EC5" s="61" t="s">
        <v>108</v>
      </c>
      <c r="ED5" s="61" t="s">
        <v>120</v>
      </c>
      <c r="EE5" s="61" t="s">
        <v>110</v>
      </c>
      <c r="EF5" s="61" t="s">
        <v>111</v>
      </c>
      <c r="EG5" s="61" t="s">
        <v>112</v>
      </c>
      <c r="EH5" s="61" t="s">
        <v>113</v>
      </c>
      <c r="EI5" s="61" t="s">
        <v>114</v>
      </c>
      <c r="EJ5" s="61" t="s">
        <v>115</v>
      </c>
      <c r="EK5" s="61" t="s">
        <v>116</v>
      </c>
      <c r="EL5" s="61" t="s">
        <v>117</v>
      </c>
      <c r="EM5" s="61" t="s">
        <v>126</v>
      </c>
      <c r="EN5" s="61" t="s">
        <v>119</v>
      </c>
      <c r="EO5" s="61" t="s">
        <v>120</v>
      </c>
      <c r="EP5" s="61" t="s">
        <v>110</v>
      </c>
      <c r="EQ5" s="61" t="s">
        <v>111</v>
      </c>
      <c r="ER5" s="61" t="s">
        <v>112</v>
      </c>
      <c r="ES5" s="61" t="s">
        <v>113</v>
      </c>
      <c r="ET5" s="61" t="s">
        <v>114</v>
      </c>
      <c r="EU5" s="61" t="s">
        <v>115</v>
      </c>
      <c r="EV5" s="61" t="s">
        <v>116</v>
      </c>
      <c r="EW5" s="61" t="s">
        <v>117</v>
      </c>
      <c r="EX5" s="61" t="s">
        <v>118</v>
      </c>
    </row>
    <row r="6" spans="1:154" s="66" customFormat="1">
      <c r="A6" s="47" t="s">
        <v>127</v>
      </c>
      <c r="B6" s="62">
        <f>B8</f>
        <v>2017</v>
      </c>
      <c r="C6" s="62">
        <f t="shared" ref="C6:M6" si="2">C8</f>
        <v>12033</v>
      </c>
      <c r="D6" s="62">
        <f t="shared" si="2"/>
        <v>46</v>
      </c>
      <c r="E6" s="62">
        <f t="shared" si="2"/>
        <v>6</v>
      </c>
      <c r="F6" s="62">
        <f t="shared" si="2"/>
        <v>0</v>
      </c>
      <c r="G6" s="62">
        <f t="shared" si="2"/>
        <v>1</v>
      </c>
      <c r="H6" s="128" t="str">
        <f>IF(H8&lt;&gt;I8,H8,"")&amp;IF(I8&lt;&gt;J8,I8,"")&amp;"　"&amp;J8</f>
        <v>北海道小樽市　小樽病院</v>
      </c>
      <c r="I6" s="129"/>
      <c r="J6" s="130"/>
      <c r="K6" s="62" t="str">
        <f t="shared" si="2"/>
        <v>条例全部</v>
      </c>
      <c r="L6" s="62" t="str">
        <f t="shared" si="2"/>
        <v>病院事業</v>
      </c>
      <c r="M6" s="62" t="str">
        <f t="shared" si="2"/>
        <v>一般病院</v>
      </c>
      <c r="N6" s="62" t="str">
        <f>N8</f>
        <v>300床以上～400床未満</v>
      </c>
      <c r="O6" s="62" t="str">
        <f>O8</f>
        <v>自治体職員 学術・研究機関出身</v>
      </c>
      <c r="P6" s="62" t="str">
        <f>P8</f>
        <v>直営</v>
      </c>
      <c r="Q6" s="63">
        <f t="shared" ref="Q6:AG6" si="3">Q8</f>
        <v>26</v>
      </c>
      <c r="R6" s="62" t="str">
        <f t="shared" si="3"/>
        <v>対象</v>
      </c>
      <c r="S6" s="62" t="str">
        <f t="shared" si="3"/>
        <v>ド 透 I 訓 ガ</v>
      </c>
      <c r="T6" s="62" t="str">
        <f t="shared" si="3"/>
        <v>救 臨 感 災 輪</v>
      </c>
      <c r="U6" s="63">
        <f>U8</f>
        <v>118948</v>
      </c>
      <c r="V6" s="63">
        <f>V8</f>
        <v>30863</v>
      </c>
      <c r="W6" s="62" t="str">
        <f>W8</f>
        <v>非該当</v>
      </c>
      <c r="X6" s="62" t="str">
        <f t="shared" si="3"/>
        <v>７：１</v>
      </c>
      <c r="Y6" s="63">
        <f t="shared" si="3"/>
        <v>302</v>
      </c>
      <c r="Z6" s="63" t="str">
        <f t="shared" si="3"/>
        <v>-</v>
      </c>
      <c r="AA6" s="63">
        <f t="shared" si="3"/>
        <v>4</v>
      </c>
      <c r="AB6" s="63">
        <f t="shared" si="3"/>
        <v>80</v>
      </c>
      <c r="AC6" s="63">
        <f t="shared" si="3"/>
        <v>2</v>
      </c>
      <c r="AD6" s="63">
        <f t="shared" si="3"/>
        <v>388</v>
      </c>
      <c r="AE6" s="63">
        <f t="shared" si="3"/>
        <v>302</v>
      </c>
      <c r="AF6" s="63" t="str">
        <f t="shared" si="3"/>
        <v>-</v>
      </c>
      <c r="AG6" s="63">
        <f t="shared" si="3"/>
        <v>302</v>
      </c>
      <c r="AH6" s="64">
        <f>IF(AH8="-",NA(),AH8)</f>
        <v>91.2</v>
      </c>
      <c r="AI6" s="64">
        <f t="shared" ref="AI6:AQ6" si="4">IF(AI8="-",NA(),AI8)</f>
        <v>94.9</v>
      </c>
      <c r="AJ6" s="64">
        <f t="shared" si="4"/>
        <v>95.6</v>
      </c>
      <c r="AK6" s="64">
        <f t="shared" si="4"/>
        <v>91.3</v>
      </c>
      <c r="AL6" s="64">
        <f t="shared" si="4"/>
        <v>96</v>
      </c>
      <c r="AM6" s="64">
        <f t="shared" si="4"/>
        <v>98.1</v>
      </c>
      <c r="AN6" s="64">
        <f t="shared" si="4"/>
        <v>97.7</v>
      </c>
      <c r="AO6" s="64">
        <f t="shared" si="4"/>
        <v>98</v>
      </c>
      <c r="AP6" s="64">
        <f t="shared" si="4"/>
        <v>97.2</v>
      </c>
      <c r="AQ6" s="64">
        <f t="shared" si="4"/>
        <v>97</v>
      </c>
      <c r="AR6" s="64" t="str">
        <f>IF(AR8="-","【-】","【"&amp;SUBSTITUTE(TEXT(AR8,"#,##0.0"),"-","△")&amp;"】")</f>
        <v>【98.5】</v>
      </c>
      <c r="AS6" s="64">
        <f>IF(AS8="-",NA(),AS8)</f>
        <v>83.5</v>
      </c>
      <c r="AT6" s="64">
        <f t="shared" ref="AT6:BB6" si="5">IF(AT8="-",NA(),AT8)</f>
        <v>91.7</v>
      </c>
      <c r="AU6" s="64">
        <f t="shared" si="5"/>
        <v>91</v>
      </c>
      <c r="AV6" s="64">
        <f t="shared" si="5"/>
        <v>87.7</v>
      </c>
      <c r="AW6" s="64">
        <f t="shared" si="5"/>
        <v>92.9</v>
      </c>
      <c r="AX6" s="64">
        <f t="shared" si="5"/>
        <v>89.6</v>
      </c>
      <c r="AY6" s="64">
        <f t="shared" si="5"/>
        <v>90.2</v>
      </c>
      <c r="AZ6" s="64">
        <f t="shared" si="5"/>
        <v>91.1</v>
      </c>
      <c r="BA6" s="64">
        <f t="shared" si="5"/>
        <v>90.1</v>
      </c>
      <c r="BB6" s="64">
        <f t="shared" si="5"/>
        <v>89.6</v>
      </c>
      <c r="BC6" s="64" t="str">
        <f>IF(BC8="-","【-】","【"&amp;SUBSTITUTE(TEXT(BC8,"#,##0.0"),"-","△")&amp;"】")</f>
        <v>【89.7】</v>
      </c>
      <c r="BD6" s="64">
        <f>IF(BD8="-",NA(),BD8)</f>
        <v>91.5</v>
      </c>
      <c r="BE6" s="64">
        <f t="shared" ref="BE6:BM6" si="6">IF(BE8="-",NA(),BE8)</f>
        <v>107.8</v>
      </c>
      <c r="BF6" s="64">
        <f t="shared" si="6"/>
        <v>96.3</v>
      </c>
      <c r="BG6" s="64">
        <f t="shared" si="6"/>
        <v>105</v>
      </c>
      <c r="BH6" s="64">
        <f t="shared" si="6"/>
        <v>100</v>
      </c>
      <c r="BI6" s="64">
        <f t="shared" si="6"/>
        <v>103.1</v>
      </c>
      <c r="BJ6" s="64">
        <f t="shared" si="6"/>
        <v>80.7</v>
      </c>
      <c r="BK6" s="64">
        <f t="shared" si="6"/>
        <v>73.099999999999994</v>
      </c>
      <c r="BL6" s="64">
        <f t="shared" si="6"/>
        <v>76.3</v>
      </c>
      <c r="BM6" s="64">
        <f t="shared" si="6"/>
        <v>80.7</v>
      </c>
      <c r="BN6" s="64" t="str">
        <f>IF(BN8="-","【-】","【"&amp;SUBSTITUTE(TEXT(BN8,"#,##0.0"),"-","△")&amp;"】")</f>
        <v>【64.7】</v>
      </c>
      <c r="BO6" s="64">
        <f>IF(BO8="-",NA(),BO8)</f>
        <v>60.5</v>
      </c>
      <c r="BP6" s="64">
        <f t="shared" ref="BP6:BX6" si="7">IF(BP8="-",NA(),BP8)</f>
        <v>72.2</v>
      </c>
      <c r="BQ6" s="64">
        <f t="shared" si="7"/>
        <v>88.5</v>
      </c>
      <c r="BR6" s="64">
        <f t="shared" si="7"/>
        <v>86.1</v>
      </c>
      <c r="BS6" s="64">
        <f t="shared" si="7"/>
        <v>92.6</v>
      </c>
      <c r="BT6" s="64">
        <f t="shared" si="7"/>
        <v>69.2</v>
      </c>
      <c r="BU6" s="64">
        <f t="shared" si="7"/>
        <v>70.599999999999994</v>
      </c>
      <c r="BV6" s="64">
        <f t="shared" si="7"/>
        <v>71.3</v>
      </c>
      <c r="BW6" s="64">
        <f t="shared" si="7"/>
        <v>72.599999999999994</v>
      </c>
      <c r="BX6" s="64">
        <f t="shared" si="7"/>
        <v>73.5</v>
      </c>
      <c r="BY6" s="64" t="str">
        <f>IF(BY8="-","【-】","【"&amp;SUBSTITUTE(TEXT(BY8,"#,##0.0"),"-","△")&amp;"】")</f>
        <v>【74.8】</v>
      </c>
      <c r="BZ6" s="65">
        <f>IF(BZ8="-",NA(),BZ8)</f>
        <v>46510</v>
      </c>
      <c r="CA6" s="65">
        <f t="shared" ref="CA6:CI6" si="8">IF(CA8="-",NA(),CA8)</f>
        <v>44124</v>
      </c>
      <c r="CB6" s="65">
        <f t="shared" si="8"/>
        <v>47912</v>
      </c>
      <c r="CC6" s="65">
        <f t="shared" si="8"/>
        <v>50408</v>
      </c>
      <c r="CD6" s="65">
        <f t="shared" si="8"/>
        <v>52386</v>
      </c>
      <c r="CE6" s="65">
        <f t="shared" si="8"/>
        <v>43981</v>
      </c>
      <c r="CF6" s="65">
        <f t="shared" si="8"/>
        <v>48921</v>
      </c>
      <c r="CG6" s="65">
        <f t="shared" si="8"/>
        <v>50413</v>
      </c>
      <c r="CH6" s="65">
        <f t="shared" si="8"/>
        <v>50510</v>
      </c>
      <c r="CI6" s="65">
        <f t="shared" si="8"/>
        <v>50958</v>
      </c>
      <c r="CJ6" s="64" t="str">
        <f>IF(CJ8="-","【-】","【"&amp;SUBSTITUTE(TEXT(CJ8,"#,##0"),"-","△")&amp;"】")</f>
        <v>【50,718】</v>
      </c>
      <c r="CK6" s="65">
        <f>IF(CK8="-",NA(),CK8)</f>
        <v>15910</v>
      </c>
      <c r="CL6" s="65">
        <f t="shared" ref="CL6:CT6" si="9">IF(CL8="-",NA(),CL8)</f>
        <v>12617</v>
      </c>
      <c r="CM6" s="65">
        <f t="shared" si="9"/>
        <v>10775</v>
      </c>
      <c r="CN6" s="65">
        <f t="shared" si="9"/>
        <v>11010</v>
      </c>
      <c r="CO6" s="65">
        <f t="shared" si="9"/>
        <v>11330</v>
      </c>
      <c r="CP6" s="65">
        <f t="shared" si="9"/>
        <v>11009</v>
      </c>
      <c r="CQ6" s="65">
        <f t="shared" si="9"/>
        <v>12272</v>
      </c>
      <c r="CR6" s="65">
        <f t="shared" si="9"/>
        <v>13096</v>
      </c>
      <c r="CS6" s="65">
        <f t="shared" si="9"/>
        <v>13552</v>
      </c>
      <c r="CT6" s="65">
        <f t="shared" si="9"/>
        <v>13792</v>
      </c>
      <c r="CU6" s="64" t="str">
        <f>IF(CU8="-","【-】","【"&amp;SUBSTITUTE(TEXT(CU8,"#,##0"),"-","△")&amp;"】")</f>
        <v>【14,202】</v>
      </c>
      <c r="CV6" s="64">
        <f>IF(CV8="-",NA(),CV8)</f>
        <v>65.8</v>
      </c>
      <c r="CW6" s="64">
        <f t="shared" ref="CW6:DE6" si="10">IF(CW8="-",NA(),CW8)</f>
        <v>61.5</v>
      </c>
      <c r="CX6" s="64">
        <f t="shared" si="10"/>
        <v>55.8</v>
      </c>
      <c r="CY6" s="64">
        <f t="shared" si="10"/>
        <v>56.9</v>
      </c>
      <c r="CZ6" s="64">
        <f t="shared" si="10"/>
        <v>53.9</v>
      </c>
      <c r="DA6" s="64">
        <f t="shared" si="10"/>
        <v>56.5</v>
      </c>
      <c r="DB6" s="64">
        <f t="shared" si="10"/>
        <v>55.6</v>
      </c>
      <c r="DC6" s="64">
        <f t="shared" si="10"/>
        <v>54.8</v>
      </c>
      <c r="DD6" s="64">
        <f t="shared" si="10"/>
        <v>55.8</v>
      </c>
      <c r="DE6" s="64">
        <f t="shared" si="10"/>
        <v>56.1</v>
      </c>
      <c r="DF6" s="64" t="str">
        <f>IF(DF8="-","【-】","【"&amp;SUBSTITUTE(TEXT(DF8,"#,##0.0"),"-","△")&amp;"】")</f>
        <v>【55.0】</v>
      </c>
      <c r="DG6" s="64">
        <f>IF(DG8="-",NA(),DG8)</f>
        <v>31.1</v>
      </c>
      <c r="DH6" s="64">
        <f t="shared" ref="DH6:DP6" si="11">IF(DH8="-",NA(),DH8)</f>
        <v>25</v>
      </c>
      <c r="DI6" s="64">
        <f t="shared" si="11"/>
        <v>22.7</v>
      </c>
      <c r="DJ6" s="64">
        <f t="shared" si="11"/>
        <v>24</v>
      </c>
      <c r="DK6" s="64">
        <f t="shared" si="11"/>
        <v>24.5</v>
      </c>
      <c r="DL6" s="64">
        <f t="shared" si="11"/>
        <v>22</v>
      </c>
      <c r="DM6" s="64">
        <f t="shared" si="11"/>
        <v>23.2</v>
      </c>
      <c r="DN6" s="64">
        <f t="shared" si="11"/>
        <v>23.9</v>
      </c>
      <c r="DO6" s="64">
        <f t="shared" si="11"/>
        <v>23.8</v>
      </c>
      <c r="DP6" s="64">
        <f t="shared" si="11"/>
        <v>23.9</v>
      </c>
      <c r="DQ6" s="64" t="str">
        <f>IF(DQ8="-","【-】","【"&amp;SUBSTITUTE(TEXT(DQ8,"#,##0.0"),"-","△")&amp;"】")</f>
        <v>【24.3】</v>
      </c>
      <c r="DR6" s="64">
        <f>IF(DR8="-",NA(),DR8)</f>
        <v>78</v>
      </c>
      <c r="DS6" s="64">
        <f t="shared" ref="DS6:EA6" si="12">IF(DS8="-",NA(),DS8)</f>
        <v>21.7</v>
      </c>
      <c r="DT6" s="64">
        <f t="shared" si="12"/>
        <v>21.4</v>
      </c>
      <c r="DU6" s="64">
        <f t="shared" si="12"/>
        <v>27.5</v>
      </c>
      <c r="DV6" s="64">
        <f t="shared" si="12"/>
        <v>32.299999999999997</v>
      </c>
      <c r="DW6" s="64">
        <f t="shared" si="12"/>
        <v>48.2</v>
      </c>
      <c r="DX6" s="64">
        <f t="shared" si="12"/>
        <v>48.9</v>
      </c>
      <c r="DY6" s="64">
        <f t="shared" si="12"/>
        <v>50.3</v>
      </c>
      <c r="DZ6" s="64">
        <f t="shared" si="12"/>
        <v>49.8</v>
      </c>
      <c r="EA6" s="64">
        <f t="shared" si="12"/>
        <v>50.9</v>
      </c>
      <c r="EB6" s="64" t="str">
        <f>IF(EB8="-","【-】","【"&amp;SUBSTITUTE(TEXT(EB8,"#,##0.0"),"-","△")&amp;"】")</f>
        <v>【51.6】</v>
      </c>
      <c r="EC6" s="64">
        <f>IF(EC8="-",NA(),EC8)</f>
        <v>77.599999999999994</v>
      </c>
      <c r="ED6" s="64">
        <f t="shared" ref="ED6:EL6" si="13">IF(ED8="-",NA(),ED8)</f>
        <v>28.6</v>
      </c>
      <c r="EE6" s="64">
        <f t="shared" si="13"/>
        <v>40.1</v>
      </c>
      <c r="EF6" s="64">
        <f t="shared" si="13"/>
        <v>50.8</v>
      </c>
      <c r="EG6" s="64">
        <f t="shared" si="13"/>
        <v>57.4</v>
      </c>
      <c r="EH6" s="64">
        <f t="shared" si="13"/>
        <v>61.6</v>
      </c>
      <c r="EI6" s="64">
        <f t="shared" si="13"/>
        <v>65.400000000000006</v>
      </c>
      <c r="EJ6" s="64">
        <f t="shared" si="13"/>
        <v>65.7</v>
      </c>
      <c r="EK6" s="64">
        <f t="shared" si="13"/>
        <v>65</v>
      </c>
      <c r="EL6" s="64">
        <f t="shared" si="13"/>
        <v>66.8</v>
      </c>
      <c r="EM6" s="64" t="str">
        <f>IF(EM8="-","【-】","【"&amp;SUBSTITUTE(TEXT(EM8,"#,##0.0"),"-","△")&amp;"】")</f>
        <v>【67.6】</v>
      </c>
      <c r="EN6" s="65">
        <f>IF(EN8="-",NA(),EN8)</f>
        <v>18635502</v>
      </c>
      <c r="EO6" s="65">
        <f t="shared" ref="EO6:EW6" si="14">IF(EO8="-",NA(),EO8)</f>
        <v>47597255</v>
      </c>
      <c r="EP6" s="65">
        <f t="shared" si="14"/>
        <v>45066781</v>
      </c>
      <c r="EQ6" s="65">
        <f t="shared" si="14"/>
        <v>45285206</v>
      </c>
      <c r="ER6" s="65">
        <f t="shared" si="14"/>
        <v>45588358</v>
      </c>
      <c r="ES6" s="65">
        <f t="shared" si="14"/>
        <v>34106897</v>
      </c>
      <c r="ET6" s="65">
        <f t="shared" si="14"/>
        <v>41593368</v>
      </c>
      <c r="EU6" s="65">
        <f t="shared" si="14"/>
        <v>42578034</v>
      </c>
      <c r="EV6" s="65">
        <f t="shared" si="14"/>
        <v>45645830</v>
      </c>
      <c r="EW6" s="65">
        <f t="shared" si="14"/>
        <v>47082778</v>
      </c>
      <c r="EX6" s="65" t="str">
        <f>IF(EX8="-","【-】","【"&amp;SUBSTITUTE(TEXT(EX8,"#,##0"),"-","△")&amp;"】")</f>
        <v>【45,442,498】</v>
      </c>
    </row>
    <row r="7" spans="1:154" s="66" customFormat="1">
      <c r="A7" s="47" t="s">
        <v>128</v>
      </c>
      <c r="B7" s="62">
        <f t="shared" ref="B7:AG7" si="15">B8</f>
        <v>2017</v>
      </c>
      <c r="C7" s="62">
        <f t="shared" si="15"/>
        <v>12033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 学術・研究機関出身</v>
      </c>
      <c r="P7" s="62" t="str">
        <f>P8</f>
        <v>直営</v>
      </c>
      <c r="Q7" s="63">
        <f t="shared" si="15"/>
        <v>26</v>
      </c>
      <c r="R7" s="62" t="str">
        <f t="shared" si="15"/>
        <v>対象</v>
      </c>
      <c r="S7" s="62" t="str">
        <f t="shared" si="15"/>
        <v>ド 透 I 訓 ガ</v>
      </c>
      <c r="T7" s="62" t="str">
        <f t="shared" si="15"/>
        <v>救 臨 感 災 輪</v>
      </c>
      <c r="U7" s="63">
        <f>U8</f>
        <v>118948</v>
      </c>
      <c r="V7" s="63">
        <f>V8</f>
        <v>30863</v>
      </c>
      <c r="W7" s="62" t="str">
        <f>W8</f>
        <v>非該当</v>
      </c>
      <c r="X7" s="62" t="str">
        <f t="shared" si="15"/>
        <v>７：１</v>
      </c>
      <c r="Y7" s="63">
        <f t="shared" si="15"/>
        <v>302</v>
      </c>
      <c r="Z7" s="63" t="str">
        <f t="shared" si="15"/>
        <v>-</v>
      </c>
      <c r="AA7" s="63">
        <f t="shared" si="15"/>
        <v>4</v>
      </c>
      <c r="AB7" s="63">
        <f t="shared" si="15"/>
        <v>80</v>
      </c>
      <c r="AC7" s="63">
        <f t="shared" si="15"/>
        <v>2</v>
      </c>
      <c r="AD7" s="63">
        <f t="shared" si="15"/>
        <v>388</v>
      </c>
      <c r="AE7" s="63">
        <f t="shared" si="15"/>
        <v>302</v>
      </c>
      <c r="AF7" s="63" t="str">
        <f t="shared" si="15"/>
        <v>-</v>
      </c>
      <c r="AG7" s="63">
        <f t="shared" si="15"/>
        <v>302</v>
      </c>
      <c r="AH7" s="64">
        <f>AH8</f>
        <v>91.2</v>
      </c>
      <c r="AI7" s="64">
        <f t="shared" ref="AI7:AQ7" si="16">AI8</f>
        <v>94.9</v>
      </c>
      <c r="AJ7" s="64">
        <f t="shared" si="16"/>
        <v>95.6</v>
      </c>
      <c r="AK7" s="64">
        <f t="shared" si="16"/>
        <v>91.3</v>
      </c>
      <c r="AL7" s="64">
        <f t="shared" si="16"/>
        <v>96</v>
      </c>
      <c r="AM7" s="64">
        <f t="shared" si="16"/>
        <v>98.1</v>
      </c>
      <c r="AN7" s="64">
        <f t="shared" si="16"/>
        <v>97.7</v>
      </c>
      <c r="AO7" s="64">
        <f t="shared" si="16"/>
        <v>98</v>
      </c>
      <c r="AP7" s="64">
        <f t="shared" si="16"/>
        <v>97.2</v>
      </c>
      <c r="AQ7" s="64">
        <f t="shared" si="16"/>
        <v>97</v>
      </c>
      <c r="AR7" s="64"/>
      <c r="AS7" s="64">
        <f>AS8</f>
        <v>83.5</v>
      </c>
      <c r="AT7" s="64">
        <f t="shared" ref="AT7:BB7" si="17">AT8</f>
        <v>91.7</v>
      </c>
      <c r="AU7" s="64">
        <f t="shared" si="17"/>
        <v>91</v>
      </c>
      <c r="AV7" s="64">
        <f t="shared" si="17"/>
        <v>87.7</v>
      </c>
      <c r="AW7" s="64">
        <f t="shared" si="17"/>
        <v>92.9</v>
      </c>
      <c r="AX7" s="64">
        <f t="shared" si="17"/>
        <v>89.6</v>
      </c>
      <c r="AY7" s="64">
        <f t="shared" si="17"/>
        <v>90.2</v>
      </c>
      <c r="AZ7" s="64">
        <f t="shared" si="17"/>
        <v>91.1</v>
      </c>
      <c r="BA7" s="64">
        <f t="shared" si="17"/>
        <v>90.1</v>
      </c>
      <c r="BB7" s="64">
        <f t="shared" si="17"/>
        <v>89.6</v>
      </c>
      <c r="BC7" s="64"/>
      <c r="BD7" s="64">
        <f>BD8</f>
        <v>91.5</v>
      </c>
      <c r="BE7" s="64">
        <f t="shared" ref="BE7:BM7" si="18">BE8</f>
        <v>107.8</v>
      </c>
      <c r="BF7" s="64">
        <f t="shared" si="18"/>
        <v>96.3</v>
      </c>
      <c r="BG7" s="64">
        <f t="shared" si="18"/>
        <v>105</v>
      </c>
      <c r="BH7" s="64">
        <f t="shared" si="18"/>
        <v>100</v>
      </c>
      <c r="BI7" s="64">
        <f t="shared" si="18"/>
        <v>103.1</v>
      </c>
      <c r="BJ7" s="64">
        <f t="shared" si="18"/>
        <v>80.7</v>
      </c>
      <c r="BK7" s="64">
        <f t="shared" si="18"/>
        <v>73.099999999999994</v>
      </c>
      <c r="BL7" s="64">
        <f t="shared" si="18"/>
        <v>76.3</v>
      </c>
      <c r="BM7" s="64">
        <f t="shared" si="18"/>
        <v>80.7</v>
      </c>
      <c r="BN7" s="64"/>
      <c r="BO7" s="64">
        <f>BO8</f>
        <v>60.5</v>
      </c>
      <c r="BP7" s="64">
        <f t="shared" ref="BP7:BX7" si="19">BP8</f>
        <v>72.2</v>
      </c>
      <c r="BQ7" s="64">
        <f t="shared" si="19"/>
        <v>88.5</v>
      </c>
      <c r="BR7" s="64">
        <f t="shared" si="19"/>
        <v>86.1</v>
      </c>
      <c r="BS7" s="64">
        <f t="shared" si="19"/>
        <v>92.6</v>
      </c>
      <c r="BT7" s="64">
        <f t="shared" si="19"/>
        <v>69.2</v>
      </c>
      <c r="BU7" s="64">
        <f t="shared" si="19"/>
        <v>70.599999999999994</v>
      </c>
      <c r="BV7" s="64">
        <f t="shared" si="19"/>
        <v>71.3</v>
      </c>
      <c r="BW7" s="64">
        <f t="shared" si="19"/>
        <v>72.599999999999994</v>
      </c>
      <c r="BX7" s="64">
        <f t="shared" si="19"/>
        <v>73.5</v>
      </c>
      <c r="BY7" s="64"/>
      <c r="BZ7" s="65">
        <f>BZ8</f>
        <v>46510</v>
      </c>
      <c r="CA7" s="65">
        <f t="shared" ref="CA7:CI7" si="20">CA8</f>
        <v>44124</v>
      </c>
      <c r="CB7" s="65">
        <f t="shared" si="20"/>
        <v>47912</v>
      </c>
      <c r="CC7" s="65">
        <f t="shared" si="20"/>
        <v>50408</v>
      </c>
      <c r="CD7" s="65">
        <f t="shared" si="20"/>
        <v>52386</v>
      </c>
      <c r="CE7" s="65">
        <f t="shared" si="20"/>
        <v>43981</v>
      </c>
      <c r="CF7" s="65">
        <f t="shared" si="20"/>
        <v>48921</v>
      </c>
      <c r="CG7" s="65">
        <f t="shared" si="20"/>
        <v>50413</v>
      </c>
      <c r="CH7" s="65">
        <f t="shared" si="20"/>
        <v>50510</v>
      </c>
      <c r="CI7" s="65">
        <f t="shared" si="20"/>
        <v>50958</v>
      </c>
      <c r="CJ7" s="64"/>
      <c r="CK7" s="65">
        <f>CK8</f>
        <v>15910</v>
      </c>
      <c r="CL7" s="65">
        <f t="shared" ref="CL7:CT7" si="21">CL8</f>
        <v>12617</v>
      </c>
      <c r="CM7" s="65">
        <f t="shared" si="21"/>
        <v>10775</v>
      </c>
      <c r="CN7" s="65">
        <f t="shared" si="21"/>
        <v>11010</v>
      </c>
      <c r="CO7" s="65">
        <f t="shared" si="21"/>
        <v>11330</v>
      </c>
      <c r="CP7" s="65">
        <f t="shared" si="21"/>
        <v>11009</v>
      </c>
      <c r="CQ7" s="65">
        <f t="shared" si="21"/>
        <v>12272</v>
      </c>
      <c r="CR7" s="65">
        <f t="shared" si="21"/>
        <v>13096</v>
      </c>
      <c r="CS7" s="65">
        <f t="shared" si="21"/>
        <v>13552</v>
      </c>
      <c r="CT7" s="65">
        <f t="shared" si="21"/>
        <v>13792</v>
      </c>
      <c r="CU7" s="64"/>
      <c r="CV7" s="64">
        <f>CV8</f>
        <v>65.8</v>
      </c>
      <c r="CW7" s="64">
        <f t="shared" ref="CW7:DE7" si="22">CW8</f>
        <v>61.5</v>
      </c>
      <c r="CX7" s="64">
        <f t="shared" si="22"/>
        <v>55.8</v>
      </c>
      <c r="CY7" s="64">
        <f t="shared" si="22"/>
        <v>56.9</v>
      </c>
      <c r="CZ7" s="64">
        <f t="shared" si="22"/>
        <v>53.9</v>
      </c>
      <c r="DA7" s="64">
        <f t="shared" si="22"/>
        <v>56.5</v>
      </c>
      <c r="DB7" s="64">
        <f t="shared" si="22"/>
        <v>55.6</v>
      </c>
      <c r="DC7" s="64">
        <f t="shared" si="22"/>
        <v>54.8</v>
      </c>
      <c r="DD7" s="64">
        <f t="shared" si="22"/>
        <v>55.8</v>
      </c>
      <c r="DE7" s="64">
        <f t="shared" si="22"/>
        <v>56.1</v>
      </c>
      <c r="DF7" s="64"/>
      <c r="DG7" s="64">
        <f>DG8</f>
        <v>31.1</v>
      </c>
      <c r="DH7" s="64">
        <f t="shared" ref="DH7:DP7" si="23">DH8</f>
        <v>25</v>
      </c>
      <c r="DI7" s="64">
        <f t="shared" si="23"/>
        <v>22.7</v>
      </c>
      <c r="DJ7" s="64">
        <f t="shared" si="23"/>
        <v>24</v>
      </c>
      <c r="DK7" s="64">
        <f t="shared" si="23"/>
        <v>24.5</v>
      </c>
      <c r="DL7" s="64">
        <f t="shared" si="23"/>
        <v>22</v>
      </c>
      <c r="DM7" s="64">
        <f t="shared" si="23"/>
        <v>23.2</v>
      </c>
      <c r="DN7" s="64">
        <f t="shared" si="23"/>
        <v>23.9</v>
      </c>
      <c r="DO7" s="64">
        <f t="shared" si="23"/>
        <v>23.8</v>
      </c>
      <c r="DP7" s="64">
        <f t="shared" si="23"/>
        <v>23.9</v>
      </c>
      <c r="DQ7" s="64"/>
      <c r="DR7" s="64">
        <f>DR8</f>
        <v>78</v>
      </c>
      <c r="DS7" s="64">
        <f t="shared" ref="DS7:EA7" si="24">DS8</f>
        <v>21.7</v>
      </c>
      <c r="DT7" s="64">
        <f t="shared" si="24"/>
        <v>21.4</v>
      </c>
      <c r="DU7" s="64">
        <f t="shared" si="24"/>
        <v>27.5</v>
      </c>
      <c r="DV7" s="64">
        <f t="shared" si="24"/>
        <v>32.299999999999997</v>
      </c>
      <c r="DW7" s="64">
        <f t="shared" si="24"/>
        <v>48.2</v>
      </c>
      <c r="DX7" s="64">
        <f t="shared" si="24"/>
        <v>48.9</v>
      </c>
      <c r="DY7" s="64">
        <f t="shared" si="24"/>
        <v>50.3</v>
      </c>
      <c r="DZ7" s="64">
        <f t="shared" si="24"/>
        <v>49.8</v>
      </c>
      <c r="EA7" s="64">
        <f t="shared" si="24"/>
        <v>50.9</v>
      </c>
      <c r="EB7" s="64"/>
      <c r="EC7" s="64">
        <f>EC8</f>
        <v>77.599999999999994</v>
      </c>
      <c r="ED7" s="64">
        <f t="shared" ref="ED7:EL7" si="25">ED8</f>
        <v>28.6</v>
      </c>
      <c r="EE7" s="64">
        <f t="shared" si="25"/>
        <v>40.1</v>
      </c>
      <c r="EF7" s="64">
        <f t="shared" si="25"/>
        <v>50.8</v>
      </c>
      <c r="EG7" s="64">
        <f t="shared" si="25"/>
        <v>57.4</v>
      </c>
      <c r="EH7" s="64">
        <f t="shared" si="25"/>
        <v>61.6</v>
      </c>
      <c r="EI7" s="64">
        <f t="shared" si="25"/>
        <v>65.400000000000006</v>
      </c>
      <c r="EJ7" s="64">
        <f t="shared" si="25"/>
        <v>65.7</v>
      </c>
      <c r="EK7" s="64">
        <f t="shared" si="25"/>
        <v>65</v>
      </c>
      <c r="EL7" s="64">
        <f t="shared" si="25"/>
        <v>66.8</v>
      </c>
      <c r="EM7" s="64"/>
      <c r="EN7" s="65">
        <f>EN8</f>
        <v>18635502</v>
      </c>
      <c r="EO7" s="65">
        <f t="shared" ref="EO7:EW7" si="26">EO8</f>
        <v>47597255</v>
      </c>
      <c r="EP7" s="65">
        <f t="shared" si="26"/>
        <v>45066781</v>
      </c>
      <c r="EQ7" s="65">
        <f t="shared" si="26"/>
        <v>45285206</v>
      </c>
      <c r="ER7" s="65">
        <f t="shared" si="26"/>
        <v>45588358</v>
      </c>
      <c r="ES7" s="65">
        <f t="shared" si="26"/>
        <v>34106897</v>
      </c>
      <c r="ET7" s="65">
        <f t="shared" si="26"/>
        <v>41593368</v>
      </c>
      <c r="EU7" s="65">
        <f t="shared" si="26"/>
        <v>42578034</v>
      </c>
      <c r="EV7" s="65">
        <f t="shared" si="26"/>
        <v>45645830</v>
      </c>
      <c r="EW7" s="65">
        <f t="shared" si="26"/>
        <v>47082778</v>
      </c>
      <c r="EX7" s="65"/>
    </row>
    <row r="8" spans="1:154" s="66" customFormat="1">
      <c r="A8" s="47"/>
      <c r="B8" s="67">
        <v>2017</v>
      </c>
      <c r="C8" s="67">
        <v>12033</v>
      </c>
      <c r="D8" s="67">
        <v>46</v>
      </c>
      <c r="E8" s="67">
        <v>6</v>
      </c>
      <c r="F8" s="67">
        <v>0</v>
      </c>
      <c r="G8" s="67">
        <v>1</v>
      </c>
      <c r="H8" s="67" t="s">
        <v>129</v>
      </c>
      <c r="I8" s="67" t="s">
        <v>130</v>
      </c>
      <c r="J8" s="67" t="s">
        <v>131</v>
      </c>
      <c r="K8" s="67" t="s">
        <v>132</v>
      </c>
      <c r="L8" s="67" t="s">
        <v>133</v>
      </c>
      <c r="M8" s="67" t="s">
        <v>134</v>
      </c>
      <c r="N8" s="67" t="s">
        <v>135</v>
      </c>
      <c r="O8" s="67" t="s">
        <v>136</v>
      </c>
      <c r="P8" s="67" t="s">
        <v>137</v>
      </c>
      <c r="Q8" s="68">
        <v>26</v>
      </c>
      <c r="R8" s="67" t="s">
        <v>138</v>
      </c>
      <c r="S8" s="67" t="s">
        <v>139</v>
      </c>
      <c r="T8" s="67" t="s">
        <v>140</v>
      </c>
      <c r="U8" s="68">
        <v>118948</v>
      </c>
      <c r="V8" s="68">
        <v>30863</v>
      </c>
      <c r="W8" s="67" t="s">
        <v>141</v>
      </c>
      <c r="X8" s="69" t="s">
        <v>142</v>
      </c>
      <c r="Y8" s="68">
        <v>302</v>
      </c>
      <c r="Z8" s="68" t="s">
        <v>143</v>
      </c>
      <c r="AA8" s="68">
        <v>4</v>
      </c>
      <c r="AB8" s="68">
        <v>80</v>
      </c>
      <c r="AC8" s="68">
        <v>2</v>
      </c>
      <c r="AD8" s="68">
        <v>388</v>
      </c>
      <c r="AE8" s="68">
        <v>302</v>
      </c>
      <c r="AF8" s="68" t="s">
        <v>143</v>
      </c>
      <c r="AG8" s="68">
        <v>302</v>
      </c>
      <c r="AH8" s="70">
        <v>91.2</v>
      </c>
      <c r="AI8" s="70">
        <v>94.9</v>
      </c>
      <c r="AJ8" s="70">
        <v>95.6</v>
      </c>
      <c r="AK8" s="70">
        <v>91.3</v>
      </c>
      <c r="AL8" s="70">
        <v>96</v>
      </c>
      <c r="AM8" s="70">
        <v>98.1</v>
      </c>
      <c r="AN8" s="70">
        <v>97.7</v>
      </c>
      <c r="AO8" s="70">
        <v>98</v>
      </c>
      <c r="AP8" s="70">
        <v>97.2</v>
      </c>
      <c r="AQ8" s="70">
        <v>97</v>
      </c>
      <c r="AR8" s="70">
        <v>98.5</v>
      </c>
      <c r="AS8" s="70">
        <v>83.5</v>
      </c>
      <c r="AT8" s="70">
        <v>91.7</v>
      </c>
      <c r="AU8" s="70">
        <v>91</v>
      </c>
      <c r="AV8" s="70">
        <v>87.7</v>
      </c>
      <c r="AW8" s="70">
        <v>92.9</v>
      </c>
      <c r="AX8" s="70">
        <v>89.6</v>
      </c>
      <c r="AY8" s="70">
        <v>90.2</v>
      </c>
      <c r="AZ8" s="70">
        <v>91.1</v>
      </c>
      <c r="BA8" s="70">
        <v>90.1</v>
      </c>
      <c r="BB8" s="70">
        <v>89.6</v>
      </c>
      <c r="BC8" s="70">
        <v>89.7</v>
      </c>
      <c r="BD8" s="71">
        <v>91.5</v>
      </c>
      <c r="BE8" s="71">
        <v>107.8</v>
      </c>
      <c r="BF8" s="71">
        <v>96.3</v>
      </c>
      <c r="BG8" s="71">
        <v>105</v>
      </c>
      <c r="BH8" s="71">
        <v>100</v>
      </c>
      <c r="BI8" s="71">
        <v>103.1</v>
      </c>
      <c r="BJ8" s="71">
        <v>80.7</v>
      </c>
      <c r="BK8" s="71">
        <v>73.099999999999994</v>
      </c>
      <c r="BL8" s="71">
        <v>76.3</v>
      </c>
      <c r="BM8" s="71">
        <v>80.7</v>
      </c>
      <c r="BN8" s="71">
        <v>64.7</v>
      </c>
      <c r="BO8" s="70">
        <v>60.5</v>
      </c>
      <c r="BP8" s="70">
        <v>72.2</v>
      </c>
      <c r="BQ8" s="70">
        <v>88.5</v>
      </c>
      <c r="BR8" s="70">
        <v>86.1</v>
      </c>
      <c r="BS8" s="70">
        <v>92.6</v>
      </c>
      <c r="BT8" s="70">
        <v>69.2</v>
      </c>
      <c r="BU8" s="70">
        <v>70.599999999999994</v>
      </c>
      <c r="BV8" s="70">
        <v>71.3</v>
      </c>
      <c r="BW8" s="70">
        <v>72.599999999999994</v>
      </c>
      <c r="BX8" s="70">
        <v>73.5</v>
      </c>
      <c r="BY8" s="70">
        <v>74.8</v>
      </c>
      <c r="BZ8" s="71">
        <v>46510</v>
      </c>
      <c r="CA8" s="71">
        <v>44124</v>
      </c>
      <c r="CB8" s="71">
        <v>47912</v>
      </c>
      <c r="CC8" s="71">
        <v>50408</v>
      </c>
      <c r="CD8" s="71">
        <v>52386</v>
      </c>
      <c r="CE8" s="71">
        <v>43981</v>
      </c>
      <c r="CF8" s="71">
        <v>48921</v>
      </c>
      <c r="CG8" s="71">
        <v>50413</v>
      </c>
      <c r="CH8" s="71">
        <v>50510</v>
      </c>
      <c r="CI8" s="71">
        <v>50958</v>
      </c>
      <c r="CJ8" s="70">
        <v>50718</v>
      </c>
      <c r="CK8" s="71">
        <v>15910</v>
      </c>
      <c r="CL8" s="71">
        <v>12617</v>
      </c>
      <c r="CM8" s="71">
        <v>10775</v>
      </c>
      <c r="CN8" s="71">
        <v>11010</v>
      </c>
      <c r="CO8" s="71">
        <v>11330</v>
      </c>
      <c r="CP8" s="71">
        <v>11009</v>
      </c>
      <c r="CQ8" s="71">
        <v>12272</v>
      </c>
      <c r="CR8" s="71">
        <v>13096</v>
      </c>
      <c r="CS8" s="71">
        <v>13552</v>
      </c>
      <c r="CT8" s="71">
        <v>13792</v>
      </c>
      <c r="CU8" s="70">
        <v>14202</v>
      </c>
      <c r="CV8" s="71">
        <v>65.8</v>
      </c>
      <c r="CW8" s="71">
        <v>61.5</v>
      </c>
      <c r="CX8" s="71">
        <v>55.8</v>
      </c>
      <c r="CY8" s="71">
        <v>56.9</v>
      </c>
      <c r="CZ8" s="71">
        <v>53.9</v>
      </c>
      <c r="DA8" s="71">
        <v>56.5</v>
      </c>
      <c r="DB8" s="71">
        <v>55.6</v>
      </c>
      <c r="DC8" s="71">
        <v>54.8</v>
      </c>
      <c r="DD8" s="71">
        <v>55.8</v>
      </c>
      <c r="DE8" s="71">
        <v>56.1</v>
      </c>
      <c r="DF8" s="71">
        <v>55</v>
      </c>
      <c r="DG8" s="71">
        <v>31.1</v>
      </c>
      <c r="DH8" s="71">
        <v>25</v>
      </c>
      <c r="DI8" s="71">
        <v>22.7</v>
      </c>
      <c r="DJ8" s="71">
        <v>24</v>
      </c>
      <c r="DK8" s="71">
        <v>24.5</v>
      </c>
      <c r="DL8" s="71">
        <v>22</v>
      </c>
      <c r="DM8" s="71">
        <v>23.2</v>
      </c>
      <c r="DN8" s="71">
        <v>23.9</v>
      </c>
      <c r="DO8" s="71">
        <v>23.8</v>
      </c>
      <c r="DP8" s="71">
        <v>23.9</v>
      </c>
      <c r="DQ8" s="71">
        <v>24.3</v>
      </c>
      <c r="DR8" s="70">
        <v>78</v>
      </c>
      <c r="DS8" s="70">
        <v>21.7</v>
      </c>
      <c r="DT8" s="70">
        <v>21.4</v>
      </c>
      <c r="DU8" s="70">
        <v>27.5</v>
      </c>
      <c r="DV8" s="70">
        <v>32.299999999999997</v>
      </c>
      <c r="DW8" s="70">
        <v>48.2</v>
      </c>
      <c r="DX8" s="70">
        <v>48.9</v>
      </c>
      <c r="DY8" s="70">
        <v>50.3</v>
      </c>
      <c r="DZ8" s="70">
        <v>49.8</v>
      </c>
      <c r="EA8" s="70">
        <v>50.9</v>
      </c>
      <c r="EB8" s="70">
        <v>51.6</v>
      </c>
      <c r="EC8" s="70">
        <v>77.599999999999994</v>
      </c>
      <c r="ED8" s="70">
        <v>28.6</v>
      </c>
      <c r="EE8" s="70">
        <v>40.1</v>
      </c>
      <c r="EF8" s="70">
        <v>50.8</v>
      </c>
      <c r="EG8" s="70">
        <v>57.4</v>
      </c>
      <c r="EH8" s="70">
        <v>61.6</v>
      </c>
      <c r="EI8" s="70">
        <v>65.400000000000006</v>
      </c>
      <c r="EJ8" s="70">
        <v>65.7</v>
      </c>
      <c r="EK8" s="70">
        <v>65</v>
      </c>
      <c r="EL8" s="70">
        <v>66.8</v>
      </c>
      <c r="EM8" s="70">
        <v>67.599999999999994</v>
      </c>
      <c r="EN8" s="71">
        <v>18635502</v>
      </c>
      <c r="EO8" s="71">
        <v>47597255</v>
      </c>
      <c r="EP8" s="71">
        <v>45066781</v>
      </c>
      <c r="EQ8" s="71">
        <v>45285206</v>
      </c>
      <c r="ER8" s="71">
        <v>45588358</v>
      </c>
      <c r="ES8" s="71">
        <v>34106897</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2019-01-21T03:21:49Z</cp:lastPrinted>
  <dcterms:created xsi:type="dcterms:W3CDTF">2018-12-07T10:38:13Z</dcterms:created>
  <dcterms:modified xsi:type="dcterms:W3CDTF">2019-01-21T03:22:18Z</dcterms:modified>
  <cp:category/>
</cp:coreProperties>
</file>