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9.102\経営企画課\財務\調査回答（その他の通知含む。）\後志支庁関係\例年調査あり　項目別\経営比較分析表\R1決算\"/>
    </mc:Choice>
  </mc:AlternateContent>
  <workbookProtection workbookAlgorithmName="SHA-512" workbookHashValue="g44tWUksJoSBibbuYuJS9QaSedKAPUCRAWmcDU/pz0sCmksekM+EEUM/xYRDBdYDQOieGa/3O9JISnlgS2LWxw==" workbookSaltValue="ZTQuNYb+Bws6XSy/jcz08w==" workbookSpinCount="100000" lockStructure="1"/>
  <bookViews>
    <workbookView xWindow="0" yWindow="0" windowWidth="15360" windowHeight="7635"/>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54" i="4"/>
  <c r="CS78" i="4"/>
  <c r="BX54" i="4"/>
  <c r="BX32" i="4"/>
  <c r="MN54" i="4"/>
  <c r="MN32" i="4"/>
  <c r="FL32" i="4"/>
  <c r="C11" i="5"/>
  <c r="D11" i="5"/>
  <c r="E11" i="5"/>
  <c r="B11" i="5"/>
  <c r="AE32" i="4" l="1"/>
  <c r="FH78" i="4"/>
  <c r="DS54" i="4"/>
  <c r="DS32" i="4"/>
  <c r="AN78" i="4"/>
  <c r="KU54" i="4"/>
  <c r="KU32" i="4"/>
  <c r="KC78" i="4"/>
  <c r="HG54" i="4"/>
  <c r="HG32" i="4"/>
  <c r="AE54" i="4"/>
  <c r="LY54" i="4"/>
  <c r="LY32" i="4"/>
  <c r="LO78" i="4"/>
  <c r="IK54" i="4"/>
  <c r="IK32" i="4"/>
  <c r="GT78" i="4"/>
  <c r="EW54" i="4"/>
  <c r="EW32" i="4"/>
  <c r="BZ78" i="4"/>
  <c r="BI54" i="4"/>
  <c r="BI32" i="4"/>
  <c r="KF54" i="4"/>
  <c r="KF32" i="4"/>
  <c r="DD54" i="4"/>
  <c r="JJ78" i="4"/>
  <c r="GR54" i="4"/>
  <c r="GR32" i="4"/>
  <c r="DD32" i="4"/>
  <c r="U78" i="4"/>
  <c r="P54" i="4"/>
  <c r="P32" i="4"/>
  <c r="EO78" i="4"/>
  <c r="EH32" i="4"/>
  <c r="LJ32" i="4"/>
  <c r="BG78" i="4"/>
  <c r="AT54" i="4"/>
  <c r="AT32" i="4"/>
  <c r="KV78" i="4"/>
  <c r="HV54" i="4"/>
  <c r="HV32" i="4"/>
  <c r="GA78" i="4"/>
  <c r="EH54" i="4"/>
  <c r="LJ54" i="4"/>
</calcChain>
</file>

<file path=xl/sharedStrings.xml><?xml version="1.0" encoding="utf-8"?>
<sst xmlns="http://schemas.openxmlformats.org/spreadsheetml/2006/main" count="319" uniqueCount="217">
  <si>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</si>
  <si>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</si>
  <si>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</si>
  <si>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</si>
  <si>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</si>
  <si>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</si>
  <si>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</si>
  <si>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</si>
  <si>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</si>
  <si>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</si>
  <si>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</si>
  <si>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</si>
  <si>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</si>
  <si>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</si>
  <si>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</si>
  <si>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</si>
  <si>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</si>
  <si>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</si>
  <si>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</si>
  <si>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</si>
  <si>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</si>
  <si>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</si>
  <si>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</si>
  <si>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</si>
  <si>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</si>
  <si>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</si>
  <si>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</si>
  <si>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</si>
  <si>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</si>
  <si>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</si>
  <si>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</si>
  <si>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</si>
  <si>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</si>
  <si>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</si>
  <si>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</si>
  <si>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</si>
  <si>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</si>
  <si>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</si>
  <si>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</si>
  <si>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</si>
  <si>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</si>
  <si>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</si>
  <si>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</si>
  <si>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</si>
  <si>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</si>
  <si>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</si>
  <si>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</si>
  <si>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</si>
  <si>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</si>
  <si>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</si>
  <si>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</si>
  <si>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</si>
  <si>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</si>
  <si>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</si>
  <si>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</si>
  <si>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</si>
  <si>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</si>
  <si>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</si>
  <si>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</si>
  <si>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</si>
  <si>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</si>
  <si>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</si>
  <si>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</si>
  <si>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</si>
  <si>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</si>
  <si>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</si>
  <si>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</si>
  <si>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</si>
  <si>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</si>
  <si>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</si>
  <si>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</si>
  <si>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</si>
  <si>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</si>
  <si>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</si>
  <si>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</si>
  <si>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</si>
  <si>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</si>
  <si>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</si>
  <si>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</si>
  <si>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</si>
  <si>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</si>
  <si>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</si>
  <si>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</si>
  <si>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</si>
  <si>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</si>
  <si>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</si>
  <si>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</si>
  <si>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</si>
  <si>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</si>
  <si>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</si>
  <si>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</si>
  <si>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</si>
  <si>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</si>
  <si>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</si>
  <si>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</si>
  <si>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</si>
  <si>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</si>
  <si>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</si>
  <si>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</si>
  <si>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</si>
  <si>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</si>
  <si>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</si>
  <si>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</si>
  <si>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</si>
  <si>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</si>
  <si>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</si>
  <si>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</si>
  <si>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</si>
  <si>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</si>
  <si>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</si>
  <si>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</si>
  <si>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</si>
  <si>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</si>
  <si>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</si>
  <si>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</si>
  <si>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</si>
  <si>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</si>
  <si>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</si>
  <si>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</si>
  <si>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</si>
  <si>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</si>
  <si>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</si>
  <si>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</si>
  <si>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</si>
  <si>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</si>
  <si>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</si>
  <si>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</si>
  <si>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</si>
  <si>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</si>
  <si>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</si>
  <si>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</si>
  <si>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</si>
  <si>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</si>
  <si>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</si>
  <si>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</si>
  <si>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</si>
  <si>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</si>
  <si>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</si>
  <si>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</si>
  <si>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</si>
  <si>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</si>
  <si>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</si>
  <si>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</si>
  <si>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</si>
  <si>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</si>
  <si>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</si>
  <si>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</si>
  <si>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</si>
  <si>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</si>
  <si>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</si>
  <si>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</si>
  <si>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</si>
  <si>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</si>
  <si>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</si>
  <si>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</si>
  <si>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</si>
  <si>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</si>
  <si>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</si>
  <si>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</si>
  <si>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</si>
  <si>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</si>
  <si>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</si>
  <si>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</si>
  <si>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</si>
  <si>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</si>
  <si>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</si>
  <si>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</si>
  <si>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</si>
  <si>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</si>
  <si>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</si>
  <si>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</si>
  <si>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</si>
  <si>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</si>
  <si>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</si>
  <si>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</si>
  <si>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</si>
  <si>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</si>
  <si>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</si>
  <si>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</si>
  <si>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</si>
  <si>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</si>
  <si>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</si>
  <si>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</si>
  <si>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</si>
  <si>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</si>
  <si>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</si>
  <si>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</si>
  <si>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</si>
  <si>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</si>
  <si>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</si>
  <si>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</si>
  <si>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</si>
  <si>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</si>
  <si>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</si>
  <si>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</si>
  <si>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</si>
  <si>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</si>
  <si>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</si>
  <si>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</si>
  <si>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</si>
  <si>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</si>
  <si>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</si>
  <si>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</si>
  <si>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</si>
  <si>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</si>
  <si>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</si>
  <si>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</si>
  <si>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</si>
  <si>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</si>
  <si>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</si>
  <si>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</si>
  <si>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</si>
  <si>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</si>
  <si>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果たすべき役割は、ヘリポートを備えた災害拠点病院として幅広い救急医療を担い、現在の高度急性期機能及び急性期機能を推進することと考えています。そのほか、小児・災害・精神などの不採算・特殊部門に関わる医療の提供や、民間医療機関では限界のある高度・先進医療を担うことも公立病院として重要な使命と考えます。
　これらの役割を推進することで、小樽市を中心とした後志医療圏において、高度急性期機能及び急性期機能を中心とした総合的医療を行う地域基幹病院を目指します。</t>
    <phoneticPr fontId="5"/>
  </si>
  <si>
    <t>　新市立病院の開院に伴い、病床利用率が大きく向上するなど、施設の効率性に改善が見られましたが、経常損益及び医業損益については、減価償却費の増加などにより100％未満の状況が続いています。
　当院は、病院事業経営の改革に総合的取り組むため、総務省が平成27年3月31日に策定した新公立病院改革ガイドラインに基づき、平成29年3月1日に「新小樽市立病院改革プラン」を策定しました。今後はこのプランに掲げた取組を着実に実施し、健全で自立した病院経営に努めてまいります。</t>
    <phoneticPr fontId="5"/>
  </si>
  <si>
    <t>　医業収支比率は類似病院や全国の平均値（以下「平均」）を上回っていますが、経常損益は平均を下回っています。これは、医業外収益の長期前受金戻入益等が平均を下回っているためです。なお、累積欠損金比率は平均を上回る状況が続いていることから、更なる経営の効率化が必要な状況にあります。一方、施設の効率性については、病床利用率が平均を大幅に上回っており、良好な状態であると思われます。
　収益の効率性については、平均よりも入院の効率性が高く、外来の効率性が低い状態です。また、費用の効率性については、職員給与費比率は類似病院の平均を下回っていますが、高額な抗がん剤等の使用量が増加したこと等により材料費比率は平均を超えています。今後更に効率化を図り、比率の上昇を抑える必要があります。</t>
    <rPh sb="253" eb="255">
      <t>ルイジ</t>
    </rPh>
    <rPh sb="255" eb="257">
      <t>ビョウイン</t>
    </rPh>
    <rPh sb="261" eb="263">
      <t>シタマワ</t>
    </rPh>
    <rPh sb="289" eb="290">
      <t>トウ</t>
    </rPh>
    <rPh sb="309" eb="311">
      <t>コンゴ</t>
    </rPh>
    <phoneticPr fontId="5"/>
  </si>
  <si>
    <t>　平成26年度に二つの市立病院を統合し、新市立病院を建設したことに伴い、施設全体の減価償却費の状況は平均を下回っています。器械備品の減価償却の状況は、昨年度までは平均未満でしたが、新市立病院の開院時に整備した医療機器等の減価償却が進んだことにより、令和元年度では平均を上回りました。今後は計画的に更新を行っていく必要があります。
　また、建設投資の状況については、1床当たり有形固定資産の金額が平均を下回っています。今後、旧市立病院から移設した医療機器等の更新を行う必要性があるため、徐々に上昇することが見込まれますが、設備投資の水準は概ね適正であると思われます。</t>
    <rPh sb="61" eb="63">
      <t>キカイ</t>
    </rPh>
    <rPh sb="75" eb="78">
      <t>サクネンド</t>
    </rPh>
    <rPh sb="81" eb="83">
      <t>ヘイキン</t>
    </rPh>
    <rPh sb="83" eb="85">
      <t>ミマン</t>
    </rPh>
    <rPh sb="90" eb="91">
      <t>シン</t>
    </rPh>
    <rPh sb="91" eb="93">
      <t>シリツ</t>
    </rPh>
    <rPh sb="93" eb="95">
      <t>ビョウイン</t>
    </rPh>
    <rPh sb="96" eb="98">
      <t>カイイン</t>
    </rPh>
    <rPh sb="98" eb="99">
      <t>ジ</t>
    </rPh>
    <rPh sb="100" eb="102">
      <t>セイビ</t>
    </rPh>
    <rPh sb="104" eb="106">
      <t>イリョウ</t>
    </rPh>
    <rPh sb="106" eb="108">
      <t>キキ</t>
    </rPh>
    <rPh sb="108" eb="109">
      <t>トウ</t>
    </rPh>
    <rPh sb="110" eb="112">
      <t>ゲンカ</t>
    </rPh>
    <rPh sb="112" eb="114">
      <t>ショウキャク</t>
    </rPh>
    <rPh sb="115" eb="116">
      <t>スス</t>
    </rPh>
    <rPh sb="134" eb="136">
      <t>ウワマワ</t>
    </rPh>
    <rPh sb="141" eb="143">
      <t>コンゴ</t>
    </rPh>
    <rPh sb="144" eb="147">
      <t>ケイカクテキ</t>
    </rPh>
    <rPh sb="148" eb="150">
      <t>コウシン</t>
    </rPh>
    <rPh sb="151" eb="152">
      <t>オコナ</t>
    </rPh>
    <rPh sb="156" eb="158">
      <t>ヒツヨウ</t>
    </rPh>
    <rPh sb="200" eb="202">
      <t>シタマワ</t>
    </rPh>
    <rPh sb="208" eb="210">
      <t>コンゴ</t>
    </rPh>
    <rPh sb="211" eb="212">
      <t>キュウ</t>
    </rPh>
    <rPh sb="212" eb="214">
      <t>シリツ</t>
    </rPh>
    <rPh sb="214" eb="216">
      <t>ビョウイン</t>
    </rPh>
    <rPh sb="218" eb="220">
      <t>イセツ</t>
    </rPh>
    <rPh sb="222" eb="224">
      <t>イリョウ</t>
    </rPh>
    <rPh sb="224" eb="226">
      <t>キキ</t>
    </rPh>
    <rPh sb="226" eb="227">
      <t>トウ</t>
    </rPh>
    <rPh sb="228" eb="230">
      <t>コウシン</t>
    </rPh>
    <rPh sb="231" eb="232">
      <t>オコナ</t>
    </rPh>
    <rPh sb="233" eb="236">
      <t>ヒツヨウセイ</t>
    </rPh>
    <rPh sb="242" eb="244">
      <t>ジョジョ</t>
    </rPh>
    <rPh sb="245" eb="247">
      <t>ジョウショウ</t>
    </rPh>
    <rPh sb="252" eb="2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</si>
</sst>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rgb="FFFF0000"/>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88.5</c:v>
                </c:pt>
                <c:pt idx="1">
                  <c:v>86.1</c:v>
                </c:pt>
                <c:pt idx="2">
                  <c:v>92.6</c:v>
                </c:pt>
                <c:pt idx="3">
                  <c:v>88.4</c:v>
                </c:pt>
                <c:pt idx="4">
                  <c:v>85.7</c:v>
                </c:pt>
              </c:numCache>
            </c:numRef>
          </c:val>
          <c:extLst>
            <c:ext xmlns:c16="http://schemas.microsoft.com/office/drawing/2014/chart" uri="{C3380CC4-5D6E-409C-BE32-E72D297353CC}">
              <c16:uniqueId val="{00000000-0D6A-474E-85C3-4F642721AF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D6A-474E-85C3-4F642721AFD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96.3</c:v>
                </c:pt>
                <c:pt idx="1">
                  <c:v>105</c:v>
                </c:pt>
                <c:pt idx="2">
                  <c:v>100</c:v>
                </c:pt>
                <c:pt idx="3">
                  <c:v>105.1</c:v>
                </c:pt>
                <c:pt idx="4">
                  <c:v>111.4</c:v>
                </c:pt>
              </c:numCache>
            </c:numRef>
          </c:val>
          <c:extLst>
            <c:ext xmlns:c16="http://schemas.microsoft.com/office/drawing/2014/chart" uri="{C3380CC4-5D6E-409C-BE32-E72D297353CC}">
              <c16:uniqueId val="{00000000-E23F-4C08-9073-3F1974449E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23F-4C08-9073-3F1974449E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87.7</c:v>
                </c:pt>
                <c:pt idx="2">
                  <c:v>92.9</c:v>
                </c:pt>
                <c:pt idx="3">
                  <c:v>91.6</c:v>
                </c:pt>
                <c:pt idx="4">
                  <c:v>90.3</c:v>
                </c:pt>
              </c:numCache>
            </c:numRef>
          </c:val>
          <c:extLst>
            <c:ext xmlns:c16="http://schemas.microsoft.com/office/drawing/2014/chart" uri="{C3380CC4-5D6E-409C-BE32-E72D297353CC}">
              <c16:uniqueId val="{00000000-D7ED-4BE2-883D-4E3C2364F0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7ED-4BE2-883D-4E3C2364F0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95.6</c:v>
                </c:pt>
                <c:pt idx="1">
                  <c:v>91.3</c:v>
                </c:pt>
                <c:pt idx="2">
                  <c:v>96</c:v>
                </c:pt>
                <c:pt idx="3">
                  <c:v>94.8</c:v>
                </c:pt>
                <c:pt idx="4">
                  <c:v>93</c:v>
                </c:pt>
              </c:numCache>
            </c:numRef>
          </c:val>
          <c:extLst>
            <c:ext xmlns:c16="http://schemas.microsoft.com/office/drawing/2014/chart" uri="{C3380CC4-5D6E-409C-BE32-E72D297353CC}">
              <c16:uniqueId val="{00000000-29F1-4B82-859D-E621686EBC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9F1-4B82-859D-E621686EBC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21.4</c:v>
                </c:pt>
                <c:pt idx="1">
                  <c:v>27.5</c:v>
                </c:pt>
                <c:pt idx="2">
                  <c:v>32.299999999999997</c:v>
                </c:pt>
                <c:pt idx="3">
                  <c:v>37.799999999999997</c:v>
                </c:pt>
                <c:pt idx="4">
                  <c:v>42.9</c:v>
                </c:pt>
              </c:numCache>
            </c:numRef>
          </c:val>
          <c:extLst>
            <c:ext xmlns:c16="http://schemas.microsoft.com/office/drawing/2014/chart" uri="{C3380CC4-5D6E-409C-BE32-E72D297353CC}">
              <c16:uniqueId val="{00000000-DC1A-4BED-8B91-67FFD3EE61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DC1A-4BED-8B91-67FFD3EE61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40.1</c:v>
                </c:pt>
                <c:pt idx="1">
                  <c:v>50.8</c:v>
                </c:pt>
                <c:pt idx="2">
                  <c:v>57.4</c:v>
                </c:pt>
                <c:pt idx="3">
                  <c:v>66</c:v>
                </c:pt>
                <c:pt idx="4">
                  <c:v>73.7</c:v>
                </c:pt>
              </c:numCache>
            </c:numRef>
          </c:val>
          <c:extLst>
            <c:ext xmlns:c16="http://schemas.microsoft.com/office/drawing/2014/chart" uri="{C3380CC4-5D6E-409C-BE32-E72D297353CC}">
              <c16:uniqueId val="{00000000-FB0D-4B6B-9DC2-634438694D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FB0D-4B6B-9DC2-634438694DD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45066781</c:v>
                </c:pt>
                <c:pt idx="1">
                  <c:v>45285206</c:v>
                </c:pt>
                <c:pt idx="2">
                  <c:v>45588358</c:v>
                </c:pt>
                <c:pt idx="3">
                  <c:v>45956753</c:v>
                </c:pt>
                <c:pt idx="4">
                  <c:v>45907521</c:v>
                </c:pt>
              </c:numCache>
            </c:numRef>
          </c:val>
          <c:extLst>
            <c:ext xmlns:c16="http://schemas.microsoft.com/office/drawing/2014/chart" uri="{C3380CC4-5D6E-409C-BE32-E72D297353CC}">
              <c16:uniqueId val="{00000000-4EC2-4A11-985C-4BADE904E8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4EC2-4A11-985C-4BADE904E82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22.7</c:v>
                </c:pt>
                <c:pt idx="1">
                  <c:v>24</c:v>
                </c:pt>
                <c:pt idx="2">
                  <c:v>24.5</c:v>
                </c:pt>
                <c:pt idx="3">
                  <c:v>25.7</c:v>
                </c:pt>
                <c:pt idx="4">
                  <c:v>26.2</c:v>
                </c:pt>
              </c:numCache>
            </c:numRef>
          </c:val>
          <c:extLst>
            <c:ext xmlns:c16="http://schemas.microsoft.com/office/drawing/2014/chart" uri="{C3380CC4-5D6E-409C-BE32-E72D297353CC}">
              <c16:uniqueId val="{00000000-F3FC-4DBC-A405-7A50B18894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F3FC-4DBC-A405-7A50B18894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55.8</c:v>
                </c:pt>
                <c:pt idx="1">
                  <c:v>56.9</c:v>
                </c:pt>
                <c:pt idx="2">
                  <c:v>53.9</c:v>
                </c:pt>
                <c:pt idx="3">
                  <c:v>53.8</c:v>
                </c:pt>
                <c:pt idx="4">
                  <c:v>55</c:v>
                </c:pt>
              </c:numCache>
            </c:numRef>
          </c:val>
          <c:extLst>
            <c:ext xmlns:c16="http://schemas.microsoft.com/office/drawing/2014/chart" uri="{C3380CC4-5D6E-409C-BE32-E72D297353CC}">
              <c16:uniqueId val="{00000000-78E4-43F3-AE35-4A083F48C9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78E4-43F3-AE35-4A083F48C9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10775</c:v>
                </c:pt>
                <c:pt idx="1">
                  <c:v>11010</c:v>
                </c:pt>
                <c:pt idx="2">
                  <c:v>11330</c:v>
                </c:pt>
                <c:pt idx="3">
                  <c:v>11671</c:v>
                </c:pt>
                <c:pt idx="4">
                  <c:v>12452</c:v>
                </c:pt>
              </c:numCache>
            </c:numRef>
          </c:val>
          <c:extLst>
            <c:ext xmlns:c16="http://schemas.microsoft.com/office/drawing/2014/chart" uri="{C3380CC4-5D6E-409C-BE32-E72D297353CC}">
              <c16:uniqueId val="{00000000-5892-45F3-83B0-1D2140B3EE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892-45F3-83B0-1D2140B3EE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47912</c:v>
                </c:pt>
                <c:pt idx="1">
                  <c:v>50408</c:v>
                </c:pt>
                <c:pt idx="2">
                  <c:v>52386</c:v>
                </c:pt>
                <c:pt idx="3">
                  <c:v>55287</c:v>
                </c:pt>
                <c:pt idx="4">
                  <c:v>56962</c:v>
                </c:pt>
              </c:numCache>
            </c:numRef>
          </c:val>
          <c:extLst>
            <c:ext xmlns:c16="http://schemas.microsoft.com/office/drawing/2014/chart" uri="{C3380CC4-5D6E-409C-BE32-E72D297353CC}">
              <c16:uniqueId val="{00000000-A30D-413F-B307-1092385CAB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A30D-413F-B307-1092385CAB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北海道小樽市　小樽病院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300床以上～400床未満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 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302</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f>データ!AA6</f>
        <v>4</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I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感 災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f>データ!AB6</f>
        <v>80</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データ!AC6</f>
        <v>2</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388</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114425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30893</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302</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302</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71</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213</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c r="A33" s="2"/>
      <c r="B33" s="25"/>
      <c r="D33" s="5"/>
      <c r="E33" s="5"/>
      <c r="F33" s="5"/>
      <c r="G33" s="96" t="s">
        <v>56</v>
      </c>
      <c r="H33" s="96"/>
      <c r="I33" s="96"/>
      <c r="J33" s="96"/>
      <c r="K33" s="96"/>
      <c r="L33" s="96"/>
      <c r="M33" s="96"/>
      <c r="N33" s="96"/>
      <c r="O33" s="96"/>
      <c r="P33" s="85">
        <f>データ!AH7</f>
        <v>95.6</v>
      </c>
      <c r="Q33" s="86"/>
      <c r="R33" s="86"/>
      <c r="S33" s="86"/>
      <c r="T33" s="86"/>
      <c r="U33" s="86"/>
      <c r="V33" s="86"/>
      <c r="W33" s="86"/>
      <c r="X33" s="86"/>
      <c r="Y33" s="86"/>
      <c r="Z33" s="86"/>
      <c r="AA33" s="86"/>
      <c r="AB33" s="86"/>
      <c r="AC33" s="86"/>
      <c r="AD33" s="87"/>
      <c r="AE33" s="85">
        <f>データ!AI7</f>
        <v>91.3</v>
      </c>
      <c r="AF33" s="86"/>
      <c r="AG33" s="86"/>
      <c r="AH33" s="86"/>
      <c r="AI33" s="86"/>
      <c r="AJ33" s="86"/>
      <c r="AK33" s="86"/>
      <c r="AL33" s="86"/>
      <c r="AM33" s="86"/>
      <c r="AN33" s="86"/>
      <c r="AO33" s="86"/>
      <c r="AP33" s="86"/>
      <c r="AQ33" s="86"/>
      <c r="AR33" s="86"/>
      <c r="AS33" s="87"/>
      <c r="AT33" s="85">
        <f>データ!AJ7</f>
        <v>96</v>
      </c>
      <c r="AU33" s="86"/>
      <c r="AV33" s="86"/>
      <c r="AW33" s="86"/>
      <c r="AX33" s="86"/>
      <c r="AY33" s="86"/>
      <c r="AZ33" s="86"/>
      <c r="BA33" s="86"/>
      <c r="BB33" s="86"/>
      <c r="BC33" s="86"/>
      <c r="BD33" s="86"/>
      <c r="BE33" s="86"/>
      <c r="BF33" s="86"/>
      <c r="BG33" s="86"/>
      <c r="BH33" s="87"/>
      <c r="BI33" s="85">
        <f>データ!AK7</f>
        <v>94.8</v>
      </c>
      <c r="BJ33" s="86"/>
      <c r="BK33" s="86"/>
      <c r="BL33" s="86"/>
      <c r="BM33" s="86"/>
      <c r="BN33" s="86"/>
      <c r="BO33" s="86"/>
      <c r="BP33" s="86"/>
      <c r="BQ33" s="86"/>
      <c r="BR33" s="86"/>
      <c r="BS33" s="86"/>
      <c r="BT33" s="86"/>
      <c r="BU33" s="86"/>
      <c r="BV33" s="86"/>
      <c r="BW33" s="87"/>
      <c r="BX33" s="85">
        <f>データ!AL7</f>
        <v>93</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91</v>
      </c>
      <c r="DE33" s="86"/>
      <c r="DF33" s="86"/>
      <c r="DG33" s="86"/>
      <c r="DH33" s="86"/>
      <c r="DI33" s="86"/>
      <c r="DJ33" s="86"/>
      <c r="DK33" s="86"/>
      <c r="DL33" s="86"/>
      <c r="DM33" s="86"/>
      <c r="DN33" s="86"/>
      <c r="DO33" s="86"/>
      <c r="DP33" s="86"/>
      <c r="DQ33" s="86"/>
      <c r="DR33" s="87"/>
      <c r="DS33" s="85">
        <f>データ!AT7</f>
        <v>87.7</v>
      </c>
      <c r="DT33" s="86"/>
      <c r="DU33" s="86"/>
      <c r="DV33" s="86"/>
      <c r="DW33" s="86"/>
      <c r="DX33" s="86"/>
      <c r="DY33" s="86"/>
      <c r="DZ33" s="86"/>
      <c r="EA33" s="86"/>
      <c r="EB33" s="86"/>
      <c r="EC33" s="86"/>
      <c r="ED33" s="86"/>
      <c r="EE33" s="86"/>
      <c r="EF33" s="86"/>
      <c r="EG33" s="87"/>
      <c r="EH33" s="85">
        <f>データ!AU7</f>
        <v>92.9</v>
      </c>
      <c r="EI33" s="86"/>
      <c r="EJ33" s="86"/>
      <c r="EK33" s="86"/>
      <c r="EL33" s="86"/>
      <c r="EM33" s="86"/>
      <c r="EN33" s="86"/>
      <c r="EO33" s="86"/>
      <c r="EP33" s="86"/>
      <c r="EQ33" s="86"/>
      <c r="ER33" s="86"/>
      <c r="ES33" s="86"/>
      <c r="ET33" s="86"/>
      <c r="EU33" s="86"/>
      <c r="EV33" s="87"/>
      <c r="EW33" s="85">
        <f>データ!AV7</f>
        <v>91.6</v>
      </c>
      <c r="EX33" s="86"/>
      <c r="EY33" s="86"/>
      <c r="EZ33" s="86"/>
      <c r="FA33" s="86"/>
      <c r="FB33" s="86"/>
      <c r="FC33" s="86"/>
      <c r="FD33" s="86"/>
      <c r="FE33" s="86"/>
      <c r="FF33" s="86"/>
      <c r="FG33" s="86"/>
      <c r="FH33" s="86"/>
      <c r="FI33" s="86"/>
      <c r="FJ33" s="86"/>
      <c r="FK33" s="87"/>
      <c r="FL33" s="85">
        <f>データ!AW7</f>
        <v>90.3</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96.3</v>
      </c>
      <c r="GS33" s="86"/>
      <c r="GT33" s="86"/>
      <c r="GU33" s="86"/>
      <c r="GV33" s="86"/>
      <c r="GW33" s="86"/>
      <c r="GX33" s="86"/>
      <c r="GY33" s="86"/>
      <c r="GZ33" s="86"/>
      <c r="HA33" s="86"/>
      <c r="HB33" s="86"/>
      <c r="HC33" s="86"/>
      <c r="HD33" s="86"/>
      <c r="HE33" s="86"/>
      <c r="HF33" s="87"/>
      <c r="HG33" s="85">
        <f>データ!BE7</f>
        <v>105</v>
      </c>
      <c r="HH33" s="86"/>
      <c r="HI33" s="86"/>
      <c r="HJ33" s="86"/>
      <c r="HK33" s="86"/>
      <c r="HL33" s="86"/>
      <c r="HM33" s="86"/>
      <c r="HN33" s="86"/>
      <c r="HO33" s="86"/>
      <c r="HP33" s="86"/>
      <c r="HQ33" s="86"/>
      <c r="HR33" s="86"/>
      <c r="HS33" s="86"/>
      <c r="HT33" s="86"/>
      <c r="HU33" s="87"/>
      <c r="HV33" s="85">
        <f>データ!BF7</f>
        <v>100</v>
      </c>
      <c r="HW33" s="86"/>
      <c r="HX33" s="86"/>
      <c r="HY33" s="86"/>
      <c r="HZ33" s="86"/>
      <c r="IA33" s="86"/>
      <c r="IB33" s="86"/>
      <c r="IC33" s="86"/>
      <c r="ID33" s="86"/>
      <c r="IE33" s="86"/>
      <c r="IF33" s="86"/>
      <c r="IG33" s="86"/>
      <c r="IH33" s="86"/>
      <c r="II33" s="86"/>
      <c r="IJ33" s="87"/>
      <c r="IK33" s="85">
        <f>データ!BG7</f>
        <v>105.1</v>
      </c>
      <c r="IL33" s="86"/>
      <c r="IM33" s="86"/>
      <c r="IN33" s="86"/>
      <c r="IO33" s="86"/>
      <c r="IP33" s="86"/>
      <c r="IQ33" s="86"/>
      <c r="IR33" s="86"/>
      <c r="IS33" s="86"/>
      <c r="IT33" s="86"/>
      <c r="IU33" s="86"/>
      <c r="IV33" s="86"/>
      <c r="IW33" s="86"/>
      <c r="IX33" s="86"/>
      <c r="IY33" s="87"/>
      <c r="IZ33" s="85">
        <f>データ!BH7</f>
        <v>111.4</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88.5</v>
      </c>
      <c r="KG33" s="86"/>
      <c r="KH33" s="86"/>
      <c r="KI33" s="86"/>
      <c r="KJ33" s="86"/>
      <c r="KK33" s="86"/>
      <c r="KL33" s="86"/>
      <c r="KM33" s="86"/>
      <c r="KN33" s="86"/>
      <c r="KO33" s="86"/>
      <c r="KP33" s="86"/>
      <c r="KQ33" s="86"/>
      <c r="KR33" s="86"/>
      <c r="KS33" s="86"/>
      <c r="KT33" s="87"/>
      <c r="KU33" s="85">
        <f>データ!BP7</f>
        <v>86.1</v>
      </c>
      <c r="KV33" s="86"/>
      <c r="KW33" s="86"/>
      <c r="KX33" s="86"/>
      <c r="KY33" s="86"/>
      <c r="KZ33" s="86"/>
      <c r="LA33" s="86"/>
      <c r="LB33" s="86"/>
      <c r="LC33" s="86"/>
      <c r="LD33" s="86"/>
      <c r="LE33" s="86"/>
      <c r="LF33" s="86"/>
      <c r="LG33" s="86"/>
      <c r="LH33" s="86"/>
      <c r="LI33" s="87"/>
      <c r="LJ33" s="85">
        <f>データ!BQ7</f>
        <v>92.6</v>
      </c>
      <c r="LK33" s="86"/>
      <c r="LL33" s="86"/>
      <c r="LM33" s="86"/>
      <c r="LN33" s="86"/>
      <c r="LO33" s="86"/>
      <c r="LP33" s="86"/>
      <c r="LQ33" s="86"/>
      <c r="LR33" s="86"/>
      <c r="LS33" s="86"/>
      <c r="LT33" s="86"/>
      <c r="LU33" s="86"/>
      <c r="LV33" s="86"/>
      <c r="LW33" s="86"/>
      <c r="LX33" s="87"/>
      <c r="LY33" s="85">
        <f>データ!BR7</f>
        <v>88.4</v>
      </c>
      <c r="LZ33" s="86"/>
      <c r="MA33" s="86"/>
      <c r="MB33" s="86"/>
      <c r="MC33" s="86"/>
      <c r="MD33" s="86"/>
      <c r="ME33" s="86"/>
      <c r="MF33" s="86"/>
      <c r="MG33" s="86"/>
      <c r="MH33" s="86"/>
      <c r="MI33" s="86"/>
      <c r="MJ33" s="86"/>
      <c r="MK33" s="86"/>
      <c r="ML33" s="86"/>
      <c r="MM33" s="87"/>
      <c r="MN33" s="85">
        <f>データ!BS7</f>
        <v>85.7</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215</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62" t="s">
        <v>216</v>
      </c>
      <c r="NK54" s="163"/>
      <c r="NL54" s="163"/>
      <c r="NM54" s="163"/>
      <c r="NN54" s="163"/>
      <c r="NO54" s="163"/>
      <c r="NP54" s="163"/>
      <c r="NQ54" s="163"/>
      <c r="NR54" s="163"/>
      <c r="NS54" s="163"/>
      <c r="NT54" s="163"/>
      <c r="NU54" s="163"/>
      <c r="NV54" s="163"/>
      <c r="NW54" s="163"/>
      <c r="NX54" s="164"/>
    </row>
    <row r="55" spans="1:393" ht="13.5" customHeight="1">
      <c r="A55" s="2"/>
      <c r="B55" s="25"/>
      <c r="C55" s="5"/>
      <c r="D55" s="5"/>
      <c r="E55" s="5"/>
      <c r="F55" s="5"/>
      <c r="G55" s="96" t="s">
        <v>56</v>
      </c>
      <c r="H55" s="96"/>
      <c r="I55" s="96"/>
      <c r="J55" s="96"/>
      <c r="K55" s="96"/>
      <c r="L55" s="96"/>
      <c r="M55" s="96"/>
      <c r="N55" s="96"/>
      <c r="O55" s="96"/>
      <c r="P55" s="97">
        <f>データ!BZ7</f>
        <v>47912</v>
      </c>
      <c r="Q55" s="98"/>
      <c r="R55" s="98"/>
      <c r="S55" s="98"/>
      <c r="T55" s="98"/>
      <c r="U55" s="98"/>
      <c r="V55" s="98"/>
      <c r="W55" s="98"/>
      <c r="X55" s="98"/>
      <c r="Y55" s="98"/>
      <c r="Z55" s="98"/>
      <c r="AA55" s="98"/>
      <c r="AB55" s="98"/>
      <c r="AC55" s="98"/>
      <c r="AD55" s="99"/>
      <c r="AE55" s="97">
        <f>データ!CA7</f>
        <v>50408</v>
      </c>
      <c r="AF55" s="98"/>
      <c r="AG55" s="98"/>
      <c r="AH55" s="98"/>
      <c r="AI55" s="98"/>
      <c r="AJ55" s="98"/>
      <c r="AK55" s="98"/>
      <c r="AL55" s="98"/>
      <c r="AM55" s="98"/>
      <c r="AN55" s="98"/>
      <c r="AO55" s="98"/>
      <c r="AP55" s="98"/>
      <c r="AQ55" s="98"/>
      <c r="AR55" s="98"/>
      <c r="AS55" s="99"/>
      <c r="AT55" s="97">
        <f>データ!CB7</f>
        <v>52386</v>
      </c>
      <c r="AU55" s="98"/>
      <c r="AV55" s="98"/>
      <c r="AW55" s="98"/>
      <c r="AX55" s="98"/>
      <c r="AY55" s="98"/>
      <c r="AZ55" s="98"/>
      <c r="BA55" s="98"/>
      <c r="BB55" s="98"/>
      <c r="BC55" s="98"/>
      <c r="BD55" s="98"/>
      <c r="BE55" s="98"/>
      <c r="BF55" s="98"/>
      <c r="BG55" s="98"/>
      <c r="BH55" s="99"/>
      <c r="BI55" s="97">
        <f>データ!CC7</f>
        <v>55287</v>
      </c>
      <c r="BJ55" s="98"/>
      <c r="BK55" s="98"/>
      <c r="BL55" s="98"/>
      <c r="BM55" s="98"/>
      <c r="BN55" s="98"/>
      <c r="BO55" s="98"/>
      <c r="BP55" s="98"/>
      <c r="BQ55" s="98"/>
      <c r="BR55" s="98"/>
      <c r="BS55" s="98"/>
      <c r="BT55" s="98"/>
      <c r="BU55" s="98"/>
      <c r="BV55" s="98"/>
      <c r="BW55" s="99"/>
      <c r="BX55" s="97">
        <f>データ!CD7</f>
        <v>56962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10775</v>
      </c>
      <c r="DE55" s="98"/>
      <c r="DF55" s="98"/>
      <c r="DG55" s="98"/>
      <c r="DH55" s="98"/>
      <c r="DI55" s="98"/>
      <c r="DJ55" s="98"/>
      <c r="DK55" s="98"/>
      <c r="DL55" s="98"/>
      <c r="DM55" s="98"/>
      <c r="DN55" s="98"/>
      <c r="DO55" s="98"/>
      <c r="DP55" s="98"/>
      <c r="DQ55" s="98"/>
      <c r="DR55" s="99"/>
      <c r="DS55" s="97">
        <f>データ!CL7</f>
        <v>11010</v>
      </c>
      <c r="DT55" s="98"/>
      <c r="DU55" s="98"/>
      <c r="DV55" s="98"/>
      <c r="DW55" s="98"/>
      <c r="DX55" s="98"/>
      <c r="DY55" s="98"/>
      <c r="DZ55" s="98"/>
      <c r="EA55" s="98"/>
      <c r="EB55" s="98"/>
      <c r="EC55" s="98"/>
      <c r="ED55" s="98"/>
      <c r="EE55" s="98"/>
      <c r="EF55" s="98"/>
      <c r="EG55" s="99"/>
      <c r="EH55" s="97">
        <f>データ!CM7</f>
        <v>11330</v>
      </c>
      <c r="EI55" s="98"/>
      <c r="EJ55" s="98"/>
      <c r="EK55" s="98"/>
      <c r="EL55" s="98"/>
      <c r="EM55" s="98"/>
      <c r="EN55" s="98"/>
      <c r="EO55" s="98"/>
      <c r="EP55" s="98"/>
      <c r="EQ55" s="98"/>
      <c r="ER55" s="98"/>
      <c r="ES55" s="98"/>
      <c r="ET55" s="98"/>
      <c r="EU55" s="98"/>
      <c r="EV55" s="99"/>
      <c r="EW55" s="97">
        <f>データ!CN7</f>
        <v>11671</v>
      </c>
      <c r="EX55" s="98"/>
      <c r="EY55" s="98"/>
      <c r="EZ55" s="98"/>
      <c r="FA55" s="98"/>
      <c r="FB55" s="98"/>
      <c r="FC55" s="98"/>
      <c r="FD55" s="98"/>
      <c r="FE55" s="98"/>
      <c r="FF55" s="98"/>
      <c r="FG55" s="98"/>
      <c r="FH55" s="98"/>
      <c r="FI55" s="98"/>
      <c r="FJ55" s="98"/>
      <c r="FK55" s="99"/>
      <c r="FL55" s="97">
        <f>データ!CO7</f>
        <v>12452</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55.8</v>
      </c>
      <c r="GS55" s="86"/>
      <c r="GT55" s="86"/>
      <c r="GU55" s="86"/>
      <c r="GV55" s="86"/>
      <c r="GW55" s="86"/>
      <c r="GX55" s="86"/>
      <c r="GY55" s="86"/>
      <c r="GZ55" s="86"/>
      <c r="HA55" s="86"/>
      <c r="HB55" s="86"/>
      <c r="HC55" s="86"/>
      <c r="HD55" s="86"/>
      <c r="HE55" s="86"/>
      <c r="HF55" s="87"/>
      <c r="HG55" s="85">
        <f>データ!CW7</f>
        <v>56.9</v>
      </c>
      <c r="HH55" s="86"/>
      <c r="HI55" s="86"/>
      <c r="HJ55" s="86"/>
      <c r="HK55" s="86"/>
      <c r="HL55" s="86"/>
      <c r="HM55" s="86"/>
      <c r="HN55" s="86"/>
      <c r="HO55" s="86"/>
      <c r="HP55" s="86"/>
      <c r="HQ55" s="86"/>
      <c r="HR55" s="86"/>
      <c r="HS55" s="86"/>
      <c r="HT55" s="86"/>
      <c r="HU55" s="87"/>
      <c r="HV55" s="85">
        <f>データ!CX7</f>
        <v>53.9</v>
      </c>
      <c r="HW55" s="86"/>
      <c r="HX55" s="86"/>
      <c r="HY55" s="86"/>
      <c r="HZ55" s="86"/>
      <c r="IA55" s="86"/>
      <c r="IB55" s="86"/>
      <c r="IC55" s="86"/>
      <c r="ID55" s="86"/>
      <c r="IE55" s="86"/>
      <c r="IF55" s="86"/>
      <c r="IG55" s="86"/>
      <c r="IH55" s="86"/>
      <c r="II55" s="86"/>
      <c r="IJ55" s="87"/>
      <c r="IK55" s="85">
        <f>データ!CY7</f>
        <v>53.8</v>
      </c>
      <c r="IL55" s="86"/>
      <c r="IM55" s="86"/>
      <c r="IN55" s="86"/>
      <c r="IO55" s="86"/>
      <c r="IP55" s="86"/>
      <c r="IQ55" s="86"/>
      <c r="IR55" s="86"/>
      <c r="IS55" s="86"/>
      <c r="IT55" s="86"/>
      <c r="IU55" s="86"/>
      <c r="IV55" s="86"/>
      <c r="IW55" s="86"/>
      <c r="IX55" s="86"/>
      <c r="IY55" s="87"/>
      <c r="IZ55" s="85">
        <f>データ!CZ7</f>
        <v>55</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22.7</v>
      </c>
      <c r="KG55" s="86"/>
      <c r="KH55" s="86"/>
      <c r="KI55" s="86"/>
      <c r="KJ55" s="86"/>
      <c r="KK55" s="86"/>
      <c r="KL55" s="86"/>
      <c r="KM55" s="86"/>
      <c r="KN55" s="86"/>
      <c r="KO55" s="86"/>
      <c r="KP55" s="86"/>
      <c r="KQ55" s="86"/>
      <c r="KR55" s="86"/>
      <c r="KS55" s="86"/>
      <c r="KT55" s="87"/>
      <c r="KU55" s="85">
        <f>データ!DH7</f>
        <v>24</v>
      </c>
      <c r="KV55" s="86"/>
      <c r="KW55" s="86"/>
      <c r="KX55" s="86"/>
      <c r="KY55" s="86"/>
      <c r="KZ55" s="86"/>
      <c r="LA55" s="86"/>
      <c r="LB55" s="86"/>
      <c r="LC55" s="86"/>
      <c r="LD55" s="86"/>
      <c r="LE55" s="86"/>
      <c r="LF55" s="86"/>
      <c r="LG55" s="86"/>
      <c r="LH55" s="86"/>
      <c r="LI55" s="87"/>
      <c r="LJ55" s="85">
        <f>データ!DI7</f>
        <v>24.5</v>
      </c>
      <c r="LK55" s="86"/>
      <c r="LL55" s="86"/>
      <c r="LM55" s="86"/>
      <c r="LN55" s="86"/>
      <c r="LO55" s="86"/>
      <c r="LP55" s="86"/>
      <c r="LQ55" s="86"/>
      <c r="LR55" s="86"/>
      <c r="LS55" s="86"/>
      <c r="LT55" s="86"/>
      <c r="LU55" s="86"/>
      <c r="LV55" s="86"/>
      <c r="LW55" s="86"/>
      <c r="LX55" s="87"/>
      <c r="LY55" s="85">
        <f>データ!DJ7</f>
        <v>25.7</v>
      </c>
      <c r="LZ55" s="86"/>
      <c r="MA55" s="86"/>
      <c r="MB55" s="86"/>
      <c r="MC55" s="86"/>
      <c r="MD55" s="86"/>
      <c r="ME55" s="86"/>
      <c r="MF55" s="86"/>
      <c r="MG55" s="86"/>
      <c r="MH55" s="86"/>
      <c r="MI55" s="86"/>
      <c r="MJ55" s="86"/>
      <c r="MK55" s="86"/>
      <c r="ML55" s="86"/>
      <c r="MM55" s="87"/>
      <c r="MN55" s="85">
        <f>データ!DK7</f>
        <v>26.2</v>
      </c>
      <c r="MO55" s="86"/>
      <c r="MP55" s="86"/>
      <c r="MQ55" s="86"/>
      <c r="MR55" s="86"/>
      <c r="MS55" s="86"/>
      <c r="MT55" s="86"/>
      <c r="MU55" s="86"/>
      <c r="MV55" s="86"/>
      <c r="MW55" s="86"/>
      <c r="MX55" s="86"/>
      <c r="MY55" s="86"/>
      <c r="MZ55" s="86"/>
      <c r="NA55" s="86"/>
      <c r="NB55" s="87"/>
      <c r="NC55" s="5"/>
      <c r="ND55" s="5"/>
      <c r="NE55" s="5"/>
      <c r="NF55" s="5"/>
      <c r="NG55" s="5"/>
      <c r="NH55" s="27"/>
      <c r="NI55" s="2"/>
      <c r="NJ55" s="162"/>
      <c r="NK55" s="163"/>
      <c r="NL55" s="163"/>
      <c r="NM55" s="163"/>
      <c r="NN55" s="163"/>
      <c r="NO55" s="163"/>
      <c r="NP55" s="163"/>
      <c r="NQ55" s="163"/>
      <c r="NR55" s="163"/>
      <c r="NS55" s="163"/>
      <c r="NT55" s="163"/>
      <c r="NU55" s="163"/>
      <c r="NV55" s="163"/>
      <c r="NW55" s="163"/>
      <c r="NX55" s="164"/>
    </row>
    <row r="56" spans="1:393" ht="13.5" customHeight="1">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62"/>
      <c r="NK56" s="163"/>
      <c r="NL56" s="163"/>
      <c r="NM56" s="163"/>
      <c r="NN56" s="163"/>
      <c r="NO56" s="163"/>
      <c r="NP56" s="163"/>
      <c r="NQ56" s="163"/>
      <c r="NR56" s="163"/>
      <c r="NS56" s="163"/>
      <c r="NT56" s="163"/>
      <c r="NU56" s="163"/>
      <c r="NV56" s="163"/>
      <c r="NW56" s="163"/>
      <c r="NX56" s="164"/>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2"/>
      <c r="NK57" s="163"/>
      <c r="NL57" s="163"/>
      <c r="NM57" s="163"/>
      <c r="NN57" s="163"/>
      <c r="NO57" s="163"/>
      <c r="NP57" s="163"/>
      <c r="NQ57" s="163"/>
      <c r="NR57" s="163"/>
      <c r="NS57" s="163"/>
      <c r="NT57" s="163"/>
      <c r="NU57" s="163"/>
      <c r="NV57" s="163"/>
      <c r="NW57" s="163"/>
      <c r="NX57" s="164"/>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2"/>
      <c r="NK58" s="163"/>
      <c r="NL58" s="163"/>
      <c r="NM58" s="163"/>
      <c r="NN58" s="163"/>
      <c r="NO58" s="163"/>
      <c r="NP58" s="163"/>
      <c r="NQ58" s="163"/>
      <c r="NR58" s="163"/>
      <c r="NS58" s="163"/>
      <c r="NT58" s="163"/>
      <c r="NU58" s="163"/>
      <c r="NV58" s="163"/>
      <c r="NW58" s="163"/>
      <c r="NX58" s="164"/>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2"/>
      <c r="NK59" s="163"/>
      <c r="NL59" s="163"/>
      <c r="NM59" s="163"/>
      <c r="NN59" s="163"/>
      <c r="NO59" s="163"/>
      <c r="NP59" s="163"/>
      <c r="NQ59" s="163"/>
      <c r="NR59" s="163"/>
      <c r="NS59" s="163"/>
      <c r="NT59" s="163"/>
      <c r="NU59" s="163"/>
      <c r="NV59" s="163"/>
      <c r="NW59" s="163"/>
      <c r="NX59" s="164"/>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2"/>
      <c r="NK60" s="163"/>
      <c r="NL60" s="163"/>
      <c r="NM60" s="163"/>
      <c r="NN60" s="163"/>
      <c r="NO60" s="163"/>
      <c r="NP60" s="163"/>
      <c r="NQ60" s="163"/>
      <c r="NR60" s="163"/>
      <c r="NS60" s="163"/>
      <c r="NT60" s="163"/>
      <c r="NU60" s="163"/>
      <c r="NV60" s="163"/>
      <c r="NW60" s="163"/>
      <c r="NX60" s="164"/>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2"/>
      <c r="NK61" s="163"/>
      <c r="NL61" s="163"/>
      <c r="NM61" s="163"/>
      <c r="NN61" s="163"/>
      <c r="NO61" s="163"/>
      <c r="NP61" s="163"/>
      <c r="NQ61" s="163"/>
      <c r="NR61" s="163"/>
      <c r="NS61" s="163"/>
      <c r="NT61" s="163"/>
      <c r="NU61" s="163"/>
      <c r="NV61" s="163"/>
      <c r="NW61" s="163"/>
      <c r="NX61" s="164"/>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2"/>
      <c r="NK62" s="163"/>
      <c r="NL62" s="163"/>
      <c r="NM62" s="163"/>
      <c r="NN62" s="163"/>
      <c r="NO62" s="163"/>
      <c r="NP62" s="163"/>
      <c r="NQ62" s="163"/>
      <c r="NR62" s="163"/>
      <c r="NS62" s="163"/>
      <c r="NT62" s="163"/>
      <c r="NU62" s="163"/>
      <c r="NV62" s="163"/>
      <c r="NW62" s="163"/>
      <c r="NX62" s="164"/>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2"/>
      <c r="NK63" s="163"/>
      <c r="NL63" s="163"/>
      <c r="NM63" s="163"/>
      <c r="NN63" s="163"/>
      <c r="NO63" s="163"/>
      <c r="NP63" s="163"/>
      <c r="NQ63" s="163"/>
      <c r="NR63" s="163"/>
      <c r="NS63" s="163"/>
      <c r="NT63" s="163"/>
      <c r="NU63" s="163"/>
      <c r="NV63" s="163"/>
      <c r="NW63" s="163"/>
      <c r="NX63" s="164"/>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2"/>
      <c r="NK64" s="163"/>
      <c r="NL64" s="163"/>
      <c r="NM64" s="163"/>
      <c r="NN64" s="163"/>
      <c r="NO64" s="163"/>
      <c r="NP64" s="163"/>
      <c r="NQ64" s="163"/>
      <c r="NR64" s="163"/>
      <c r="NS64" s="163"/>
      <c r="NT64" s="163"/>
      <c r="NU64" s="163"/>
      <c r="NV64" s="163"/>
      <c r="NW64" s="163"/>
      <c r="NX64" s="16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2"/>
      <c r="NK65" s="163"/>
      <c r="NL65" s="163"/>
      <c r="NM65" s="163"/>
      <c r="NN65" s="163"/>
      <c r="NO65" s="163"/>
      <c r="NP65" s="163"/>
      <c r="NQ65" s="163"/>
      <c r="NR65" s="163"/>
      <c r="NS65" s="163"/>
      <c r="NT65" s="163"/>
      <c r="NU65" s="163"/>
      <c r="NV65" s="163"/>
      <c r="NW65" s="163"/>
      <c r="NX65" s="16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2"/>
      <c r="NK66" s="163"/>
      <c r="NL66" s="163"/>
      <c r="NM66" s="163"/>
      <c r="NN66" s="163"/>
      <c r="NO66" s="163"/>
      <c r="NP66" s="163"/>
      <c r="NQ66" s="163"/>
      <c r="NR66" s="163"/>
      <c r="NS66" s="163"/>
      <c r="NT66" s="163"/>
      <c r="NU66" s="163"/>
      <c r="NV66" s="163"/>
      <c r="NW66" s="163"/>
      <c r="NX66" s="16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5"/>
      <c r="NK67" s="166"/>
      <c r="NL67" s="166"/>
      <c r="NM67" s="166"/>
      <c r="NN67" s="166"/>
      <c r="NO67" s="166"/>
      <c r="NP67" s="166"/>
      <c r="NQ67" s="166"/>
      <c r="NR67" s="166"/>
      <c r="NS67" s="166"/>
      <c r="NT67" s="166"/>
      <c r="NU67" s="166"/>
      <c r="NV67" s="166"/>
      <c r="NW67" s="166"/>
      <c r="NX67" s="16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8" t="s">
        <v>214</v>
      </c>
      <c r="NK70" s="169"/>
      <c r="NL70" s="169"/>
      <c r="NM70" s="169"/>
      <c r="NN70" s="169"/>
      <c r="NO70" s="169"/>
      <c r="NP70" s="169"/>
      <c r="NQ70" s="169"/>
      <c r="NR70" s="169"/>
      <c r="NS70" s="169"/>
      <c r="NT70" s="169"/>
      <c r="NU70" s="169"/>
      <c r="NV70" s="169"/>
      <c r="NW70" s="169"/>
      <c r="NX70" s="17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8"/>
      <c r="NK71" s="169"/>
      <c r="NL71" s="169"/>
      <c r="NM71" s="169"/>
      <c r="NN71" s="169"/>
      <c r="NO71" s="169"/>
      <c r="NP71" s="169"/>
      <c r="NQ71" s="169"/>
      <c r="NR71" s="169"/>
      <c r="NS71" s="169"/>
      <c r="NT71" s="169"/>
      <c r="NU71" s="169"/>
      <c r="NV71" s="169"/>
      <c r="NW71" s="169"/>
      <c r="NX71" s="17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8"/>
      <c r="NK72" s="169"/>
      <c r="NL72" s="169"/>
      <c r="NM72" s="169"/>
      <c r="NN72" s="169"/>
      <c r="NO72" s="169"/>
      <c r="NP72" s="169"/>
      <c r="NQ72" s="169"/>
      <c r="NR72" s="169"/>
      <c r="NS72" s="169"/>
      <c r="NT72" s="169"/>
      <c r="NU72" s="169"/>
      <c r="NV72" s="169"/>
      <c r="NW72" s="169"/>
      <c r="NX72" s="17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8"/>
      <c r="NK73" s="169"/>
      <c r="NL73" s="169"/>
      <c r="NM73" s="169"/>
      <c r="NN73" s="169"/>
      <c r="NO73" s="169"/>
      <c r="NP73" s="169"/>
      <c r="NQ73" s="169"/>
      <c r="NR73" s="169"/>
      <c r="NS73" s="169"/>
      <c r="NT73" s="169"/>
      <c r="NU73" s="169"/>
      <c r="NV73" s="169"/>
      <c r="NW73" s="169"/>
      <c r="NX73" s="17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8"/>
      <c r="NK74" s="169"/>
      <c r="NL74" s="169"/>
      <c r="NM74" s="169"/>
      <c r="NN74" s="169"/>
      <c r="NO74" s="169"/>
      <c r="NP74" s="169"/>
      <c r="NQ74" s="169"/>
      <c r="NR74" s="169"/>
      <c r="NS74" s="169"/>
      <c r="NT74" s="169"/>
      <c r="NU74" s="169"/>
      <c r="NV74" s="169"/>
      <c r="NW74" s="169"/>
      <c r="NX74" s="17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8"/>
      <c r="NK75" s="169"/>
      <c r="NL75" s="169"/>
      <c r="NM75" s="169"/>
      <c r="NN75" s="169"/>
      <c r="NO75" s="169"/>
      <c r="NP75" s="169"/>
      <c r="NQ75" s="169"/>
      <c r="NR75" s="169"/>
      <c r="NS75" s="169"/>
      <c r="NT75" s="169"/>
      <c r="NU75" s="169"/>
      <c r="NV75" s="169"/>
      <c r="NW75" s="169"/>
      <c r="NX75" s="17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8"/>
      <c r="NK76" s="169"/>
      <c r="NL76" s="169"/>
      <c r="NM76" s="169"/>
      <c r="NN76" s="169"/>
      <c r="NO76" s="169"/>
      <c r="NP76" s="169"/>
      <c r="NQ76" s="169"/>
      <c r="NR76" s="169"/>
      <c r="NS76" s="169"/>
      <c r="NT76" s="169"/>
      <c r="NU76" s="169"/>
      <c r="NV76" s="169"/>
      <c r="NW76" s="169"/>
      <c r="NX76" s="17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8"/>
      <c r="NK77" s="169"/>
      <c r="NL77" s="169"/>
      <c r="NM77" s="169"/>
      <c r="NN77" s="169"/>
      <c r="NO77" s="169"/>
      <c r="NP77" s="169"/>
      <c r="NQ77" s="169"/>
      <c r="NR77" s="169"/>
      <c r="NS77" s="169"/>
      <c r="NT77" s="169"/>
      <c r="NU77" s="169"/>
      <c r="NV77" s="169"/>
      <c r="NW77" s="169"/>
      <c r="NX77" s="170"/>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8"/>
      <c r="NK78" s="169"/>
      <c r="NL78" s="169"/>
      <c r="NM78" s="169"/>
      <c r="NN78" s="169"/>
      <c r="NO78" s="169"/>
      <c r="NP78" s="169"/>
      <c r="NQ78" s="169"/>
      <c r="NR78" s="169"/>
      <c r="NS78" s="169"/>
      <c r="NT78" s="169"/>
      <c r="NU78" s="169"/>
      <c r="NV78" s="169"/>
      <c r="NW78" s="169"/>
      <c r="NX78" s="170"/>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21.4</v>
      </c>
      <c r="V79" s="80"/>
      <c r="W79" s="80"/>
      <c r="X79" s="80"/>
      <c r="Y79" s="80"/>
      <c r="Z79" s="80"/>
      <c r="AA79" s="80"/>
      <c r="AB79" s="80"/>
      <c r="AC79" s="80"/>
      <c r="AD79" s="80"/>
      <c r="AE79" s="80"/>
      <c r="AF79" s="80"/>
      <c r="AG79" s="80"/>
      <c r="AH79" s="80"/>
      <c r="AI79" s="80"/>
      <c r="AJ79" s="80"/>
      <c r="AK79" s="80"/>
      <c r="AL79" s="80"/>
      <c r="AM79" s="80"/>
      <c r="AN79" s="80">
        <f>データ!DS7</f>
        <v>27.5</v>
      </c>
      <c r="AO79" s="80"/>
      <c r="AP79" s="80"/>
      <c r="AQ79" s="80"/>
      <c r="AR79" s="80"/>
      <c r="AS79" s="80"/>
      <c r="AT79" s="80"/>
      <c r="AU79" s="80"/>
      <c r="AV79" s="80"/>
      <c r="AW79" s="80"/>
      <c r="AX79" s="80"/>
      <c r="AY79" s="80"/>
      <c r="AZ79" s="80"/>
      <c r="BA79" s="80"/>
      <c r="BB79" s="80"/>
      <c r="BC79" s="80"/>
      <c r="BD79" s="80"/>
      <c r="BE79" s="80"/>
      <c r="BF79" s="80"/>
      <c r="BG79" s="80">
        <f>データ!DT7</f>
        <v>32.299999999999997</v>
      </c>
      <c r="BH79" s="80"/>
      <c r="BI79" s="80"/>
      <c r="BJ79" s="80"/>
      <c r="BK79" s="80"/>
      <c r="BL79" s="80"/>
      <c r="BM79" s="80"/>
      <c r="BN79" s="80"/>
      <c r="BO79" s="80"/>
      <c r="BP79" s="80"/>
      <c r="BQ79" s="80"/>
      <c r="BR79" s="80"/>
      <c r="BS79" s="80"/>
      <c r="BT79" s="80"/>
      <c r="BU79" s="80"/>
      <c r="BV79" s="80"/>
      <c r="BW79" s="80"/>
      <c r="BX79" s="80"/>
      <c r="BY79" s="80"/>
      <c r="BZ79" s="80">
        <f>データ!DU7</f>
        <v>37.799999999999997</v>
      </c>
      <c r="CA79" s="80"/>
      <c r="CB79" s="80"/>
      <c r="CC79" s="80"/>
      <c r="CD79" s="80"/>
      <c r="CE79" s="80"/>
      <c r="CF79" s="80"/>
      <c r="CG79" s="80"/>
      <c r="CH79" s="80"/>
      <c r="CI79" s="80"/>
      <c r="CJ79" s="80"/>
      <c r="CK79" s="80"/>
      <c r="CL79" s="80"/>
      <c r="CM79" s="80"/>
      <c r="CN79" s="80"/>
      <c r="CO79" s="80"/>
      <c r="CP79" s="80"/>
      <c r="CQ79" s="80"/>
      <c r="CR79" s="80"/>
      <c r="CS79" s="80">
        <f>データ!DV7</f>
        <v>42.9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40.1</v>
      </c>
      <c r="EP79" s="80"/>
      <c r="EQ79" s="80"/>
      <c r="ER79" s="80"/>
      <c r="ES79" s="80"/>
      <c r="ET79" s="80"/>
      <c r="EU79" s="80"/>
      <c r="EV79" s="80"/>
      <c r="EW79" s="80"/>
      <c r="EX79" s="80"/>
      <c r="EY79" s="80"/>
      <c r="EZ79" s="80"/>
      <c r="FA79" s="80"/>
      <c r="FB79" s="80"/>
      <c r="FC79" s="80"/>
      <c r="FD79" s="80"/>
      <c r="FE79" s="80"/>
      <c r="FF79" s="80"/>
      <c r="FG79" s="80"/>
      <c r="FH79" s="80">
        <f>データ!ED7</f>
        <v>50.8</v>
      </c>
      <c r="FI79" s="80"/>
      <c r="FJ79" s="80"/>
      <c r="FK79" s="80"/>
      <c r="FL79" s="80"/>
      <c r="FM79" s="80"/>
      <c r="FN79" s="80"/>
      <c r="FO79" s="80"/>
      <c r="FP79" s="80"/>
      <c r="FQ79" s="80"/>
      <c r="FR79" s="80"/>
      <c r="FS79" s="80"/>
      <c r="FT79" s="80"/>
      <c r="FU79" s="80"/>
      <c r="FV79" s="80"/>
      <c r="FW79" s="80"/>
      <c r="FX79" s="80"/>
      <c r="FY79" s="80"/>
      <c r="FZ79" s="80"/>
      <c r="GA79" s="80">
        <f>データ!EE7</f>
        <v>57.4</v>
      </c>
      <c r="GB79" s="80"/>
      <c r="GC79" s="80"/>
      <c r="GD79" s="80"/>
      <c r="GE79" s="80"/>
      <c r="GF79" s="80"/>
      <c r="GG79" s="80"/>
      <c r="GH79" s="80"/>
      <c r="GI79" s="80"/>
      <c r="GJ79" s="80"/>
      <c r="GK79" s="80"/>
      <c r="GL79" s="80"/>
      <c r="GM79" s="80"/>
      <c r="GN79" s="80"/>
      <c r="GO79" s="80"/>
      <c r="GP79" s="80"/>
      <c r="GQ79" s="80"/>
      <c r="GR79" s="80"/>
      <c r="GS79" s="80"/>
      <c r="GT79" s="80">
        <f>データ!EF7</f>
        <v>66</v>
      </c>
      <c r="GU79" s="80"/>
      <c r="GV79" s="80"/>
      <c r="GW79" s="80"/>
      <c r="GX79" s="80"/>
      <c r="GY79" s="80"/>
      <c r="GZ79" s="80"/>
      <c r="HA79" s="80"/>
      <c r="HB79" s="80"/>
      <c r="HC79" s="80"/>
      <c r="HD79" s="80"/>
      <c r="HE79" s="80"/>
      <c r="HF79" s="80"/>
      <c r="HG79" s="80"/>
      <c r="HH79" s="80"/>
      <c r="HI79" s="80"/>
      <c r="HJ79" s="80"/>
      <c r="HK79" s="80"/>
      <c r="HL79" s="80"/>
      <c r="HM79" s="80">
        <f>データ!EG7</f>
        <v>73.7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45066781</v>
      </c>
      <c r="JK79" s="79"/>
      <c r="JL79" s="79"/>
      <c r="JM79" s="79"/>
      <c r="JN79" s="79"/>
      <c r="JO79" s="79"/>
      <c r="JP79" s="79"/>
      <c r="JQ79" s="79"/>
      <c r="JR79" s="79"/>
      <c r="JS79" s="79"/>
      <c r="JT79" s="79"/>
      <c r="JU79" s="79"/>
      <c r="JV79" s="79"/>
      <c r="JW79" s="79"/>
      <c r="JX79" s="79"/>
      <c r="JY79" s="79"/>
      <c r="JZ79" s="79"/>
      <c r="KA79" s="79"/>
      <c r="KB79" s="79"/>
      <c r="KC79" s="79">
        <f>データ!EO7</f>
        <v>45285206</v>
      </c>
      <c r="KD79" s="79"/>
      <c r="KE79" s="79"/>
      <c r="KF79" s="79"/>
      <c r="KG79" s="79"/>
      <c r="KH79" s="79"/>
      <c r="KI79" s="79"/>
      <c r="KJ79" s="79"/>
      <c r="KK79" s="79"/>
      <c r="KL79" s="79"/>
      <c r="KM79" s="79"/>
      <c r="KN79" s="79"/>
      <c r="KO79" s="79"/>
      <c r="KP79" s="79"/>
      <c r="KQ79" s="79"/>
      <c r="KR79" s="79"/>
      <c r="KS79" s="79"/>
      <c r="KT79" s="79"/>
      <c r="KU79" s="79"/>
      <c r="KV79" s="79">
        <f>データ!EP7</f>
        <v>45588358</v>
      </c>
      <c r="KW79" s="79"/>
      <c r="KX79" s="79"/>
      <c r="KY79" s="79"/>
      <c r="KZ79" s="79"/>
      <c r="LA79" s="79"/>
      <c r="LB79" s="79"/>
      <c r="LC79" s="79"/>
      <c r="LD79" s="79"/>
      <c r="LE79" s="79"/>
      <c r="LF79" s="79"/>
      <c r="LG79" s="79"/>
      <c r="LH79" s="79"/>
      <c r="LI79" s="79"/>
      <c r="LJ79" s="79"/>
      <c r="LK79" s="79"/>
      <c r="LL79" s="79"/>
      <c r="LM79" s="79"/>
      <c r="LN79" s="79"/>
      <c r="LO79" s="79">
        <f>データ!EQ7</f>
        <v>45956753</v>
      </c>
      <c r="LP79" s="79"/>
      <c r="LQ79" s="79"/>
      <c r="LR79" s="79"/>
      <c r="LS79" s="79"/>
      <c r="LT79" s="79"/>
      <c r="LU79" s="79"/>
      <c r="LV79" s="79"/>
      <c r="LW79" s="79"/>
      <c r="LX79" s="79"/>
      <c r="LY79" s="79"/>
      <c r="LZ79" s="79"/>
      <c r="MA79" s="79"/>
      <c r="MB79" s="79"/>
      <c r="MC79" s="79"/>
      <c r="MD79" s="79"/>
      <c r="ME79" s="79"/>
      <c r="MF79" s="79"/>
      <c r="MG79" s="79"/>
      <c r="MH79" s="79">
        <f>データ!ER7</f>
        <v>45907521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8"/>
      <c r="NK79" s="169"/>
      <c r="NL79" s="169"/>
      <c r="NM79" s="169"/>
      <c r="NN79" s="169"/>
      <c r="NO79" s="169"/>
      <c r="NP79" s="169"/>
      <c r="NQ79" s="169"/>
      <c r="NR79" s="169"/>
      <c r="NS79" s="169"/>
      <c r="NT79" s="169"/>
      <c r="NU79" s="169"/>
      <c r="NV79" s="169"/>
      <c r="NW79" s="169"/>
      <c r="NX79" s="170"/>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8"/>
      <c r="NK80" s="169"/>
      <c r="NL80" s="169"/>
      <c r="NM80" s="169"/>
      <c r="NN80" s="169"/>
      <c r="NO80" s="169"/>
      <c r="NP80" s="169"/>
      <c r="NQ80" s="169"/>
      <c r="NR80" s="169"/>
      <c r="NS80" s="169"/>
      <c r="NT80" s="169"/>
      <c r="NU80" s="169"/>
      <c r="NV80" s="169"/>
      <c r="NW80" s="169"/>
      <c r="NX80" s="17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8"/>
      <c r="NK81" s="169"/>
      <c r="NL81" s="169"/>
      <c r="NM81" s="169"/>
      <c r="NN81" s="169"/>
      <c r="NO81" s="169"/>
      <c r="NP81" s="169"/>
      <c r="NQ81" s="169"/>
      <c r="NR81" s="169"/>
      <c r="NS81" s="169"/>
      <c r="NT81" s="169"/>
      <c r="NU81" s="169"/>
      <c r="NV81" s="169"/>
      <c r="NW81" s="169"/>
      <c r="NX81" s="17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8"/>
      <c r="NK82" s="169"/>
      <c r="NL82" s="169"/>
      <c r="NM82" s="169"/>
      <c r="NN82" s="169"/>
      <c r="NO82" s="169"/>
      <c r="NP82" s="169"/>
      <c r="NQ82" s="169"/>
      <c r="NR82" s="169"/>
      <c r="NS82" s="169"/>
      <c r="NT82" s="169"/>
      <c r="NU82" s="169"/>
      <c r="NV82" s="169"/>
      <c r="NW82" s="169"/>
      <c r="NX82" s="17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8"/>
      <c r="NK83" s="169"/>
      <c r="NL83" s="169"/>
      <c r="NM83" s="169"/>
      <c r="NN83" s="169"/>
      <c r="NO83" s="169"/>
      <c r="NP83" s="169"/>
      <c r="NQ83" s="169"/>
      <c r="NR83" s="169"/>
      <c r="NS83" s="169"/>
      <c r="NT83" s="169"/>
      <c r="NU83" s="169"/>
      <c r="NV83" s="169"/>
      <c r="NW83" s="169"/>
      <c r="NX83" s="17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1"/>
      <c r="NK84" s="172"/>
      <c r="NL84" s="172"/>
      <c r="NM84" s="172"/>
      <c r="NN84" s="172"/>
      <c r="NO84" s="172"/>
      <c r="NP84" s="172"/>
      <c r="NQ84" s="172"/>
      <c r="NR84" s="172"/>
      <c r="NS84" s="172"/>
      <c r="NT84" s="172"/>
      <c r="NU84" s="172"/>
      <c r="NV84" s="172"/>
      <c r="NW84" s="172"/>
      <c r="NX84" s="173"/>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OLHdIlEQLo7rPItJbbtkVGtXQCMCeTzSlUccHgDOJC/yIH+zUB6IVk0f8AsHosmMi+6F3SxTVSdE6f+xuVeew==" saltValue="ncwflTkbd0UzL+cv2wmfj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108</v>
      </c>
      <c r="AI4" s="149"/>
      <c r="AJ4" s="149"/>
      <c r="AK4" s="149"/>
      <c r="AL4" s="149"/>
      <c r="AM4" s="149"/>
      <c r="AN4" s="149"/>
      <c r="AO4" s="149"/>
      <c r="AP4" s="149"/>
      <c r="AQ4" s="149"/>
      <c r="AR4" s="150"/>
      <c r="AS4" s="154" t="s">
        <v>109</v>
      </c>
      <c r="AT4" s="147"/>
      <c r="AU4" s="147"/>
      <c r="AV4" s="147"/>
      <c r="AW4" s="147"/>
      <c r="AX4" s="147"/>
      <c r="AY4" s="147"/>
      <c r="AZ4" s="147"/>
      <c r="BA4" s="147"/>
      <c r="BB4" s="147"/>
      <c r="BC4" s="147"/>
      <c r="BD4" s="154" t="s">
        <v>110</v>
      </c>
      <c r="BE4" s="147"/>
      <c r="BF4" s="147"/>
      <c r="BG4" s="147"/>
      <c r="BH4" s="147"/>
      <c r="BI4" s="147"/>
      <c r="BJ4" s="147"/>
      <c r="BK4" s="147"/>
      <c r="BL4" s="147"/>
      <c r="BM4" s="147"/>
      <c r="BN4" s="147"/>
      <c r="BO4" s="148" t="s">
        <v>111</v>
      </c>
      <c r="BP4" s="149"/>
      <c r="BQ4" s="149"/>
      <c r="BR4" s="149"/>
      <c r="BS4" s="149"/>
      <c r="BT4" s="149"/>
      <c r="BU4" s="149"/>
      <c r="BV4" s="149"/>
      <c r="BW4" s="149"/>
      <c r="BX4" s="149"/>
      <c r="BY4" s="150"/>
      <c r="BZ4" s="147" t="s">
        <v>112</v>
      </c>
      <c r="CA4" s="147"/>
      <c r="CB4" s="147"/>
      <c r="CC4" s="147"/>
      <c r="CD4" s="147"/>
      <c r="CE4" s="147"/>
      <c r="CF4" s="147"/>
      <c r="CG4" s="147"/>
      <c r="CH4" s="147"/>
      <c r="CI4" s="147"/>
      <c r="CJ4" s="147"/>
      <c r="CK4" s="154" t="s">
        <v>113</v>
      </c>
      <c r="CL4" s="147"/>
      <c r="CM4" s="147"/>
      <c r="CN4" s="147"/>
      <c r="CO4" s="147"/>
      <c r="CP4" s="147"/>
      <c r="CQ4" s="147"/>
      <c r="CR4" s="147"/>
      <c r="CS4" s="147"/>
      <c r="CT4" s="147"/>
      <c r="CU4" s="147"/>
      <c r="CV4" s="147" t="s">
        <v>114</v>
      </c>
      <c r="CW4" s="147"/>
      <c r="CX4" s="147"/>
      <c r="CY4" s="147"/>
      <c r="CZ4" s="147"/>
      <c r="DA4" s="147"/>
      <c r="DB4" s="147"/>
      <c r="DC4" s="147"/>
      <c r="DD4" s="147"/>
      <c r="DE4" s="147"/>
      <c r="DF4" s="147"/>
      <c r="DG4" s="147" t="s">
        <v>115</v>
      </c>
      <c r="DH4" s="147"/>
      <c r="DI4" s="147"/>
      <c r="DJ4" s="147"/>
      <c r="DK4" s="147"/>
      <c r="DL4" s="147"/>
      <c r="DM4" s="147"/>
      <c r="DN4" s="147"/>
      <c r="DO4" s="147"/>
      <c r="DP4" s="147"/>
      <c r="DQ4" s="147"/>
      <c r="DR4" s="148" t="s">
        <v>116</v>
      </c>
      <c r="DS4" s="149"/>
      <c r="DT4" s="149"/>
      <c r="DU4" s="149"/>
      <c r="DV4" s="149"/>
      <c r="DW4" s="149"/>
      <c r="DX4" s="149"/>
      <c r="DY4" s="149"/>
      <c r="DZ4" s="149"/>
      <c r="EA4" s="149"/>
      <c r="EB4" s="150"/>
      <c r="EC4" s="147" t="s">
        <v>117</v>
      </c>
      <c r="ED4" s="147"/>
      <c r="EE4" s="147"/>
      <c r="EF4" s="147"/>
      <c r="EG4" s="147"/>
      <c r="EH4" s="147"/>
      <c r="EI4" s="147"/>
      <c r="EJ4" s="147"/>
      <c r="EK4" s="147"/>
      <c r="EL4" s="147"/>
      <c r="EM4" s="147"/>
      <c r="EN4" s="147" t="s">
        <v>118</v>
      </c>
      <c r="EO4" s="147"/>
      <c r="EP4" s="147"/>
      <c r="EQ4" s="147"/>
      <c r="ER4" s="147"/>
      <c r="ES4" s="147"/>
      <c r="ET4" s="147"/>
      <c r="EU4" s="147"/>
      <c r="EV4" s="147"/>
      <c r="EW4" s="147"/>
      <c r="EX4" s="147"/>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158</v>
      </c>
      <c r="BF5" s="62" t="s">
        <v>159</v>
      </c>
      <c r="BG5" s="62" t="s">
        <v>160</v>
      </c>
      <c r="BH5" s="62" t="s">
        <v>161</v>
      </c>
      <c r="BI5" s="62" t="s">
        <v>147</v>
      </c>
      <c r="BJ5" s="62" t="s">
        <v>148</v>
      </c>
      <c r="BK5" s="62" t="s">
        <v>149</v>
      </c>
      <c r="BL5" s="62" t="s">
        <v>150</v>
      </c>
      <c r="BM5" s="62" t="s">
        <v>151</v>
      </c>
      <c r="BN5" s="62" t="s">
        <v>152</v>
      </c>
      <c r="BO5" s="62" t="s">
        <v>162</v>
      </c>
      <c r="BP5" s="62" t="s">
        <v>163</v>
      </c>
      <c r="BQ5" s="62" t="s">
        <v>164</v>
      </c>
      <c r="BR5" s="62" t="s">
        <v>160</v>
      </c>
      <c r="BS5" s="62" t="s">
        <v>165</v>
      </c>
      <c r="BT5" s="62" t="s">
        <v>147</v>
      </c>
      <c r="BU5" s="62" t="s">
        <v>148</v>
      </c>
      <c r="BV5" s="62" t="s">
        <v>149</v>
      </c>
      <c r="BW5" s="62" t="s">
        <v>150</v>
      </c>
      <c r="BX5" s="62" t="s">
        <v>151</v>
      </c>
      <c r="BY5" s="62" t="s">
        <v>152</v>
      </c>
      <c r="BZ5" s="62" t="s">
        <v>166</v>
      </c>
      <c r="CA5" s="62" t="s">
        <v>154</v>
      </c>
      <c r="CB5" s="62" t="s">
        <v>167</v>
      </c>
      <c r="CC5" s="62" t="s">
        <v>168</v>
      </c>
      <c r="CD5" s="62" t="s">
        <v>169</v>
      </c>
      <c r="CE5" s="62" t="s">
        <v>147</v>
      </c>
      <c r="CF5" s="62" t="s">
        <v>148</v>
      </c>
      <c r="CG5" s="62" t="s">
        <v>149</v>
      </c>
      <c r="CH5" s="62" t="s">
        <v>150</v>
      </c>
      <c r="CI5" s="62" t="s">
        <v>151</v>
      </c>
      <c r="CJ5" s="62" t="s">
        <v>152</v>
      </c>
      <c r="CK5" s="62" t="s">
        <v>170</v>
      </c>
      <c r="CL5" s="62" t="s">
        <v>171</v>
      </c>
      <c r="CM5" s="62" t="s">
        <v>172</v>
      </c>
      <c r="CN5" s="62" t="s">
        <v>173</v>
      </c>
      <c r="CO5" s="62" t="s">
        <v>169</v>
      </c>
      <c r="CP5" s="62" t="s">
        <v>147</v>
      </c>
      <c r="CQ5" s="62" t="s">
        <v>148</v>
      </c>
      <c r="CR5" s="62" t="s">
        <v>149</v>
      </c>
      <c r="CS5" s="62" t="s">
        <v>150</v>
      </c>
      <c r="CT5" s="62" t="s">
        <v>151</v>
      </c>
      <c r="CU5" s="62" t="s">
        <v>152</v>
      </c>
      <c r="CV5" s="62" t="s">
        <v>170</v>
      </c>
      <c r="CW5" s="62" t="s">
        <v>174</v>
      </c>
      <c r="CX5" s="62" t="s">
        <v>175</v>
      </c>
      <c r="CY5" s="62" t="s">
        <v>176</v>
      </c>
      <c r="CZ5" s="62" t="s">
        <v>146</v>
      </c>
      <c r="DA5" s="62" t="s">
        <v>147</v>
      </c>
      <c r="DB5" s="62" t="s">
        <v>148</v>
      </c>
      <c r="DC5" s="62" t="s">
        <v>149</v>
      </c>
      <c r="DD5" s="62" t="s">
        <v>150</v>
      </c>
      <c r="DE5" s="62" t="s">
        <v>151</v>
      </c>
      <c r="DF5" s="62" t="s">
        <v>152</v>
      </c>
      <c r="DG5" s="62" t="s">
        <v>177</v>
      </c>
      <c r="DH5" s="62" t="s">
        <v>178</v>
      </c>
      <c r="DI5" s="62" t="s">
        <v>155</v>
      </c>
      <c r="DJ5" s="62" t="s">
        <v>179</v>
      </c>
      <c r="DK5" s="62" t="s">
        <v>180</v>
      </c>
      <c r="DL5" s="62" t="s">
        <v>147</v>
      </c>
      <c r="DM5" s="62" t="s">
        <v>148</v>
      </c>
      <c r="DN5" s="62" t="s">
        <v>149</v>
      </c>
      <c r="DO5" s="62" t="s">
        <v>150</v>
      </c>
      <c r="DP5" s="62" t="s">
        <v>151</v>
      </c>
      <c r="DQ5" s="62" t="s">
        <v>152</v>
      </c>
      <c r="DR5" s="62" t="s">
        <v>181</v>
      </c>
      <c r="DS5" s="62" t="s">
        <v>182</v>
      </c>
      <c r="DT5" s="62" t="s">
        <v>167</v>
      </c>
      <c r="DU5" s="62" t="s">
        <v>183</v>
      </c>
      <c r="DV5" s="62" t="s">
        <v>184</v>
      </c>
      <c r="DW5" s="62" t="s">
        <v>147</v>
      </c>
      <c r="DX5" s="62" t="s">
        <v>148</v>
      </c>
      <c r="DY5" s="62" t="s">
        <v>149</v>
      </c>
      <c r="DZ5" s="62" t="s">
        <v>150</v>
      </c>
      <c r="EA5" s="62" t="s">
        <v>151</v>
      </c>
      <c r="EB5" s="62" t="s">
        <v>152</v>
      </c>
      <c r="EC5" s="62" t="s">
        <v>185</v>
      </c>
      <c r="ED5" s="62" t="s">
        <v>186</v>
      </c>
      <c r="EE5" s="62" t="s">
        <v>187</v>
      </c>
      <c r="EF5" s="62" t="s">
        <v>160</v>
      </c>
      <c r="EG5" s="62" t="s">
        <v>169</v>
      </c>
      <c r="EH5" s="62" t="s">
        <v>147</v>
      </c>
      <c r="EI5" s="62" t="s">
        <v>148</v>
      </c>
      <c r="EJ5" s="62" t="s">
        <v>149</v>
      </c>
      <c r="EK5" s="62" t="s">
        <v>150</v>
      </c>
      <c r="EL5" s="62" t="s">
        <v>151</v>
      </c>
      <c r="EM5" s="62" t="s">
        <v>188</v>
      </c>
      <c r="EN5" s="62" t="s">
        <v>189</v>
      </c>
      <c r="EO5" s="62" t="s">
        <v>143</v>
      </c>
      <c r="EP5" s="62" t="s">
        <v>155</v>
      </c>
      <c r="EQ5" s="62" t="s">
        <v>190</v>
      </c>
      <c r="ER5" s="62" t="s">
        <v>191</v>
      </c>
      <c r="ES5" s="62" t="s">
        <v>147</v>
      </c>
      <c r="ET5" s="62" t="s">
        <v>148</v>
      </c>
      <c r="EU5" s="62" t="s">
        <v>149</v>
      </c>
      <c r="EV5" s="62" t="s">
        <v>150</v>
      </c>
      <c r="EW5" s="62" t="s">
        <v>151</v>
      </c>
      <c r="EX5" s="62" t="s">
        <v>152</v>
      </c>
    </row>
    <row r="6" spans="1:154" s="67" customFormat="1">
      <c r="A6" s="48" t="s">
        <v>192</v>
      </c>
      <c r="B6" s="63">
        <f>B8</f>
        <v>2019</v>
      </c>
      <c r="C6" s="63">
        <f t="shared" ref="C6:M6" si="2">C8</f>
        <v>12033</v>
      </c>
      <c r="D6" s="63">
        <f t="shared" si="2"/>
        <v>46</v>
      </c>
      <c r="E6" s="63">
        <f t="shared" si="2"/>
        <v>6</v>
      </c>
      <c r="F6" s="63">
        <f t="shared" si="2"/>
        <v>0</v>
      </c>
      <c r="G6" s="63">
        <f t="shared" si="2"/>
        <v>1</v>
      </c>
      <c r="H6" s="151" t="str">
        <f>IF(H8&lt;&gt;I8,H8,"")&amp;IF(I8&lt;&gt;J8,I8,"")&amp;"　"&amp;J8</f>
        <v>北海道小樽市　小樽病院</v>
      </c>
      <c r="I6" s="152"/>
      <c r="J6" s="153"/>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ref="Q6:AG6" si="3">Q8</f>
        <v>26</v>
      </c>
      <c r="R6" s="63" t="str">
        <f t="shared" si="3"/>
        <v>対象</v>
      </c>
      <c r="S6" s="63" t="str">
        <f t="shared" si="3"/>
        <v>ド 透 I 訓 ガ</v>
      </c>
      <c r="T6" s="63" t="str">
        <f t="shared" si="3"/>
        <v>救 臨 感 災 輪</v>
      </c>
      <c r="U6" s="64">
        <f>U8</f>
        <v>114425</v>
      </c>
      <c r="V6" s="64">
        <f>V8</f>
        <v>30893</v>
      </c>
      <c r="W6" s="63" t="str">
        <f>W8</f>
        <v>非該当</v>
      </c>
      <c r="X6" s="63" t="str">
        <f t="shared" si="3"/>
        <v>１０：１</v>
      </c>
      <c r="Y6" s="64">
        <f t="shared" si="3"/>
        <v>302</v>
      </c>
      <c r="Z6" s="64" t="str">
        <f t="shared" si="3"/>
        <v>-</v>
      </c>
      <c r="AA6" s="64">
        <f t="shared" si="3"/>
        <v>4</v>
      </c>
      <c r="AB6" s="64">
        <f t="shared" si="3"/>
        <v>80</v>
      </c>
      <c r="AC6" s="64">
        <f t="shared" si="3"/>
        <v>2</v>
      </c>
      <c r="AD6" s="64">
        <f t="shared" si="3"/>
        <v>388</v>
      </c>
      <c r="AE6" s="64">
        <f t="shared" si="3"/>
        <v>302</v>
      </c>
      <c r="AF6" s="64" t="str">
        <f t="shared" si="3"/>
        <v>-</v>
      </c>
      <c r="AG6" s="64">
        <f t="shared" si="3"/>
        <v>302</v>
      </c>
      <c r="AH6" s="65">
        <f>IF(AH8="-",NA(),AH8)</f>
        <v>95.6</v>
      </c>
      <c r="AI6" s="65">
        <f t="shared" ref="AI6:AQ6" si="4">IF(AI8="-",NA(),AI8)</f>
        <v>91.3</v>
      </c>
      <c r="AJ6" s="65">
        <f t="shared" si="4"/>
        <v>96</v>
      </c>
      <c r="AK6" s="65">
        <f t="shared" si="4"/>
        <v>94.8</v>
      </c>
      <c r="AL6" s="65">
        <f t="shared" si="4"/>
        <v>93</v>
      </c>
      <c r="AM6" s="65">
        <f t="shared" si="4"/>
        <v>98</v>
      </c>
      <c r="AN6" s="65">
        <f t="shared" si="4"/>
        <v>97.2</v>
      </c>
      <c r="AO6" s="65">
        <f t="shared" si="4"/>
        <v>97</v>
      </c>
      <c r="AP6" s="65">
        <f t="shared" si="4"/>
        <v>97.8</v>
      </c>
      <c r="AQ6" s="65">
        <f t="shared" si="4"/>
        <v>97</v>
      </c>
      <c r="AR6" s="65" t="str">
        <f>IF(AR8="-","【-】","【"&amp;SUBSTITUTE(TEXT(AR8,"#,##0.0"),"-","△")&amp;"】")</f>
        <v>【98.2】</v>
      </c>
      <c r="AS6" s="65">
        <f>IF(AS8="-",NA(),AS8)</f>
        <v>91</v>
      </c>
      <c r="AT6" s="65">
        <f t="shared" ref="AT6:BB6" si="5">IF(AT8="-",NA(),AT8)</f>
        <v>87.7</v>
      </c>
      <c r="AU6" s="65">
        <f t="shared" si="5"/>
        <v>92.9</v>
      </c>
      <c r="AV6" s="65">
        <f t="shared" si="5"/>
        <v>91.6</v>
      </c>
      <c r="AW6" s="65">
        <f t="shared" si="5"/>
        <v>90.3</v>
      </c>
      <c r="AX6" s="65">
        <f t="shared" si="5"/>
        <v>91.1</v>
      </c>
      <c r="AY6" s="65">
        <f t="shared" si="5"/>
        <v>90.1</v>
      </c>
      <c r="AZ6" s="65">
        <f t="shared" si="5"/>
        <v>89.6</v>
      </c>
      <c r="BA6" s="65">
        <f t="shared" si="5"/>
        <v>89.7</v>
      </c>
      <c r="BB6" s="65">
        <f t="shared" si="5"/>
        <v>89.3</v>
      </c>
      <c r="BC6" s="65" t="str">
        <f>IF(BC8="-","【-】","【"&amp;SUBSTITUTE(TEXT(BC8,"#,##0.0"),"-","△")&amp;"】")</f>
        <v>【89.5】</v>
      </c>
      <c r="BD6" s="65">
        <f>IF(BD8="-",NA(),BD8)</f>
        <v>96.3</v>
      </c>
      <c r="BE6" s="65">
        <f t="shared" ref="BE6:BM6" si="6">IF(BE8="-",NA(),BE8)</f>
        <v>105</v>
      </c>
      <c r="BF6" s="65">
        <f t="shared" si="6"/>
        <v>100</v>
      </c>
      <c r="BG6" s="65">
        <f t="shared" si="6"/>
        <v>105.1</v>
      </c>
      <c r="BH6" s="65">
        <f t="shared" si="6"/>
        <v>111.4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88.5</v>
      </c>
      <c r="BP6" s="65">
        <f t="shared" ref="BP6:BX6" si="7">IF(BP8="-",NA(),BP8)</f>
        <v>86.1</v>
      </c>
      <c r="BQ6" s="65">
        <f t="shared" si="7"/>
        <v>92.6</v>
      </c>
      <c r="BR6" s="65">
        <f t="shared" si="7"/>
        <v>88.4</v>
      </c>
      <c r="BS6" s="65">
        <f t="shared" si="7"/>
        <v>85.7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47912</v>
      </c>
      <c r="CA6" s="66">
        <f t="shared" ref="CA6:CI6" si="8">IF(CA8="-",NA(),CA8)</f>
        <v>50408</v>
      </c>
      <c r="CB6" s="66">
        <f t="shared" si="8"/>
        <v>52386</v>
      </c>
      <c r="CC6" s="66">
        <f t="shared" si="8"/>
        <v>55287</v>
      </c>
      <c r="CD6" s="66">
        <f t="shared" si="8"/>
        <v>56962</v>
      </c>
      <c r="CE6" s="66">
        <f t="shared" si="8"/>
        <v>50413</v>
      </c>
      <c r="CF6" s="66">
        <f t="shared" si="8"/>
        <v>50510</v>
      </c>
      <c r="CG6" s="66">
        <f t="shared" si="8"/>
        <v>50958</v>
      </c>
      <c r="CH6" s="66">
        <f t="shared" si="8"/>
        <v>52405</v>
      </c>
      <c r="CI6" s="66">
        <f t="shared" si="8"/>
        <v>53523</v>
      </c>
      <c r="CJ6" s="65" t="str">
        <f>IF(CJ8="-","【-】","【"&amp;SUBSTITUTE(TEXT(CJ8,"#,##0"),"-","△")&amp;"】")</f>
        <v>【53,621】</v>
      </c>
      <c r="CK6" s="66">
        <f>IF(CK8="-",NA(),CK8)</f>
        <v>10775</v>
      </c>
      <c r="CL6" s="66">
        <f t="shared" ref="CL6:CT6" si="9">IF(CL8="-",NA(),CL8)</f>
        <v>11010</v>
      </c>
      <c r="CM6" s="66">
        <f t="shared" si="9"/>
        <v>11330</v>
      </c>
      <c r="CN6" s="66">
        <f t="shared" si="9"/>
        <v>11671</v>
      </c>
      <c r="CO6" s="66">
        <f t="shared" si="9"/>
        <v>12452</v>
      </c>
      <c r="CP6" s="66">
        <f t="shared" si="9"/>
        <v>13096</v>
      </c>
      <c r="CQ6" s="66">
        <f t="shared" si="9"/>
        <v>13552</v>
      </c>
      <c r="CR6" s="66">
        <f t="shared" si="9"/>
        <v>13792</v>
      </c>
      <c r="CS6" s="66">
        <f t="shared" si="9"/>
        <v>14290</v>
      </c>
      <c r="CT6" s="66">
        <f t="shared" si="9"/>
        <v>15111</v>
      </c>
      <c r="CU6" s="65" t="str">
        <f>IF(CU8="-","【-】","【"&amp;SUBSTITUTE(TEXT(CU8,"#,##0"),"-","△")&amp;"】")</f>
        <v>【15,586】</v>
      </c>
      <c r="CV6" s="65">
        <f>IF(CV8="-",NA(),CV8)</f>
        <v>55.8</v>
      </c>
      <c r="CW6" s="65">
        <f t="shared" ref="CW6:DE6" si="10">IF(CW8="-",NA(),CW8)</f>
        <v>56.9</v>
      </c>
      <c r="CX6" s="65">
        <f t="shared" si="10"/>
        <v>53.9</v>
      </c>
      <c r="CY6" s="65">
        <f t="shared" si="10"/>
        <v>53.8</v>
      </c>
      <c r="CZ6" s="65">
        <f t="shared" si="10"/>
        <v>55</v>
      </c>
      <c r="DA6" s="65">
        <f t="shared" si="10"/>
        <v>54.8</v>
      </c>
      <c r="DB6" s="65">
        <f t="shared" si="10"/>
        <v>55.8</v>
      </c>
      <c r="DC6" s="65">
        <f t="shared" si="10"/>
        <v>56.1</v>
      </c>
      <c r="DD6" s="65">
        <f t="shared" si="10"/>
        <v>56</v>
      </c>
      <c r="DE6" s="65">
        <f t="shared" si="10"/>
        <v>56.2</v>
      </c>
      <c r="DF6" s="65" t="str">
        <f>IF(DF8="-","【-】","【"&amp;SUBSTITUTE(TEXT(DF8,"#,##0.0"),"-","△")&amp;"】")</f>
        <v>【54.6】</v>
      </c>
      <c r="DG6" s="65">
        <f>IF(DG8="-",NA(),DG8)</f>
        <v>22.7</v>
      </c>
      <c r="DH6" s="65">
        <f t="shared" ref="DH6:DP6" si="11">IF(DH8="-",NA(),DH8)</f>
        <v>24</v>
      </c>
      <c r="DI6" s="65">
        <f t="shared" si="11"/>
        <v>24.5</v>
      </c>
      <c r="DJ6" s="65">
        <f t="shared" si="11"/>
        <v>25.7</v>
      </c>
      <c r="DK6" s="65">
        <f t="shared" si="11"/>
        <v>26.2</v>
      </c>
      <c r="DL6" s="65">
        <f t="shared" si="11"/>
        <v>23.9</v>
      </c>
      <c r="DM6" s="65">
        <f t="shared" si="11"/>
        <v>23.8</v>
      </c>
      <c r="DN6" s="65">
        <f t="shared" si="11"/>
        <v>23.9</v>
      </c>
      <c r="DO6" s="65">
        <f t="shared" si="11"/>
        <v>23.6</v>
      </c>
      <c r="DP6" s="65">
        <f t="shared" si="11"/>
        <v>24.2</v>
      </c>
      <c r="DQ6" s="65" t="str">
        <f>IF(DQ8="-","【-】","【"&amp;SUBSTITUTE(TEXT(DQ8,"#,##0.0"),"-","△")&amp;"】")</f>
        <v>【25.0】</v>
      </c>
      <c r="DR6" s="65">
        <f>IF(DR8="-",NA(),DR8)</f>
        <v>21.4</v>
      </c>
      <c r="DS6" s="65">
        <f t="shared" ref="DS6:EA6" si="12">IF(DS8="-",NA(),DS8)</f>
        <v>27.5</v>
      </c>
      <c r="DT6" s="65">
        <f t="shared" si="12"/>
        <v>32.299999999999997</v>
      </c>
      <c r="DU6" s="65">
        <f t="shared" si="12"/>
        <v>37.799999999999997</v>
      </c>
      <c r="DV6" s="65">
        <f t="shared" si="12"/>
        <v>42.9</v>
      </c>
      <c r="DW6" s="65">
        <f t="shared" si="12"/>
        <v>50.3</v>
      </c>
      <c r="DX6" s="65">
        <f t="shared" si="12"/>
        <v>49.8</v>
      </c>
      <c r="DY6" s="65">
        <f t="shared" si="12"/>
        <v>50.9</v>
      </c>
      <c r="DZ6" s="65">
        <f t="shared" si="12"/>
        <v>51.9</v>
      </c>
      <c r="EA6" s="65">
        <f t="shared" si="12"/>
        <v>52.9</v>
      </c>
      <c r="EB6" s="65" t="str">
        <f>IF(EB8="-","【-】","【"&amp;SUBSTITUTE(TEXT(EB8,"#,##0.0"),"-","△")&amp;"】")</f>
        <v>【53.5】</v>
      </c>
      <c r="EC6" s="65">
        <f>IF(EC8="-",NA(),EC8)</f>
        <v>40.1</v>
      </c>
      <c r="ED6" s="65">
        <f t="shared" ref="ED6:EL6" si="13">IF(ED8="-",NA(),ED8)</f>
        <v>50.8</v>
      </c>
      <c r="EE6" s="65">
        <f t="shared" si="13"/>
        <v>57.4</v>
      </c>
      <c r="EF6" s="65">
        <f t="shared" si="13"/>
        <v>66</v>
      </c>
      <c r="EG6" s="65">
        <f t="shared" si="13"/>
        <v>73.7</v>
      </c>
      <c r="EH6" s="65">
        <f t="shared" si="13"/>
        <v>65.7</v>
      </c>
      <c r="EI6" s="65">
        <f t="shared" si="13"/>
        <v>65</v>
      </c>
      <c r="EJ6" s="65">
        <f t="shared" si="13"/>
        <v>66.8</v>
      </c>
      <c r="EK6" s="65">
        <f t="shared" si="13"/>
        <v>68.2</v>
      </c>
      <c r="EL6" s="65">
        <f t="shared" si="13"/>
        <v>69.400000000000006</v>
      </c>
      <c r="EM6" s="65" t="str">
        <f>IF(EM8="-","【-】","【"&amp;SUBSTITUTE(TEXT(EM8,"#,##0.0"),"-","△")&amp;"】")</f>
        <v>【70.0】</v>
      </c>
      <c r="EN6" s="66">
        <f>IF(EN8="-",NA(),EN8)</f>
        <v>45066781</v>
      </c>
      <c r="EO6" s="66">
        <f t="shared" ref="EO6:EW6" si="14">IF(EO8="-",NA(),EO8)</f>
        <v>45285206</v>
      </c>
      <c r="EP6" s="66">
        <f t="shared" si="14"/>
        <v>45588358</v>
      </c>
      <c r="EQ6" s="66">
        <f t="shared" si="14"/>
        <v>45956753</v>
      </c>
      <c r="ER6" s="66">
        <f t="shared" si="14"/>
        <v>45907521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193</v>
      </c>
      <c r="B7" s="63">
        <f t="shared" ref="B7:AG7" si="15">B8</f>
        <v>2019</v>
      </c>
      <c r="C7" s="63">
        <f t="shared" si="15"/>
        <v>12033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 学術・研究機関出身</v>
      </c>
      <c r="P7" s="63" t="str">
        <f>P8</f>
        <v>直営</v>
      </c>
      <c r="Q7" s="64">
        <f t="shared" si="15"/>
        <v>26</v>
      </c>
      <c r="R7" s="63" t="str">
        <f t="shared" si="15"/>
        <v>対象</v>
      </c>
      <c r="S7" s="63" t="str">
        <f t="shared" si="15"/>
        <v>ド 透 I 訓 ガ</v>
      </c>
      <c r="T7" s="63" t="str">
        <f t="shared" si="15"/>
        <v>救 臨 感 災 輪</v>
      </c>
      <c r="U7" s="64">
        <f>U8</f>
        <v>114425</v>
      </c>
      <c r="V7" s="64">
        <f>V8</f>
        <v>30893</v>
      </c>
      <c r="W7" s="63" t="str">
        <f>W8</f>
        <v>非該当</v>
      </c>
      <c r="X7" s="63" t="str">
        <f t="shared" si="15"/>
        <v>１０：１</v>
      </c>
      <c r="Y7" s="64">
        <f t="shared" si="15"/>
        <v>302</v>
      </c>
      <c r="Z7" s="64" t="str">
        <f t="shared" si="15"/>
        <v>-</v>
      </c>
      <c r="AA7" s="64">
        <f t="shared" si="15"/>
        <v>4</v>
      </c>
      <c r="AB7" s="64">
        <f t="shared" si="15"/>
        <v>80</v>
      </c>
      <c r="AC7" s="64">
        <f t="shared" si="15"/>
        <v>2</v>
      </c>
      <c r="AD7" s="64">
        <f t="shared" si="15"/>
        <v>388</v>
      </c>
      <c r="AE7" s="64">
        <f t="shared" si="15"/>
        <v>302</v>
      </c>
      <c r="AF7" s="64" t="str">
        <f t="shared" si="15"/>
        <v>-</v>
      </c>
      <c r="AG7" s="64">
        <f t="shared" si="15"/>
        <v>302</v>
      </c>
      <c r="AH7" s="65">
        <f>AH8</f>
        <v>95.6</v>
      </c>
      <c r="AI7" s="65">
        <f t="shared" ref="AI7:AQ7" si="16">AI8</f>
        <v>91.3</v>
      </c>
      <c r="AJ7" s="65">
        <f t="shared" si="16"/>
        <v>96</v>
      </c>
      <c r="AK7" s="65">
        <f t="shared" si="16"/>
        <v>94.8</v>
      </c>
      <c r="AL7" s="65">
        <f t="shared" si="16"/>
        <v>93</v>
      </c>
      <c r="AM7" s="65">
        <f t="shared" si="16"/>
        <v>98</v>
      </c>
      <c r="AN7" s="65">
        <f t="shared" si="16"/>
        <v>97.2</v>
      </c>
      <c r="AO7" s="65">
        <f t="shared" si="16"/>
        <v>97</v>
      </c>
      <c r="AP7" s="65">
        <f t="shared" si="16"/>
        <v>97.8</v>
      </c>
      <c r="AQ7" s="65">
        <f t="shared" si="16"/>
        <v>97</v>
      </c>
      <c r="AR7" s="65"/>
      <c r="AS7" s="65">
        <f>AS8</f>
        <v>91</v>
      </c>
      <c r="AT7" s="65">
        <f t="shared" ref="AT7:BB7" si="17">AT8</f>
        <v>87.7</v>
      </c>
      <c r="AU7" s="65">
        <f t="shared" si="17"/>
        <v>92.9</v>
      </c>
      <c r="AV7" s="65">
        <f t="shared" si="17"/>
        <v>91.6</v>
      </c>
      <c r="AW7" s="65">
        <f t="shared" si="17"/>
        <v>90.3</v>
      </c>
      <c r="AX7" s="65">
        <f t="shared" si="17"/>
        <v>91.1</v>
      </c>
      <c r="AY7" s="65">
        <f t="shared" si="17"/>
        <v>90.1</v>
      </c>
      <c r="AZ7" s="65">
        <f t="shared" si="17"/>
        <v>89.6</v>
      </c>
      <c r="BA7" s="65">
        <f t="shared" si="17"/>
        <v>89.7</v>
      </c>
      <c r="BB7" s="65">
        <f t="shared" si="17"/>
        <v>89.3</v>
      </c>
      <c r="BC7" s="65"/>
      <c r="BD7" s="65">
        <f>BD8</f>
        <v>96.3</v>
      </c>
      <c r="BE7" s="65">
        <f t="shared" ref="BE7:BM7" si="18">BE8</f>
        <v>105</v>
      </c>
      <c r="BF7" s="65">
        <f t="shared" si="18"/>
        <v>100</v>
      </c>
      <c r="BG7" s="65">
        <f t="shared" si="18"/>
        <v>105.1</v>
      </c>
      <c r="BH7" s="65">
        <f t="shared" si="18"/>
        <v>111.4</v>
      </c>
      <c r="BI7" s="65">
        <f t="shared" si="18"/>
        <v>73.099999999999994</v>
      </c>
      <c r="BJ7" s="65">
        <f t="shared" si="18"/>
        <v>76.3</v>
      </c>
      <c r="BK7" s="65">
        <f t="shared" si="18"/>
        <v>80.7</v>
      </c>
      <c r="BL7" s="65">
        <f t="shared" si="18"/>
        <v>75.900000000000006</v>
      </c>
      <c r="BM7" s="65">
        <f t="shared" si="18"/>
        <v>75.099999999999994</v>
      </c>
      <c r="BN7" s="65"/>
      <c r="BO7" s="65">
        <f>BO8</f>
        <v>88.5</v>
      </c>
      <c r="BP7" s="65">
        <f t="shared" ref="BP7:BX7" si="19">BP8</f>
        <v>86.1</v>
      </c>
      <c r="BQ7" s="65">
        <f t="shared" si="19"/>
        <v>92.6</v>
      </c>
      <c r="BR7" s="65">
        <f t="shared" si="19"/>
        <v>88.4</v>
      </c>
      <c r="BS7" s="65">
        <f t="shared" si="19"/>
        <v>85.7</v>
      </c>
      <c r="BT7" s="65">
        <f t="shared" si="19"/>
        <v>71.3</v>
      </c>
      <c r="BU7" s="65">
        <f t="shared" si="19"/>
        <v>72.599999999999994</v>
      </c>
      <c r="BV7" s="65">
        <f t="shared" si="19"/>
        <v>73.5</v>
      </c>
      <c r="BW7" s="65">
        <f t="shared" si="19"/>
        <v>74.099999999999994</v>
      </c>
      <c r="BX7" s="65">
        <f t="shared" si="19"/>
        <v>74.400000000000006</v>
      </c>
      <c r="BY7" s="65"/>
      <c r="BZ7" s="66">
        <f>BZ8</f>
        <v>47912</v>
      </c>
      <c r="CA7" s="66">
        <f t="shared" ref="CA7:CI7" si="20">CA8</f>
        <v>50408</v>
      </c>
      <c r="CB7" s="66">
        <f t="shared" si="20"/>
        <v>52386</v>
      </c>
      <c r="CC7" s="66">
        <f t="shared" si="20"/>
        <v>55287</v>
      </c>
      <c r="CD7" s="66">
        <f t="shared" si="20"/>
        <v>56962</v>
      </c>
      <c r="CE7" s="66">
        <f t="shared" si="20"/>
        <v>50413</v>
      </c>
      <c r="CF7" s="66">
        <f t="shared" si="20"/>
        <v>50510</v>
      </c>
      <c r="CG7" s="66">
        <f t="shared" si="20"/>
        <v>50958</v>
      </c>
      <c r="CH7" s="66">
        <f t="shared" si="20"/>
        <v>52405</v>
      </c>
      <c r="CI7" s="66">
        <f t="shared" si="20"/>
        <v>53523</v>
      </c>
      <c r="CJ7" s="65"/>
      <c r="CK7" s="66">
        <f>CK8</f>
        <v>10775</v>
      </c>
      <c r="CL7" s="66">
        <f t="shared" ref="CL7:CT7" si="21">CL8</f>
        <v>11010</v>
      </c>
      <c r="CM7" s="66">
        <f t="shared" si="21"/>
        <v>11330</v>
      </c>
      <c r="CN7" s="66">
        <f t="shared" si="21"/>
        <v>11671</v>
      </c>
      <c r="CO7" s="66">
        <f t="shared" si="21"/>
        <v>12452</v>
      </c>
      <c r="CP7" s="66">
        <f t="shared" si="21"/>
        <v>13096</v>
      </c>
      <c r="CQ7" s="66">
        <f t="shared" si="21"/>
        <v>13552</v>
      </c>
      <c r="CR7" s="66">
        <f t="shared" si="21"/>
        <v>13792</v>
      </c>
      <c r="CS7" s="66">
        <f t="shared" si="21"/>
        <v>14290</v>
      </c>
      <c r="CT7" s="66">
        <f t="shared" si="21"/>
        <v>15111</v>
      </c>
      <c r="CU7" s="65"/>
      <c r="CV7" s="65">
        <f>CV8</f>
        <v>55.8</v>
      </c>
      <c r="CW7" s="65">
        <f t="shared" ref="CW7:DE7" si="22">CW8</f>
        <v>56.9</v>
      </c>
      <c r="CX7" s="65">
        <f t="shared" si="22"/>
        <v>53.9</v>
      </c>
      <c r="CY7" s="65">
        <f t="shared" si="22"/>
        <v>53.8</v>
      </c>
      <c r="CZ7" s="65">
        <f t="shared" si="22"/>
        <v>55</v>
      </c>
      <c r="DA7" s="65">
        <f t="shared" si="22"/>
        <v>54.8</v>
      </c>
      <c r="DB7" s="65">
        <f t="shared" si="22"/>
        <v>55.8</v>
      </c>
      <c r="DC7" s="65">
        <f t="shared" si="22"/>
        <v>56.1</v>
      </c>
      <c r="DD7" s="65">
        <f t="shared" si="22"/>
        <v>56</v>
      </c>
      <c r="DE7" s="65">
        <f t="shared" si="22"/>
        <v>56.2</v>
      </c>
      <c r="DF7" s="65"/>
      <c r="DG7" s="65">
        <f>DG8</f>
        <v>22.7</v>
      </c>
      <c r="DH7" s="65">
        <f t="shared" ref="DH7:DP7" si="23">DH8</f>
        <v>24</v>
      </c>
      <c r="DI7" s="65">
        <f t="shared" si="23"/>
        <v>24.5</v>
      </c>
      <c r="DJ7" s="65">
        <f t="shared" si="23"/>
        <v>25.7</v>
      </c>
      <c r="DK7" s="65">
        <f t="shared" si="23"/>
        <v>26.2</v>
      </c>
      <c r="DL7" s="65">
        <f t="shared" si="23"/>
        <v>23.9</v>
      </c>
      <c r="DM7" s="65">
        <f t="shared" si="23"/>
        <v>23.8</v>
      </c>
      <c r="DN7" s="65">
        <f t="shared" si="23"/>
        <v>23.9</v>
      </c>
      <c r="DO7" s="65">
        <f t="shared" si="23"/>
        <v>23.6</v>
      </c>
      <c r="DP7" s="65">
        <f t="shared" si="23"/>
        <v>24.2</v>
      </c>
      <c r="DQ7" s="65"/>
      <c r="DR7" s="65">
        <f>DR8</f>
        <v>21.4</v>
      </c>
      <c r="DS7" s="65">
        <f t="shared" ref="DS7:EA7" si="24">DS8</f>
        <v>27.5</v>
      </c>
      <c r="DT7" s="65">
        <f t="shared" si="24"/>
        <v>32.299999999999997</v>
      </c>
      <c r="DU7" s="65">
        <f t="shared" si="24"/>
        <v>37.799999999999997</v>
      </c>
      <c r="DV7" s="65">
        <f t="shared" si="24"/>
        <v>42.9</v>
      </c>
      <c r="DW7" s="65">
        <f t="shared" si="24"/>
        <v>50.3</v>
      </c>
      <c r="DX7" s="65">
        <f t="shared" si="24"/>
        <v>49.8</v>
      </c>
      <c r="DY7" s="65">
        <f t="shared" si="24"/>
        <v>50.9</v>
      </c>
      <c r="DZ7" s="65">
        <f t="shared" si="24"/>
        <v>51.9</v>
      </c>
      <c r="EA7" s="65">
        <f t="shared" si="24"/>
        <v>52.9</v>
      </c>
      <c r="EB7" s="65"/>
      <c r="EC7" s="65">
        <f>EC8</f>
        <v>40.1</v>
      </c>
      <c r="ED7" s="65">
        <f t="shared" ref="ED7:EL7" si="25">ED8</f>
        <v>50.8</v>
      </c>
      <c r="EE7" s="65">
        <f t="shared" si="25"/>
        <v>57.4</v>
      </c>
      <c r="EF7" s="65">
        <f t="shared" si="25"/>
        <v>66</v>
      </c>
      <c r="EG7" s="65">
        <f t="shared" si="25"/>
        <v>73.7</v>
      </c>
      <c r="EH7" s="65">
        <f t="shared" si="25"/>
        <v>65.7</v>
      </c>
      <c r="EI7" s="65">
        <f t="shared" si="25"/>
        <v>65</v>
      </c>
      <c r="EJ7" s="65">
        <f t="shared" si="25"/>
        <v>66.8</v>
      </c>
      <c r="EK7" s="65">
        <f t="shared" si="25"/>
        <v>68.2</v>
      </c>
      <c r="EL7" s="65">
        <f t="shared" si="25"/>
        <v>69.400000000000006</v>
      </c>
      <c r="EM7" s="65"/>
      <c r="EN7" s="66">
        <f>EN8</f>
        <v>45066781</v>
      </c>
      <c r="EO7" s="66">
        <f t="shared" ref="EO7:EW7" si="26">EO8</f>
        <v>45285206</v>
      </c>
      <c r="EP7" s="66">
        <f t="shared" si="26"/>
        <v>45588358</v>
      </c>
      <c r="EQ7" s="66">
        <f t="shared" si="26"/>
        <v>45956753</v>
      </c>
      <c r="ER7" s="66">
        <f t="shared" si="26"/>
        <v>45907521</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12033</v>
      </c>
      <c r="D8" s="68">
        <v>46</v>
      </c>
      <c r="E8" s="68">
        <v>6</v>
      </c>
      <c r="F8" s="68">
        <v>0</v>
      </c>
      <c r="G8" s="68">
        <v>1</v>
      </c>
      <c r="H8" s="68" t="s">
        <v>194</v>
      </c>
      <c r="I8" s="68" t="s">
        <v>195</v>
      </c>
      <c r="J8" s="68" t="s">
        <v>196</v>
      </c>
      <c r="K8" s="68" t="s">
        <v>197</v>
      </c>
      <c r="L8" s="68" t="s">
        <v>198</v>
      </c>
      <c r="M8" s="68" t="s">
        <v>199</v>
      </c>
      <c r="N8" s="68" t="s">
        <v>200</v>
      </c>
      <c r="O8" s="68" t="s">
        <v>201</v>
      </c>
      <c r="P8" s="68" t="s">
        <v>202</v>
      </c>
      <c r="Q8" s="69">
        <v>26</v>
      </c>
      <c r="R8" s="68" t="s">
        <v>203</v>
      </c>
      <c r="S8" s="68" t="s">
        <v>204</v>
      </c>
      <c r="T8" s="68" t="s">
        <v>205</v>
      </c>
      <c r="U8" s="69">
        <v>114425</v>
      </c>
      <c r="V8" s="69">
        <v>30893</v>
      </c>
      <c r="W8" s="68" t="s">
        <v>206</v>
      </c>
      <c r="X8" s="70" t="s">
        <v>207</v>
      </c>
      <c r="Y8" s="69">
        <v>302</v>
      </c>
      <c r="Z8" s="69" t="s">
        <v>38</v>
      </c>
      <c r="AA8" s="69">
        <v>4</v>
      </c>
      <c r="AB8" s="69">
        <v>80</v>
      </c>
      <c r="AC8" s="69">
        <v>2</v>
      </c>
      <c r="AD8" s="69">
        <v>388</v>
      </c>
      <c r="AE8" s="69">
        <v>302</v>
      </c>
      <c r="AF8" s="69" t="s">
        <v>38</v>
      </c>
      <c r="AG8" s="69">
        <v>302</v>
      </c>
      <c r="AH8" s="71">
        <v>95.6</v>
      </c>
      <c r="AI8" s="71">
        <v>91.3</v>
      </c>
      <c r="AJ8" s="71">
        <v>96</v>
      </c>
      <c r="AK8" s="71">
        <v>94.8</v>
      </c>
      <c r="AL8" s="71">
        <v>93</v>
      </c>
      <c r="AM8" s="71">
        <v>98</v>
      </c>
      <c r="AN8" s="71">
        <v>97.2</v>
      </c>
      <c r="AO8" s="71">
        <v>97</v>
      </c>
      <c r="AP8" s="71">
        <v>97.8</v>
      </c>
      <c r="AQ8" s="71">
        <v>97</v>
      </c>
      <c r="AR8" s="71">
        <v>98.2</v>
      </c>
      <c r="AS8" s="71">
        <v>91</v>
      </c>
      <c r="AT8" s="71">
        <v>87.7</v>
      </c>
      <c r="AU8" s="71">
        <v>92.9</v>
      </c>
      <c r="AV8" s="71">
        <v>91.6</v>
      </c>
      <c r="AW8" s="71">
        <v>90.3</v>
      </c>
      <c r="AX8" s="71">
        <v>91.1</v>
      </c>
      <c r="AY8" s="71">
        <v>90.1</v>
      </c>
      <c r="AZ8" s="71">
        <v>89.6</v>
      </c>
      <c r="BA8" s="71">
        <v>89.7</v>
      </c>
      <c r="BB8" s="71">
        <v>89.3</v>
      </c>
      <c r="BC8" s="71">
        <v>89.5</v>
      </c>
      <c r="BD8" s="72">
        <v>96.3</v>
      </c>
      <c r="BE8" s="72">
        <v>105</v>
      </c>
      <c r="BF8" s="72">
        <v>100</v>
      </c>
      <c r="BG8" s="72">
        <v>105.1</v>
      </c>
      <c r="BH8" s="72">
        <v>111.4</v>
      </c>
      <c r="BI8" s="72">
        <v>73.099999999999994</v>
      </c>
      <c r="BJ8" s="72">
        <v>76.3</v>
      </c>
      <c r="BK8" s="72">
        <v>80.7</v>
      </c>
      <c r="BL8" s="72">
        <v>75.900000000000006</v>
      </c>
      <c r="BM8" s="72">
        <v>75.099999999999994</v>
      </c>
      <c r="BN8" s="72">
        <v>59.6</v>
      </c>
      <c r="BO8" s="71">
        <v>88.5</v>
      </c>
      <c r="BP8" s="71">
        <v>86.1</v>
      </c>
      <c r="BQ8" s="71">
        <v>92.6</v>
      </c>
      <c r="BR8" s="71">
        <v>88.4</v>
      </c>
      <c r="BS8" s="71">
        <v>85.7</v>
      </c>
      <c r="BT8" s="71">
        <v>71.3</v>
      </c>
      <c r="BU8" s="71">
        <v>72.599999999999994</v>
      </c>
      <c r="BV8" s="71">
        <v>73.5</v>
      </c>
      <c r="BW8" s="71">
        <v>74.099999999999994</v>
      </c>
      <c r="BX8" s="71">
        <v>74.400000000000006</v>
      </c>
      <c r="BY8" s="71">
        <v>74.7</v>
      </c>
      <c r="BZ8" s="72">
        <v>47912</v>
      </c>
      <c r="CA8" s="72">
        <v>50408</v>
      </c>
      <c r="CB8" s="72">
        <v>52386</v>
      </c>
      <c r="CC8" s="72">
        <v>55287</v>
      </c>
      <c r="CD8" s="72">
        <v>56962</v>
      </c>
      <c r="CE8" s="72">
        <v>50413</v>
      </c>
      <c r="CF8" s="72">
        <v>50510</v>
      </c>
      <c r="CG8" s="72">
        <v>50958</v>
      </c>
      <c r="CH8" s="72">
        <v>52405</v>
      </c>
      <c r="CI8" s="72">
        <v>53523</v>
      </c>
      <c r="CJ8" s="71">
        <v>53621</v>
      </c>
      <c r="CK8" s="72">
        <v>10775</v>
      </c>
      <c r="CL8" s="72">
        <v>11010</v>
      </c>
      <c r="CM8" s="72">
        <v>11330</v>
      </c>
      <c r="CN8" s="72">
        <v>11671</v>
      </c>
      <c r="CO8" s="72">
        <v>12452</v>
      </c>
      <c r="CP8" s="72">
        <v>13096</v>
      </c>
      <c r="CQ8" s="72">
        <v>13552</v>
      </c>
      <c r="CR8" s="72">
        <v>13792</v>
      </c>
      <c r="CS8" s="72">
        <v>14290</v>
      </c>
      <c r="CT8" s="72">
        <v>15111</v>
      </c>
      <c r="CU8" s="71">
        <v>15586</v>
      </c>
      <c r="CV8" s="72">
        <v>55.8</v>
      </c>
      <c r="CW8" s="72">
        <v>56.9</v>
      </c>
      <c r="CX8" s="72">
        <v>53.9</v>
      </c>
      <c r="CY8" s="72">
        <v>53.8</v>
      </c>
      <c r="CZ8" s="72">
        <v>55</v>
      </c>
      <c r="DA8" s="72">
        <v>54.8</v>
      </c>
      <c r="DB8" s="72">
        <v>55.8</v>
      </c>
      <c r="DC8" s="72">
        <v>56.1</v>
      </c>
      <c r="DD8" s="72">
        <v>56</v>
      </c>
      <c r="DE8" s="72">
        <v>56.2</v>
      </c>
      <c r="DF8" s="72">
        <v>54.6</v>
      </c>
      <c r="DG8" s="72">
        <v>22.7</v>
      </c>
      <c r="DH8" s="72">
        <v>24</v>
      </c>
      <c r="DI8" s="72">
        <v>24.5</v>
      </c>
      <c r="DJ8" s="72">
        <v>25.7</v>
      </c>
      <c r="DK8" s="72">
        <v>26.2</v>
      </c>
      <c r="DL8" s="72">
        <v>23.9</v>
      </c>
      <c r="DM8" s="72">
        <v>23.8</v>
      </c>
      <c r="DN8" s="72">
        <v>23.9</v>
      </c>
      <c r="DO8" s="72">
        <v>23.6</v>
      </c>
      <c r="DP8" s="72">
        <v>24.2</v>
      </c>
      <c r="DQ8" s="72">
        <v>25</v>
      </c>
      <c r="DR8" s="71">
        <v>21.4</v>
      </c>
      <c r="DS8" s="71">
        <v>27.5</v>
      </c>
      <c r="DT8" s="71">
        <v>32.299999999999997</v>
      </c>
      <c r="DU8" s="71">
        <v>37.799999999999997</v>
      </c>
      <c r="DV8" s="71">
        <v>42.9</v>
      </c>
      <c r="DW8" s="71">
        <v>50.3</v>
      </c>
      <c r="DX8" s="71">
        <v>49.8</v>
      </c>
      <c r="DY8" s="71">
        <v>50.9</v>
      </c>
      <c r="DZ8" s="71">
        <v>51.9</v>
      </c>
      <c r="EA8" s="71">
        <v>52.9</v>
      </c>
      <c r="EB8" s="71">
        <v>53.5</v>
      </c>
      <c r="EC8" s="71">
        <v>40.1</v>
      </c>
      <c r="ED8" s="71">
        <v>50.8</v>
      </c>
      <c r="EE8" s="71">
        <v>57.4</v>
      </c>
      <c r="EF8" s="71">
        <v>66</v>
      </c>
      <c r="EG8" s="71">
        <v>73.7</v>
      </c>
      <c r="EH8" s="71">
        <v>65.7</v>
      </c>
      <c r="EI8" s="71">
        <v>65</v>
      </c>
      <c r="EJ8" s="71">
        <v>66.8</v>
      </c>
      <c r="EK8" s="71">
        <v>68.2</v>
      </c>
      <c r="EL8" s="71">
        <v>69.400000000000006</v>
      </c>
      <c r="EM8" s="71">
        <v>70</v>
      </c>
      <c r="EN8" s="72">
        <v>45066781</v>
      </c>
      <c r="EO8" s="72">
        <v>45285206</v>
      </c>
      <c r="EP8" s="72">
        <v>45588358</v>
      </c>
      <c r="EQ8" s="72">
        <v>45956753</v>
      </c>
      <c r="ER8" s="72">
        <v>45907521</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208</v>
      </c>
      <c r="C10" s="77" t="s">
        <v>209</v>
      </c>
      <c r="D10" s="77" t="s">
        <v>210</v>
      </c>
      <c r="E10" s="77" t="s">
        <v>211</v>
      </c>
      <c r="F10" s="77" t="s">
        <v>212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ma023</cp:lastModifiedBy>
  <cp:lastPrinted>2021-01-18T10:12:25Z</cp:lastPrinted>
  <dcterms:created xsi:type="dcterms:W3CDTF">2020-12-15T03:49:05Z</dcterms:created>
  <dcterms:modified xsi:type="dcterms:W3CDTF">2021-01-18T11:42:43Z</dcterms:modified>
  <cp:category/>
</cp:coreProperties>
</file>